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9EE3836D0043EE/1PROFESSIONNEL/1_ Stratégie long terme/ETUDE DE CAS/Financier chefs du quartier/"/>
    </mc:Choice>
  </mc:AlternateContent>
  <xr:revisionPtr revIDLastSave="8" documentId="8_{57DB65DB-249F-482D-BD78-38F449AE5460}" xr6:coauthVersionLast="47" xr6:coauthVersionMax="47" xr10:uidLastSave="{EBF02776-18D8-4BE5-8C4E-B573F79D17DE}"/>
  <bookViews>
    <workbookView xWindow="28680" yWindow="-30" windowWidth="29040" windowHeight="15720" tabRatio="725" xr2:uid="{7B054AA3-0E34-41E5-8BF6-579728BA0ECE}"/>
  </bookViews>
  <sheets>
    <sheet name="Analyse du bilan" sheetId="3" r:id="rId1"/>
    <sheet name="Analyse du compte de résulta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13" i="1"/>
  <c r="G13" i="1"/>
  <c r="E19" i="1"/>
  <c r="E13" i="1"/>
  <c r="D9" i="1"/>
  <c r="H9" i="1" s="1"/>
  <c r="C9" i="1"/>
  <c r="E4" i="1"/>
  <c r="D4" i="3"/>
  <c r="D11" i="3"/>
  <c r="G11" i="3" l="1"/>
  <c r="H15" i="3"/>
  <c r="D17" i="1"/>
  <c r="H17" i="1" s="1"/>
  <c r="E9" i="1"/>
  <c r="G9" i="1"/>
  <c r="C17" i="1"/>
  <c r="G17" i="1" l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léa chirac</author>
  </authors>
  <commentList>
    <comment ref="D3" authorId="0" shapeId="0" xr:uid="{6991A005-C24E-42E2-9EAE-4692C80A708A}">
      <text>
        <r>
          <rPr>
            <b/>
            <sz val="9"/>
            <color indexed="81"/>
            <rFont val="Tahoma"/>
            <family val="2"/>
          </rPr>
          <t xml:space="preserve">léa chirac:
</t>
        </r>
        <r>
          <rPr>
            <sz val="9"/>
            <color indexed="81"/>
            <rFont val="Tahoma"/>
            <family val="2"/>
          </rPr>
          <t xml:space="preserve">Dans </t>
        </r>
        <r>
          <rPr>
            <b/>
            <sz val="9"/>
            <color indexed="81"/>
            <rFont val="Tahoma"/>
            <family val="2"/>
          </rPr>
          <t>les cases blanches,</t>
        </r>
        <r>
          <rPr>
            <sz val="9"/>
            <color indexed="81"/>
            <rFont val="Tahoma"/>
            <family val="2"/>
          </rPr>
          <t xml:space="preserve"> renseigner les valeurs collectées disponibles sur votre logiciel de caisse ou dans le bilan comptable</t>
        </r>
      </text>
    </comment>
    <comment ref="D10" authorId="0" shapeId="0" xr:uid="{1EF07321-CB1D-4B66-8570-D0BCE08AB026}">
      <text>
        <r>
          <rPr>
            <b/>
            <sz val="9"/>
            <color indexed="81"/>
            <rFont val="Tahoma"/>
            <family val="2"/>
          </rPr>
          <t xml:space="preserve">léa chirac:
</t>
        </r>
        <r>
          <rPr>
            <sz val="9"/>
            <color indexed="81"/>
            <rFont val="Tahoma"/>
            <family val="2"/>
          </rPr>
          <t xml:space="preserve">Dans </t>
        </r>
        <r>
          <rPr>
            <b/>
            <sz val="9"/>
            <color indexed="81"/>
            <rFont val="Tahoma"/>
            <family val="2"/>
          </rPr>
          <t>les cases blanches,</t>
        </r>
        <r>
          <rPr>
            <sz val="9"/>
            <color indexed="81"/>
            <rFont val="Tahoma"/>
            <family val="2"/>
          </rPr>
          <t xml:space="preserve"> renseigner les valeurs collectées disponibles sur votre logiciel de caisse ou dans le bilan comptable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léa chirac</author>
  </authors>
  <commentList>
    <comment ref="C3" authorId="0" shapeId="0" xr:uid="{F91F6C30-0809-4150-BDFB-1BCCD07DB4FE}">
      <text>
        <r>
          <rPr>
            <b/>
            <sz val="9"/>
            <color indexed="81"/>
            <rFont val="Tahoma"/>
            <family val="2"/>
          </rPr>
          <t xml:space="preserve">léa chirac:
</t>
        </r>
        <r>
          <rPr>
            <sz val="9"/>
            <color indexed="81"/>
            <rFont val="Tahoma"/>
            <family val="2"/>
          </rPr>
          <t xml:space="preserve">Dans </t>
        </r>
        <r>
          <rPr>
            <b/>
            <sz val="9"/>
            <color indexed="81"/>
            <rFont val="Tahoma"/>
            <family val="2"/>
          </rPr>
          <t>les cases blanches,</t>
        </r>
        <r>
          <rPr>
            <sz val="9"/>
            <color indexed="81"/>
            <rFont val="Tahoma"/>
            <family val="2"/>
          </rPr>
          <t xml:space="preserve"> renseigner les valeurs collectées disponibles sur votre logiciel de caisse ou dans le bilan comptable</t>
        </r>
      </text>
    </comment>
    <comment ref="D3" authorId="0" shapeId="0" xr:uid="{A04FAC9C-CDA8-4F59-9B27-DD799AFEBFD1}">
      <text>
        <r>
          <rPr>
            <b/>
            <sz val="9"/>
            <color indexed="81"/>
            <rFont val="Tahoma"/>
            <family val="2"/>
          </rPr>
          <t xml:space="preserve">léa chirac:
</t>
        </r>
        <r>
          <rPr>
            <sz val="9"/>
            <color indexed="81"/>
            <rFont val="Tahoma"/>
            <family val="2"/>
          </rPr>
          <t xml:space="preserve">Dans </t>
        </r>
        <r>
          <rPr>
            <b/>
            <sz val="9"/>
            <color indexed="81"/>
            <rFont val="Tahoma"/>
            <family val="2"/>
          </rPr>
          <t>les cases blanches,</t>
        </r>
        <r>
          <rPr>
            <sz val="9"/>
            <color indexed="81"/>
            <rFont val="Tahoma"/>
            <family val="2"/>
          </rPr>
          <t xml:space="preserve"> renseigner les valeurs collectées disponibles sur votre logiciel de caisse ou dans le bilan comptable</t>
        </r>
      </text>
    </comment>
    <comment ref="I9" authorId="0" shapeId="0" xr:uid="{B48508BB-976A-4775-8D06-8AAB7F23816E}">
      <text>
        <r>
          <rPr>
            <b/>
            <sz val="9"/>
            <color indexed="81"/>
            <rFont val="Tahoma"/>
            <family val="2"/>
          </rPr>
          <t>léa chirac:</t>
        </r>
        <r>
          <rPr>
            <sz val="9"/>
            <color indexed="81"/>
            <rFont val="Tahoma"/>
            <family val="2"/>
          </rPr>
          <t xml:space="preserve">
A adapter à votre type de restauration (entre 25% et 35%)</t>
        </r>
      </text>
    </comment>
    <comment ref="I13" authorId="0" shapeId="0" xr:uid="{6AAAEE6A-6CD1-43E3-8679-7C50C12D7714}">
      <text>
        <r>
          <rPr>
            <b/>
            <sz val="9"/>
            <color indexed="81"/>
            <rFont val="Tahoma"/>
            <family val="2"/>
          </rPr>
          <t>léa chirac:</t>
        </r>
        <r>
          <rPr>
            <sz val="9"/>
            <color indexed="81"/>
            <rFont val="Tahoma"/>
            <family val="2"/>
          </rPr>
          <t xml:space="preserve">
Le ratio du loyer doit être maximum de 10%</t>
        </r>
      </text>
    </comment>
    <comment ref="I17" authorId="0" shapeId="0" xr:uid="{7AE1E26B-F530-4E41-AD52-95868E90C017}">
      <text>
        <r>
          <rPr>
            <b/>
            <sz val="9"/>
            <color indexed="81"/>
            <rFont val="Tahoma"/>
            <family val="2"/>
          </rPr>
          <t>léa chirac:</t>
        </r>
        <r>
          <rPr>
            <sz val="9"/>
            <color indexed="81"/>
            <rFont val="Tahoma"/>
            <family val="2"/>
          </rPr>
          <t xml:space="preserve">
A adapter à votre type de restauration (30% à 40%)</t>
        </r>
      </text>
    </comment>
  </commentList>
</comments>
</file>

<file path=xl/sharedStrings.xml><?xml version="1.0" encoding="utf-8"?>
<sst xmlns="http://schemas.openxmlformats.org/spreadsheetml/2006/main" count="67" uniqueCount="58">
  <si>
    <t>Chiffre d'affaires HT</t>
  </si>
  <si>
    <t>Achats de matière premières</t>
  </si>
  <si>
    <t>Terme usuel</t>
  </si>
  <si>
    <t>Produits d'exploitation</t>
  </si>
  <si>
    <t xml:space="preserve">Variations de stocks </t>
  </si>
  <si>
    <t>Variations de stocks</t>
  </si>
  <si>
    <t>Salaires et traitements</t>
  </si>
  <si>
    <t>Charges sociales</t>
  </si>
  <si>
    <t>Charges de personnel</t>
  </si>
  <si>
    <t>Charges de matière première</t>
  </si>
  <si>
    <t>Ratio de matière première</t>
  </si>
  <si>
    <t>Ratio du personnel</t>
  </si>
  <si>
    <t xml:space="preserve">Achats de matières premières et autres approvisionnements </t>
  </si>
  <si>
    <t>Valeurs 2025</t>
  </si>
  <si>
    <t>Valeurs 2024</t>
  </si>
  <si>
    <t>Evolution</t>
  </si>
  <si>
    <t>Terme dans le bilan</t>
  </si>
  <si>
    <t>CREANCES</t>
  </si>
  <si>
    <t>Créances clients</t>
  </si>
  <si>
    <t>Autres créances</t>
  </si>
  <si>
    <t>Argent que l'on voit doit</t>
  </si>
  <si>
    <t>DISPONIBILITES</t>
  </si>
  <si>
    <t>Argent disponible sur le compte bancaire = solde du compte à la clôture</t>
  </si>
  <si>
    <t>DETTES</t>
  </si>
  <si>
    <t>ACTIFS</t>
  </si>
  <si>
    <t>Emprunts obligataires</t>
  </si>
  <si>
    <t>Emprunts et dettes financières</t>
  </si>
  <si>
    <t>Avances et acomptes reçus sur commandes en cours</t>
  </si>
  <si>
    <t>Dettes fournisseurs et comptes rattachés</t>
  </si>
  <si>
    <t>Dettes fiscales et sociales</t>
  </si>
  <si>
    <t xml:space="preserve">Dettes sur immobilisations </t>
  </si>
  <si>
    <t xml:space="preserve">Autres dettes </t>
  </si>
  <si>
    <t>Produits constatés d'avances</t>
  </si>
  <si>
    <t>PASSIFS</t>
  </si>
  <si>
    <t>Argent que vous devez</t>
  </si>
  <si>
    <t>argent dû à des investisseurs</t>
  </si>
  <si>
    <t>argent dû à des banques</t>
  </si>
  <si>
    <t>découvert et avance compte courant associés</t>
  </si>
  <si>
    <t>Explications</t>
  </si>
  <si>
    <t>Avances et acomptes sur prestations prévues (ex : traiteur)</t>
  </si>
  <si>
    <t xml:space="preserve">argent dû aux fournisseurs </t>
  </si>
  <si>
    <t>Argent dû à l'Etat</t>
  </si>
  <si>
    <t>argent dû fournisseurs d'immobilisations</t>
  </si>
  <si>
    <t>Chiffre d'affaires percu mais non réalisé</t>
  </si>
  <si>
    <t>Emprunts et dettes auprès d'établissements de crédit</t>
  </si>
  <si>
    <t>si résultat + : on vous doit de l'argent
si résultat - = vous devez de l'argent</t>
  </si>
  <si>
    <t>Terme dans le compte de résultat</t>
  </si>
  <si>
    <t>Location immobilière</t>
  </si>
  <si>
    <t>Résultats de l'exercice</t>
  </si>
  <si>
    <t>Ratio Loyer</t>
  </si>
  <si>
    <t>Suivi de la performance économique</t>
  </si>
  <si>
    <t>Ecart créance + disponibilité -  dettes</t>
  </si>
  <si>
    <t>Fond de roulement fournisseurs</t>
  </si>
  <si>
    <t>Fond de roulement fournisseurs + Etat</t>
  </si>
  <si>
    <t>Loyer</t>
  </si>
  <si>
    <t>Objectif de ratio</t>
  </si>
  <si>
    <t>Si résultat positif = vous avez assez d'argent pour couvrir la dette
Si résultat négatif = vous avez un besoin en fond de roulement pour couvrir la dette</t>
  </si>
  <si>
    <t>Suivi des ratios et de la productivité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</si>
</sst>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2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4661B"/>
      <name val="Aptos Narrow"/>
      <family val="2"/>
      <scheme val="minor"/>
    </font>
    <font>
      <b/>
      <sz val="14"/>
      <color rgb="FFF4661B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/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/>
    <xf numFmtId="9" fontId="9" fillId="0" borderId="0" xfId="1" applyFont="1"/>
    <xf numFmtId="9" fontId="9" fillId="0" borderId="0" xfId="0" applyNumberFormat="1" applyFont="1"/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1" xfId="1" applyFont="1" applyBorder="1" applyAlignment="1">
      <alignment horizontal="center"/>
    </xf>
    <xf numFmtId="9" fontId="9" fillId="0" borderId="0" xfId="1" applyFont="1" applyAlignment="1">
      <alignment horizontal="center"/>
    </xf>
    <xf numFmtId="9" fontId="9" fillId="0" borderId="1" xfId="1" applyFont="1" applyBorder="1" applyAlignment="1">
      <alignment horizontal="center" vertical="center"/>
    </xf>
    <xf numFmtId="9" fontId="9" fillId="7" borderId="1" xfId="0" applyNumberFormat="1" applyFont="1" applyFill="1" applyBorder="1" applyAlignment="1">
      <alignment horizontal="center"/>
    </xf>
    <xf numFmtId="9" fontId="9" fillId="7" borderId="1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164" fontId="9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7" borderId="0" xfId="0" applyFont="1" applyFill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10" borderId="1" xfId="0" applyNumberFormat="1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9" fontId="9" fillId="0" borderId="1" xfId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9" fontId="9" fillId="0" borderId="0" xfId="1" applyFont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9" fillId="11" borderId="0" xfId="0" applyNumberFormat="1" applyFont="1" applyFill="1" applyAlignment="1">
      <alignment horizontal="left" vertical="center"/>
    </xf>
    <xf numFmtId="0" fontId="9" fillId="11" borderId="0" xfId="0" applyFont="1" applyFill="1" applyAlignment="1">
      <alignment horizontal="left" vertical="center"/>
    </xf>
    <xf numFmtId="9" fontId="9" fillId="0" borderId="0" xfId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9" fillId="0" borderId="5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23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466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304799</xdr:colOff>
      <xdr:row>0</xdr:row>
      <xdr:rowOff>761984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07AEE8-566A-45BC-AE53-96EC000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7899" cy="761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523874</xdr:colOff>
      <xdr:row>0</xdr:row>
      <xdr:rowOff>761984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8909E0-ED4B-4612-A990-DFF34891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7899" cy="761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84E2-5925-4E0B-8335-B6BFF230239D}">
  <dimension ref="A1:O20"/>
  <sheetViews>
    <sheetView tabSelected="1" zoomScaleNormal="100" workbookViewId="0">
      <selection activeCell="D8" sqref="D8"/>
    </sheetView>
  </sheetViews>
  <sheetFormatPr baseColWidth="10" defaultRowHeight="14.5" x14ac:dyDescent="0.35"/>
  <cols>
    <col min="2" max="2" width="27.81640625" style="2" customWidth="1"/>
    <col min="3" max="3" width="39.6328125" style="7" bestFit="1" customWidth="1"/>
    <col min="4" max="4" width="17.36328125" bestFit="1" customWidth="1"/>
    <col min="5" max="6" width="7.08984375" customWidth="1"/>
    <col min="7" max="7" width="34.6328125" style="2" bestFit="1" customWidth="1"/>
    <col min="8" max="8" width="30.54296875" customWidth="1"/>
    <col min="9" max="11" width="7.08984375" customWidth="1"/>
  </cols>
  <sheetData>
    <row r="1" spans="1:15" ht="65.5" customHeight="1" x14ac:dyDescent="0.35">
      <c r="B1" s="31" t="s">
        <v>57</v>
      </c>
      <c r="C1" s="31"/>
      <c r="D1" s="31"/>
      <c r="E1" s="31"/>
      <c r="F1" s="31"/>
      <c r="G1" s="31"/>
      <c r="H1" s="31"/>
    </row>
    <row r="2" spans="1:15" ht="24.5" customHeight="1" x14ac:dyDescent="0.35">
      <c r="C2" s="10"/>
      <c r="D2" s="3"/>
      <c r="E2" s="3"/>
      <c r="F2" s="3"/>
      <c r="G2" s="3"/>
      <c r="H2" s="3"/>
      <c r="I2" s="3"/>
      <c r="J2" s="3"/>
      <c r="K2" s="3"/>
    </row>
    <row r="3" spans="1:15" s="2" customFormat="1" x14ac:dyDescent="0.35">
      <c r="B3" s="11" t="s">
        <v>16</v>
      </c>
      <c r="C3" s="11" t="s">
        <v>38</v>
      </c>
      <c r="D3" s="12" t="s">
        <v>13</v>
      </c>
    </row>
    <row r="4" spans="1:15" ht="21" x14ac:dyDescent="0.5">
      <c r="A4" s="35" t="s">
        <v>24</v>
      </c>
      <c r="B4" s="28" t="s">
        <v>17</v>
      </c>
      <c r="C4" s="34" t="s">
        <v>20</v>
      </c>
      <c r="D4" s="8">
        <f>D5+D6</f>
        <v>0</v>
      </c>
    </row>
    <row r="5" spans="1:15" x14ac:dyDescent="0.35">
      <c r="A5" s="35"/>
      <c r="B5" s="29" t="s">
        <v>18</v>
      </c>
      <c r="C5" s="34"/>
      <c r="D5" s="4"/>
    </row>
    <row r="6" spans="1:15" x14ac:dyDescent="0.35">
      <c r="A6" s="35"/>
      <c r="B6" s="29" t="s">
        <v>19</v>
      </c>
      <c r="C6" s="34"/>
      <c r="D6" s="4"/>
    </row>
    <row r="7" spans="1:15" x14ac:dyDescent="0.35">
      <c r="A7" s="35"/>
    </row>
    <row r="8" spans="1:15" ht="29" x14ac:dyDescent="0.5">
      <c r="A8" s="35"/>
      <c r="B8" s="41" t="s">
        <v>21</v>
      </c>
      <c r="C8" s="6" t="s">
        <v>22</v>
      </c>
      <c r="D8" s="8"/>
    </row>
    <row r="9" spans="1:15" x14ac:dyDescent="0.35">
      <c r="C9" s="13"/>
      <c r="D9" s="1"/>
    </row>
    <row r="10" spans="1:15" ht="20.5" customHeight="1" x14ac:dyDescent="0.35">
      <c r="B10" s="11" t="s">
        <v>16</v>
      </c>
      <c r="C10" s="11" t="s">
        <v>38</v>
      </c>
      <c r="D10" s="12" t="s">
        <v>13</v>
      </c>
      <c r="G10" s="44" t="s">
        <v>51</v>
      </c>
      <c r="H10" s="45"/>
    </row>
    <row r="11" spans="1:15" ht="45" customHeight="1" x14ac:dyDescent="0.5">
      <c r="A11" s="35" t="s">
        <v>33</v>
      </c>
      <c r="B11" s="9" t="s">
        <v>23</v>
      </c>
      <c r="C11" s="6" t="s">
        <v>34</v>
      </c>
      <c r="D11" s="9">
        <f>SUM(D12:D20)</f>
        <v>0</v>
      </c>
      <c r="G11" s="14">
        <f>D4+D8-D11</f>
        <v>0</v>
      </c>
      <c r="H11" s="42" t="s">
        <v>45</v>
      </c>
      <c r="I11" s="43"/>
      <c r="J11" s="43"/>
      <c r="K11" s="43"/>
      <c r="L11" s="43"/>
      <c r="M11" s="43"/>
      <c r="N11" s="2"/>
    </row>
    <row r="12" spans="1:15" s="39" customFormat="1" ht="26.5" customHeight="1" x14ac:dyDescent="0.4">
      <c r="A12" s="35"/>
      <c r="B12" s="36" t="s">
        <v>25</v>
      </c>
      <c r="C12" s="37" t="s">
        <v>35</v>
      </c>
      <c r="D12" s="38"/>
      <c r="G12" s="40"/>
    </row>
    <row r="13" spans="1:15" s="39" customFormat="1" ht="32" x14ac:dyDescent="0.4">
      <c r="A13" s="35"/>
      <c r="B13" s="36" t="s">
        <v>44</v>
      </c>
      <c r="C13" s="37" t="s">
        <v>36</v>
      </c>
      <c r="D13" s="38"/>
      <c r="G13" s="40"/>
    </row>
    <row r="14" spans="1:15" s="39" customFormat="1" ht="32" customHeight="1" x14ac:dyDescent="0.4">
      <c r="A14" s="35"/>
      <c r="B14" s="36" t="s">
        <v>26</v>
      </c>
      <c r="C14" s="37" t="s">
        <v>37</v>
      </c>
      <c r="D14" s="38"/>
      <c r="G14" s="46" t="s">
        <v>52</v>
      </c>
      <c r="H14" s="47">
        <f>D4+D8-D16</f>
        <v>0</v>
      </c>
      <c r="I14" s="48" t="s">
        <v>56</v>
      </c>
      <c r="J14" s="48"/>
      <c r="K14" s="48"/>
      <c r="L14" s="48"/>
      <c r="M14" s="48"/>
      <c r="N14" s="48"/>
      <c r="O14" s="48"/>
    </row>
    <row r="15" spans="1:15" s="39" customFormat="1" ht="32" x14ac:dyDescent="0.4">
      <c r="A15" s="35"/>
      <c r="B15" s="36" t="s">
        <v>27</v>
      </c>
      <c r="C15" s="37" t="s">
        <v>39</v>
      </c>
      <c r="D15" s="38"/>
      <c r="G15" s="46" t="s">
        <v>53</v>
      </c>
      <c r="H15" s="47">
        <f>D4+D8-D16-D17</f>
        <v>0</v>
      </c>
      <c r="I15" s="48"/>
      <c r="J15" s="48"/>
      <c r="K15" s="48"/>
      <c r="L15" s="48"/>
      <c r="M15" s="48"/>
      <c r="N15" s="48"/>
      <c r="O15" s="48"/>
    </row>
    <row r="16" spans="1:15" s="39" customFormat="1" ht="32" x14ac:dyDescent="0.4">
      <c r="A16" s="35"/>
      <c r="B16" s="36" t="s">
        <v>28</v>
      </c>
      <c r="C16" s="37" t="s">
        <v>40</v>
      </c>
      <c r="D16" s="38"/>
      <c r="G16" s="40"/>
    </row>
    <row r="17" spans="1:7" s="39" customFormat="1" ht="16" x14ac:dyDescent="0.4">
      <c r="A17" s="35"/>
      <c r="B17" s="36" t="s">
        <v>29</v>
      </c>
      <c r="C17" s="37" t="s">
        <v>41</v>
      </c>
      <c r="D17" s="38"/>
      <c r="G17" s="40"/>
    </row>
    <row r="18" spans="1:7" s="39" customFormat="1" ht="16" x14ac:dyDescent="0.4">
      <c r="A18" s="35"/>
      <c r="B18" s="36" t="s">
        <v>30</v>
      </c>
      <c r="C18" s="37" t="s">
        <v>42</v>
      </c>
      <c r="D18" s="38"/>
      <c r="G18" s="40"/>
    </row>
    <row r="19" spans="1:7" s="39" customFormat="1" ht="16" x14ac:dyDescent="0.4">
      <c r="A19" s="35"/>
      <c r="B19" s="36" t="s">
        <v>31</v>
      </c>
      <c r="C19" s="37"/>
      <c r="D19" s="38"/>
      <c r="G19" s="40"/>
    </row>
    <row r="20" spans="1:7" s="39" customFormat="1" ht="16" x14ac:dyDescent="0.4">
      <c r="A20" s="35"/>
      <c r="B20" s="36" t="s">
        <v>32</v>
      </c>
      <c r="C20" s="37" t="s">
        <v>43</v>
      </c>
      <c r="D20" s="38"/>
      <c r="G20" s="40"/>
    </row>
  </sheetData>
  <mergeCells count="7">
    <mergeCell ref="H11:M11"/>
    <mergeCell ref="C4:C6"/>
    <mergeCell ref="A4:A8"/>
    <mergeCell ref="A11:A20"/>
    <mergeCell ref="B1:H1"/>
    <mergeCell ref="G10:H10"/>
    <mergeCell ref="I14:O15"/>
  </mergeCells>
  <conditionalFormatting sqref="D3 C4 D5:D7 C7:C9 D9:D10 C11 D12:D13 C14:D14 C15 C16:D1048576">
    <cfRule type="cellIs" dxfId="22" priority="10" operator="equal">
      <formula>#REF!</formula>
    </cfRule>
    <cfRule type="cellIs" dxfId="21" priority="11" operator="equal">
      <formula>#REF!</formula>
    </cfRule>
  </conditionalFormatting>
  <conditionalFormatting sqref="G11">
    <cfRule type="cellIs" dxfId="20" priority="3" operator="greaterThan">
      <formula>0</formula>
    </cfRule>
    <cfRule type="cellIs" dxfId="19" priority="4" operator="lessThan">
      <formula>0</formula>
    </cfRule>
  </conditionalFormatting>
  <conditionalFormatting sqref="H14:H15">
    <cfRule type="cellIs" dxfId="2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F721-9294-4997-A6CF-9A5598CFCD3C}">
  <dimension ref="A1:O33"/>
  <sheetViews>
    <sheetView zoomScaleNormal="100" workbookViewId="0">
      <selection activeCell="K21" sqref="K21"/>
    </sheetView>
  </sheetViews>
  <sheetFormatPr baseColWidth="10" defaultRowHeight="14.5" x14ac:dyDescent="0.35"/>
  <cols>
    <col min="1" max="1" width="24.6328125" style="2" customWidth="1"/>
    <col min="2" max="2" width="31.453125" customWidth="1"/>
    <col min="3" max="3" width="15.08984375" bestFit="1" customWidth="1"/>
    <col min="4" max="4" width="15.08984375" customWidth="1"/>
    <col min="5" max="5" width="11.26953125" bestFit="1" customWidth="1"/>
    <col min="6" max="6" width="11.26953125" customWidth="1"/>
    <col min="7" max="7" width="12.81640625" customWidth="1"/>
    <col min="8" max="8" width="12.6328125" customWidth="1"/>
    <col min="9" max="9" width="18" bestFit="1" customWidth="1"/>
    <col min="10" max="15" width="7.08984375" customWidth="1"/>
  </cols>
  <sheetData>
    <row r="1" spans="1:15" ht="65.5" customHeight="1" x14ac:dyDescent="0.3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5" ht="24.5" customHeight="1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5" customFormat="1" ht="37" x14ac:dyDescent="0.45">
      <c r="A3" s="49" t="s">
        <v>46</v>
      </c>
      <c r="B3" s="49" t="s">
        <v>2</v>
      </c>
      <c r="C3" s="50" t="s">
        <v>13</v>
      </c>
      <c r="D3" s="74" t="s">
        <v>14</v>
      </c>
      <c r="E3" s="75" t="s">
        <v>15</v>
      </c>
      <c r="F3" s="73"/>
    </row>
    <row r="4" spans="1:15" s="16" customFormat="1" ht="18.5" x14ac:dyDescent="0.45">
      <c r="A4" s="51" t="s">
        <v>3</v>
      </c>
      <c r="B4" s="52" t="s">
        <v>0</v>
      </c>
      <c r="C4" s="53"/>
      <c r="D4" s="53"/>
      <c r="E4" s="54" t="e">
        <f>(C4-D4)/D4</f>
        <v>#DIV/0!</v>
      </c>
      <c r="F4" s="17"/>
    </row>
    <row r="5" spans="1:15" ht="18.5" x14ac:dyDescent="0.45">
      <c r="A5" s="55"/>
      <c r="B5" s="55"/>
      <c r="C5" s="56"/>
      <c r="D5" s="56"/>
      <c r="E5" s="57"/>
      <c r="F5" s="17"/>
      <c r="G5" s="16"/>
      <c r="H5" s="16"/>
    </row>
    <row r="6" spans="1:15" ht="18.5" x14ac:dyDescent="0.45">
      <c r="A6" s="55"/>
      <c r="B6" s="55"/>
      <c r="C6" s="56"/>
      <c r="D6" s="56"/>
      <c r="E6" s="57"/>
      <c r="F6" s="17"/>
      <c r="G6" s="16"/>
      <c r="H6" s="16"/>
    </row>
    <row r="7" spans="1:15" ht="37" customHeight="1" x14ac:dyDescent="0.45">
      <c r="A7" s="51" t="s">
        <v>12</v>
      </c>
      <c r="B7" s="58" t="s">
        <v>1</v>
      </c>
      <c r="C7" s="59"/>
      <c r="D7" s="59"/>
      <c r="E7" s="57"/>
      <c r="F7" s="17"/>
      <c r="G7" s="33" t="s">
        <v>10</v>
      </c>
      <c r="H7" s="33"/>
    </row>
    <row r="8" spans="1:15" ht="18.5" x14ac:dyDescent="0.45">
      <c r="A8" s="51" t="s">
        <v>4</v>
      </c>
      <c r="B8" s="58" t="s">
        <v>5</v>
      </c>
      <c r="C8" s="59"/>
      <c r="D8" s="60"/>
      <c r="E8" s="57"/>
      <c r="F8" s="17"/>
      <c r="G8" s="21">
        <v>2025</v>
      </c>
      <c r="H8" s="22">
        <v>2024</v>
      </c>
      <c r="I8" s="21" t="s">
        <v>55</v>
      </c>
    </row>
    <row r="9" spans="1:15" ht="18.5" x14ac:dyDescent="0.45">
      <c r="A9" s="55"/>
      <c r="B9" s="52" t="s">
        <v>9</v>
      </c>
      <c r="C9" s="61">
        <f>C7+C8</f>
        <v>0</v>
      </c>
      <c r="D9" s="61">
        <f>D7+D8</f>
        <v>0</v>
      </c>
      <c r="E9" s="54" t="e">
        <f t="shared" ref="E9" si="0">(C9-D9)/D9</f>
        <v>#DIV/0!</v>
      </c>
      <c r="F9" s="17"/>
      <c r="G9" s="23" t="e">
        <f>C9/C4</f>
        <v>#DIV/0!</v>
      </c>
      <c r="H9" s="24" t="e">
        <f>D9/D4</f>
        <v>#DIV/0!</v>
      </c>
      <c r="I9" s="26">
        <v>0.25</v>
      </c>
    </row>
    <row r="10" spans="1:15" ht="18.5" x14ac:dyDescent="0.45">
      <c r="A10" s="55"/>
      <c r="B10" s="62"/>
      <c r="C10" s="57"/>
      <c r="D10" s="63"/>
      <c r="E10" s="57"/>
      <c r="F10" s="17"/>
      <c r="G10" s="17"/>
      <c r="H10" s="18"/>
    </row>
    <row r="11" spans="1:15" ht="18.5" x14ac:dyDescent="0.45">
      <c r="A11" s="64"/>
      <c r="B11" s="63"/>
      <c r="C11" s="63"/>
      <c r="D11" s="63"/>
      <c r="E11" s="63"/>
      <c r="F11" s="17"/>
      <c r="G11" s="33" t="s">
        <v>49</v>
      </c>
      <c r="H11" s="33"/>
    </row>
    <row r="12" spans="1:15" ht="18.5" x14ac:dyDescent="0.45">
      <c r="A12" s="55"/>
      <c r="B12" s="65"/>
      <c r="C12" s="66"/>
      <c r="D12" s="66"/>
      <c r="E12" s="67"/>
      <c r="F12" s="17"/>
      <c r="G12" s="21">
        <v>2025</v>
      </c>
      <c r="H12" s="22">
        <v>2024</v>
      </c>
      <c r="I12" s="21" t="s">
        <v>55</v>
      </c>
    </row>
    <row r="13" spans="1:15" ht="18.5" x14ac:dyDescent="0.45">
      <c r="A13" s="51" t="s">
        <v>47</v>
      </c>
      <c r="B13" s="52" t="s">
        <v>54</v>
      </c>
      <c r="C13" s="53"/>
      <c r="D13" s="53"/>
      <c r="E13" s="54" t="e">
        <f>(C13-D13)/D13</f>
        <v>#DIV/0!</v>
      </c>
      <c r="F13" s="17"/>
      <c r="G13" s="23" t="e">
        <f>C13/C4</f>
        <v>#DIV/0!</v>
      </c>
      <c r="H13" s="23" t="e">
        <f>D13/D4</f>
        <v>#DIV/0!</v>
      </c>
      <c r="I13" s="26">
        <v>0.1</v>
      </c>
    </row>
    <row r="14" spans="1:15" ht="18.5" x14ac:dyDescent="0.45">
      <c r="A14" s="55"/>
      <c r="B14" s="56"/>
      <c r="C14" s="56"/>
      <c r="D14" s="56"/>
      <c r="E14" s="56"/>
      <c r="F14" s="16"/>
      <c r="G14" s="17"/>
      <c r="H14" s="18"/>
    </row>
    <row r="15" spans="1:15" ht="18.5" x14ac:dyDescent="0.45">
      <c r="A15" s="51" t="s">
        <v>6</v>
      </c>
      <c r="B15" s="59" t="s">
        <v>6</v>
      </c>
      <c r="C15" s="59"/>
      <c r="D15" s="59"/>
      <c r="E15" s="56"/>
      <c r="F15" s="16"/>
      <c r="G15" s="32" t="s">
        <v>11</v>
      </c>
      <c r="H15" s="32"/>
    </row>
    <row r="16" spans="1:15" ht="18.5" x14ac:dyDescent="0.45">
      <c r="A16" s="68" t="s">
        <v>7</v>
      </c>
      <c r="B16" s="58" t="s">
        <v>7</v>
      </c>
      <c r="C16" s="59"/>
      <c r="D16" s="59"/>
      <c r="E16" s="56"/>
      <c r="F16" s="16"/>
      <c r="G16" s="21">
        <v>2025</v>
      </c>
      <c r="H16" s="16">
        <v>2024</v>
      </c>
      <c r="I16" s="21" t="s">
        <v>55</v>
      </c>
    </row>
    <row r="17" spans="1:9" ht="18.5" x14ac:dyDescent="0.45">
      <c r="A17" s="69" t="s">
        <v>8</v>
      </c>
      <c r="B17" s="52" t="s">
        <v>8</v>
      </c>
      <c r="C17" s="61">
        <f>C15+C16</f>
        <v>0</v>
      </c>
      <c r="D17" s="61">
        <f>D15+D16</f>
        <v>0</v>
      </c>
      <c r="E17" s="54" t="e">
        <f>(C17-D17)/D17</f>
        <v>#DIV/0!</v>
      </c>
      <c r="F17" s="16"/>
      <c r="G17" s="25" t="e">
        <f>C17/C4</f>
        <v>#DIV/0!</v>
      </c>
      <c r="H17" s="17" t="e">
        <f>D17/D4</f>
        <v>#DIV/0!</v>
      </c>
      <c r="I17" s="27">
        <v>0.3</v>
      </c>
    </row>
    <row r="18" spans="1:9" ht="18.5" x14ac:dyDescent="0.45">
      <c r="A18" s="70"/>
      <c r="B18" s="56"/>
      <c r="C18" s="57"/>
      <c r="D18" s="57"/>
      <c r="E18" s="56"/>
      <c r="F18" s="16"/>
      <c r="G18" s="16"/>
      <c r="H18" s="16"/>
    </row>
    <row r="19" spans="1:9" ht="18.5" x14ac:dyDescent="0.45">
      <c r="A19" s="71" t="s">
        <v>48</v>
      </c>
      <c r="B19" s="72"/>
      <c r="C19" s="59">
        <v>-13885</v>
      </c>
      <c r="D19" s="59">
        <v>-11268</v>
      </c>
      <c r="E19" s="54">
        <f>(C19-D19)/D19</f>
        <v>0.23225062122825701</v>
      </c>
      <c r="F19" s="16"/>
      <c r="G19" s="16"/>
      <c r="H19" s="16"/>
    </row>
    <row r="20" spans="1:9" ht="18.5" x14ac:dyDescent="0.45">
      <c r="A20" s="19"/>
      <c r="B20" s="16"/>
      <c r="C20" s="16"/>
      <c r="D20" s="16"/>
      <c r="E20" s="16"/>
      <c r="F20" s="16"/>
      <c r="G20" s="16"/>
      <c r="H20" s="16"/>
    </row>
    <row r="29" spans="1:9" ht="18.5" x14ac:dyDescent="0.45">
      <c r="A29" s="30"/>
      <c r="B29" s="30"/>
      <c r="C29" s="30"/>
      <c r="D29" s="20"/>
      <c r="E29" s="16"/>
      <c r="F29" s="16"/>
      <c r="G29" s="16"/>
      <c r="H29" s="16"/>
    </row>
    <row r="30" spans="1:9" ht="18.5" x14ac:dyDescent="0.45">
      <c r="A30" s="30"/>
      <c r="B30" s="30"/>
      <c r="C30" s="30"/>
      <c r="D30" s="20"/>
      <c r="E30" s="16"/>
      <c r="F30" s="16"/>
      <c r="G30" s="16"/>
      <c r="H30" s="16"/>
    </row>
    <row r="31" spans="1:9" x14ac:dyDescent="0.35">
      <c r="A31" s="5"/>
    </row>
    <row r="32" spans="1:9" x14ac:dyDescent="0.35">
      <c r="A32" s="5"/>
    </row>
    <row r="33" spans="1:1" x14ac:dyDescent="0.35">
      <c r="A33" s="5"/>
    </row>
  </sheetData>
  <sheetProtection selectLockedCells="1"/>
  <mergeCells count="6">
    <mergeCell ref="A29:C30"/>
    <mergeCell ref="A1:L1"/>
    <mergeCell ref="G15:H15"/>
    <mergeCell ref="G7:H7"/>
    <mergeCell ref="G11:H11"/>
    <mergeCell ref="A19:B19"/>
  </mergeCells>
  <conditionalFormatting sqref="C19:D19">
    <cfRule type="cellIs" dxfId="18" priority="12" operator="lessThan">
      <formula>0</formula>
    </cfRule>
    <cfRule type="cellIs" dxfId="17" priority="13" operator="greaterThan">
      <formula>1</formula>
    </cfRule>
  </conditionalFormatting>
  <conditionalFormatting sqref="C3:F3 B4:D4 F4 E5:F8 C5:D9 H8:H9 F9 C10 E10:F10 F11:F13 C14:F16 F17 B18:F18 E20:F20 E29:F30 B31:F1048576 B5:B10 B12:D13 B17:D17 C19:F19">
    <cfRule type="cellIs" dxfId="16" priority="40" operator="equal">
      <formula>#REF!</formula>
    </cfRule>
  </conditionalFormatting>
  <conditionalFormatting sqref="E4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E9 E12:E13 E17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G9:H9">
    <cfRule type="cellIs" dxfId="11" priority="15" operator="lessThan">
      <formula>$I$9</formula>
    </cfRule>
    <cfRule type="cellIs" dxfId="10" priority="41" operator="greaterThan">
      <formula>$I$9</formula>
    </cfRule>
  </conditionalFormatting>
  <conditionalFormatting sqref="G13:H13">
    <cfRule type="cellIs" dxfId="9" priority="1" operator="greaterThan">
      <formula>$I$13</formula>
    </cfRule>
    <cfRule type="cellIs" dxfId="8" priority="2" operator="lessThan">
      <formula>$I$13</formula>
    </cfRule>
  </conditionalFormatting>
  <conditionalFormatting sqref="G17:H17">
    <cfRule type="cellIs" dxfId="7" priority="14" operator="lessThan">
      <formula>$I$17</formula>
    </cfRule>
    <cfRule type="cellIs" dxfId="6" priority="42" operator="greaterThan">
      <formula>$I$17</formula>
    </cfRule>
  </conditionalFormatting>
  <conditionalFormatting sqref="H8:H9 B18:F18 C3:F3 B4:D4 F4 E5:F8 C5:D9 F9 C10 E10:F10 F11:F13 C14:F16 F17 E20:F20 E29:F30 B31:F1048576 B5:B10 B12:D13 B17:D17 C19:F19">
    <cfRule type="cellIs" dxfId="5" priority="39" operator="equal">
      <formula>#REF!</formula>
    </cfRule>
  </conditionalFormatting>
  <conditionalFormatting sqref="H16">
    <cfRule type="cellIs" dxfId="4" priority="18" operator="equal">
      <formula>#REF!</formula>
    </cfRule>
    <cfRule type="cellIs" dxfId="3" priority="19" operator="equal">
      <formula>#REF!</formula>
    </cfRule>
  </conditionalFormatting>
  <pageMargins left="0.7" right="0.7" top="0.75" bottom="0.75" header="0.3" footer="0.3"/>
  <ignoredErrors>
    <ignoredError sqref="G15:H15 G18:H20" evalError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du bilan</vt:lpstr>
      <vt:lpstr>Analyse du compte de 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Léa Chirac</dc:creator>
  <cp:lastModifiedBy>Léa Chirac</cp:lastModifiedBy>
  <dcterms:created xsi:type="dcterms:W3CDTF">2024-07-03T15:45:40Z</dcterms:created>
  <dcterms:modified xsi:type="dcterms:W3CDTF">2026-02-13T08:16:18Z</dcterms:modified>
</cp:coreProperties>
</file>