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Budget Mensuel" sheetId="1" state="visible" r:id="rId1"/>
    <sheet xmlns:r="http://schemas.openxmlformats.org/officeDocument/2006/relationships" name="Flux de Trésorerie" sheetId="2" state="visible" r:id="rId2"/>
    <sheet xmlns:r="http://schemas.openxmlformats.org/officeDocument/2006/relationships" name="Seuil de Rentabilité" sheetId="3" state="visible" r:id="rId3"/>
    <sheet xmlns:r="http://schemas.openxmlformats.org/officeDocument/2006/relationships" name="Prévisions Financières" sheetId="4" state="visible" r:id="rId4"/>
    <sheet xmlns:r="http://schemas.openxmlformats.org/officeDocument/2006/relationships" name="KPIs Commerce de Détail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#,##0.00 €"/>
  </numFmts>
  <fonts count="11">
    <font>
      <name val="Calibri"/>
      <family val="2"/>
      <color theme="1"/>
      <sz val="11"/>
      <scheme val="minor"/>
    </font>
    <font>
      <i val="1"/>
    </font>
    <font>
      <b val="1"/>
      <color rgb="00FFFFFF"/>
    </font>
    <font>
      <b val="1"/>
      <sz val="12"/>
    </font>
    <font>
      <b val="1"/>
    </font>
    <font>
      <b val="1"/>
      <color rgb="0000B050"/>
    </font>
    <font>
      <b val="1"/>
      <color rgb="000070C0"/>
    </font>
    <font>
      <b val="1"/>
      <sz val="14"/>
    </font>
    <font/>
    <font>
      <b val="1"/>
      <color rgb="00FF0000"/>
    </font>
    <font>
      <i val="1"/>
      <sz val="9"/>
    </font>
  </fonts>
  <fills count="9">
    <fill>
      <patternFill/>
    </fill>
    <fill>
      <patternFill patternType="gray125"/>
    </fill>
    <fill>
      <patternFill patternType="solid">
        <fgColor rgb="004F81BD"/>
        <bgColor rgb="004F81BD"/>
      </patternFill>
    </fill>
    <fill>
      <patternFill patternType="solid">
        <fgColor rgb="00DCE6F1"/>
        <bgColor rgb="00DCE6F1"/>
      </patternFill>
    </fill>
    <fill>
      <patternFill patternType="solid">
        <fgColor rgb="001F497D"/>
        <bgColor rgb="001F497D"/>
      </patternFill>
    </fill>
    <fill>
      <patternFill patternType="solid">
        <fgColor rgb="00C4D79B"/>
        <bgColor rgb="00C4D79B"/>
      </patternFill>
    </fill>
    <fill>
      <patternFill patternType="solid">
        <fgColor rgb="004BACC6"/>
        <bgColor rgb="004BACC6"/>
      </patternFill>
    </fill>
    <fill>
      <patternFill patternType="solid">
        <fgColor rgb="00F2F2F2"/>
        <bgColor rgb="00F2F2F2"/>
      </patternFill>
    </fill>
    <fill>
      <patternFill patternType="solid">
        <fgColor rgb="0092D050"/>
        <bgColor rgb="0092D050"/>
      </patternFill>
    </fill>
  </fills>
  <borders count="3">
    <border>
      <left/>
      <right/>
      <top/>
      <bottom/>
      <diagonal/>
    </border>
    <border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0">
    <xf numFmtId="0" fontId="0" fillId="0" borderId="0" pivotButton="0" quotePrefix="0" xfId="0"/>
    <xf numFmtId="0" fontId="1" fillId="0" borderId="2" pivotButton="0" quotePrefix="0" xfId="0"/>
    <xf numFmtId="0" fontId="2" fillId="2" borderId="2" applyAlignment="1" pivotButton="0" quotePrefix="0" xfId="0">
      <alignment horizontal="center" vertical="center"/>
    </xf>
    <xf numFmtId="0" fontId="3" fillId="3" borderId="2" pivotButton="0" quotePrefix="0" xfId="0"/>
    <xf numFmtId="0" fontId="0" fillId="0" borderId="2" pivotButton="0" quotePrefix="0" xfId="0"/>
    <xf numFmtId="164" fontId="0" fillId="0" borderId="0" pivotButton="0" quotePrefix="0" xfId="0"/>
    <xf numFmtId="164" fontId="0" fillId="0" borderId="2" pivotButton="0" quotePrefix="0" xfId="0"/>
    <xf numFmtId="10" fontId="0" fillId="0" borderId="2" pivotButton="0" quotePrefix="0" xfId="0"/>
    <xf numFmtId="0" fontId="4" fillId="0" borderId="2" pivotButton="0" quotePrefix="0" xfId="0"/>
    <xf numFmtId="164" fontId="4" fillId="0" borderId="2" pivotButton="0" quotePrefix="0" xfId="0"/>
    <xf numFmtId="10" fontId="4" fillId="0" borderId="2" pivotButton="0" quotePrefix="0" xfId="0"/>
    <xf numFmtId="0" fontId="3" fillId="0" borderId="2" pivotButton="0" quotePrefix="0" xfId="0"/>
    <xf numFmtId="164" fontId="5" fillId="0" borderId="2" pivotButton="0" quotePrefix="0" xfId="0"/>
    <xf numFmtId="10" fontId="5" fillId="0" borderId="2" pivotButton="0" quotePrefix="0" xfId="0"/>
    <xf numFmtId="164" fontId="6" fillId="0" borderId="2" pivotButton="0" quotePrefix="0" xfId="0"/>
    <xf numFmtId="10" fontId="6" fillId="0" borderId="2" pivotButton="0" quotePrefix="0" xfId="0"/>
    <xf numFmtId="0" fontId="7" fillId="0" borderId="0" applyAlignment="1" pivotButton="0" quotePrefix="0" xfId="0">
      <alignment horizontal="center"/>
    </xf>
    <xf numFmtId="0" fontId="2" fillId="4" borderId="2" applyAlignment="1" pivotButton="0" quotePrefix="0" xfId="0">
      <alignment horizontal="center"/>
    </xf>
    <xf numFmtId="0" fontId="4" fillId="3" borderId="2" pivotButton="0" quotePrefix="0" xfId="0"/>
    <xf numFmtId="0" fontId="3" fillId="5" borderId="2" pivotButton="0" quotePrefix="0" xfId="0"/>
    <xf numFmtId="164" fontId="3" fillId="0" borderId="2" pivotButton="0" quotePrefix="0" xfId="0"/>
    <xf numFmtId="0" fontId="7" fillId="0" borderId="2" applyAlignment="1" pivotButton="0" quotePrefix="0" xfId="0">
      <alignment horizontal="center"/>
    </xf>
    <xf numFmtId="0" fontId="8" fillId="0" borderId="2" pivotButton="0" quotePrefix="0" xfId="0"/>
    <xf numFmtId="164" fontId="9" fillId="0" borderId="2" pivotButton="0" quotePrefix="0" xfId="0"/>
    <xf numFmtId="0" fontId="10" fillId="0" borderId="2" pivotButton="0" quotePrefix="0" xfId="0"/>
    <xf numFmtId="0" fontId="2" fillId="6" borderId="2" applyAlignment="1" pivotButton="0" quotePrefix="0" xfId="0">
      <alignment horizontal="center" vertical="center" wrapText="1"/>
    </xf>
    <xf numFmtId="164" fontId="0" fillId="7" borderId="2" pivotButton="0" quotePrefix="0" xfId="0"/>
    <xf numFmtId="164" fontId="0" fillId="7" borderId="0" pivotButton="0" quotePrefix="0" xfId="0"/>
    <xf numFmtId="0" fontId="2" fillId="8" borderId="2" applyAlignment="1" pivotButton="0" quotePrefix="0" xfId="0">
      <alignment horizontal="center" wrapText="1"/>
    </xf>
    <xf numFmtId="0" fontId="0" fillId="0" borderId="2" applyAlignment="1" pivotButton="0" quotePrefix="0" xfId="0">
      <alignment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Synthèse Budgétaire (Prévu vs Réel)</a:t>
            </a:r>
          </a:p>
        </rich>
      </tx>
    </title>
    <plotArea>
      <barChart>
        <barDir val="col"/>
        <grouping val="clustered"/>
        <ser>
          <idx val="0"/>
          <order val="0"/>
          <tx>
            <v>Prévu</v>
          </tx>
          <spPr>
            <a:ln xmlns:a="http://schemas.openxmlformats.org/drawingml/2006/main">
              <a:prstDash val="solid"/>
            </a:ln>
          </spPr>
          <cat>
            <numRef>
              <f>'Budget Mensuel'!$A$44:$A$46</f>
            </numRef>
          </cat>
          <val>
            <numRef>
              <f>'Budget Mensuel'!$B$44:$B$46</f>
            </numRef>
          </val>
        </ser>
        <ser>
          <idx val="1"/>
          <order val="1"/>
          <tx>
            <v>Réel</v>
          </tx>
          <spPr>
            <a:ln xmlns:a="http://schemas.openxmlformats.org/drawingml/2006/main">
              <a:prstDash val="solid"/>
            </a:ln>
          </spPr>
          <cat>
            <numRef>
              <f>'Budget Mensuel'!$A$44:$A$46</f>
            </numRef>
          </cat>
          <val>
            <numRef>
              <f>'Budget Mensuel'!$C$44:$C$46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Indicateurs Clés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Montant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6</col>
      <colOff>0</colOff>
      <row>2</row>
      <rowOff>0</rowOff>
    </from>
    <ext cx="6480000" cy="432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6"/>
  <sheetViews>
    <sheetView workbookViewId="0">
      <selection activeCell="A1" sqref="A1"/>
    </sheetView>
  </sheetViews>
  <sheetFormatPr baseColWidth="8" defaultRowHeight="15"/>
  <cols>
    <col width="45" customWidth="1" min="1" max="1"/>
    <col width="18" customWidth="1" min="2" max="2"/>
    <col width="18" customWidth="1" min="3" max="3"/>
    <col width="18" customWidth="1" min="4" max="4"/>
    <col width="18" customWidth="1" min="5" max="5"/>
  </cols>
  <sheetData>
    <row r="1">
      <c r="A1" s="1" t="inlineStr">
        <is>
          <t>Devise: EUR</t>
        </is>
      </c>
    </row>
    <row r="2"/>
    <row r="3">
      <c r="A3" s="2" t="inlineStr">
        <is>
          <t>POSTE BUDGÉTAIRE</t>
        </is>
      </c>
      <c r="B3" s="2" t="inlineStr">
        <is>
          <t>PRÉVU (€)</t>
        </is>
      </c>
      <c r="C3" s="2" t="inlineStr">
        <is>
          <t>RÉEL (€)</t>
        </is>
      </c>
      <c r="D3" s="2" t="inlineStr">
        <is>
          <t>DIFFÉRENCE (€)</t>
        </is>
      </c>
      <c r="E3" s="2" t="inlineStr">
        <is>
          <t>DIFFÉRENCE (%)</t>
        </is>
      </c>
    </row>
    <row r="4">
      <c r="A4" s="3" t="inlineStr">
        <is>
          <t>REVENUS</t>
        </is>
      </c>
    </row>
    <row r="5">
      <c r="A5" s="4" t="inlineStr">
        <is>
          <t>Ventes de Produits</t>
        </is>
      </c>
      <c r="B5" s="5" t="n"/>
      <c r="C5" s="5" t="n"/>
      <c r="D5" s="6">
        <f>C5-B5</f>
        <v/>
      </c>
      <c r="E5" s="7">
        <f>IF(B5&lt;&gt;0,D5/B5,0)</f>
        <v/>
      </c>
    </row>
    <row r="6">
      <c r="A6" s="8" t="inlineStr">
        <is>
          <t>TOTAL REVENUS</t>
        </is>
      </c>
      <c r="B6" s="9">
        <f>SUM(B5:B5)</f>
        <v/>
      </c>
      <c r="C6" s="9">
        <f>SUM(C5:C5)</f>
        <v/>
      </c>
      <c r="D6" s="9">
        <f>SUM(D5:D5)</f>
        <v/>
      </c>
      <c r="E6" s="10">
        <f>IF(B6&lt;&gt;0,D6/B6,0)</f>
        <v/>
      </c>
    </row>
    <row r="7"/>
    <row r="8">
      <c r="A8" s="3" t="inlineStr">
        <is>
          <t>COÛT DES MARCHANDISES VENDUES (CMV)</t>
        </is>
      </c>
    </row>
    <row r="9">
      <c r="A9" s="4" t="inlineStr">
        <is>
          <t>Achats de Marchandises</t>
        </is>
      </c>
      <c r="B9" s="5" t="n"/>
      <c r="C9" s="5" t="n"/>
      <c r="D9" s="6">
        <f>C9-B9</f>
        <v/>
      </c>
      <c r="E9" s="7">
        <f>IF(B9&lt;&gt;0,D9/B9,0)</f>
        <v/>
      </c>
    </row>
    <row r="10">
      <c r="A10" s="4" t="inlineStr">
        <is>
          <t>Variation de Stock</t>
        </is>
      </c>
      <c r="B10" s="5" t="n"/>
      <c r="C10" s="5" t="n"/>
      <c r="D10" s="6">
        <f>C10-B10</f>
        <v/>
      </c>
      <c r="E10" s="7">
        <f>IF(B10&lt;&gt;0,D10/B10,0)</f>
        <v/>
      </c>
    </row>
    <row r="11">
      <c r="A11" s="8" t="inlineStr">
        <is>
          <t>TOTAL COÛT DES MARCHANDISES VENDUES (CMV)</t>
        </is>
      </c>
      <c r="B11" s="9">
        <f>SUM(B9:B10)</f>
        <v/>
      </c>
      <c r="C11" s="9">
        <f>SUM(C9:C10)</f>
        <v/>
      </c>
      <c r="D11" s="9">
        <f>SUM(D9:D10)</f>
        <v/>
      </c>
      <c r="E11" s="10">
        <f>IF(B11&lt;&gt;0,D11/B11,0)</f>
        <v/>
      </c>
    </row>
    <row r="12"/>
    <row r="13">
      <c r="A13" s="11" t="inlineStr">
        <is>
          <t>MARGE BRUTE</t>
        </is>
      </c>
      <c r="B13" s="12">
        <f>B6-B11</f>
        <v/>
      </c>
      <c r="C13" s="12">
        <f>C6-C11</f>
        <v/>
      </c>
      <c r="D13" s="12">
        <f>D6-D11</f>
        <v/>
      </c>
      <c r="E13" s="13">
        <f>IF(B13&lt;&gt;0,D13/B13,0)</f>
        <v/>
      </c>
    </row>
    <row r="14"/>
    <row r="15">
      <c r="A15" s="3" t="inlineStr">
        <is>
          <t>DÉPENSES D'EXPLOITATION</t>
        </is>
      </c>
    </row>
    <row r="16">
      <c r="A16" s="4" t="inlineStr">
        <is>
          <t>Salaires et Charges Sociales</t>
        </is>
      </c>
      <c r="B16" s="5" t="n"/>
      <c r="C16" s="5" t="n"/>
      <c r="D16" s="6">
        <f>C16-B16</f>
        <v/>
      </c>
      <c r="E16" s="7">
        <f>IF(B16&lt;&gt;0,D16/B16,0)</f>
        <v/>
      </c>
    </row>
    <row r="17">
      <c r="A17" s="4" t="inlineStr">
        <is>
          <t>Marketing et Publicité</t>
        </is>
      </c>
      <c r="B17" s="5" t="n"/>
      <c r="C17" s="5" t="n"/>
      <c r="D17" s="6">
        <f>C17-B17</f>
        <v/>
      </c>
      <c r="E17" s="7">
        <f>IF(B17&lt;&gt;0,D17/B17,0)</f>
        <v/>
      </c>
    </row>
    <row r="18">
      <c r="A18" s="4" t="inlineStr">
        <is>
          <t>Loyer et Charges Locatives</t>
        </is>
      </c>
      <c r="B18" s="5" t="n"/>
      <c r="C18" s="5" t="n"/>
      <c r="D18" s="6">
        <f>C18-B18</f>
        <v/>
      </c>
      <c r="E18" s="7">
        <f>IF(B18&lt;&gt;0,D18/B18,0)</f>
        <v/>
      </c>
    </row>
    <row r="19">
      <c r="A19" s="4" t="inlineStr">
        <is>
          <t>Fournitures de Bureau</t>
        </is>
      </c>
      <c r="B19" s="5" t="n"/>
      <c r="C19" s="5" t="n"/>
      <c r="D19" s="6">
        <f>C19-B19</f>
        <v/>
      </c>
      <c r="E19" s="7">
        <f>IF(B19&lt;&gt;0,D19/B19,0)</f>
        <v/>
      </c>
    </row>
    <row r="20">
      <c r="A20" s="4" t="inlineStr">
        <is>
          <t>Frais Généraux et Administratifs</t>
        </is>
      </c>
      <c r="B20" s="5" t="n"/>
      <c r="C20" s="5" t="n"/>
      <c r="D20" s="6">
        <f>C20-B20</f>
        <v/>
      </c>
      <c r="E20" s="7">
        <f>IF(B20&lt;&gt;0,D20/B20,0)</f>
        <v/>
      </c>
    </row>
    <row r="21">
      <c r="A21" s="4" t="inlineStr">
        <is>
          <t>Amortissements et Provisions</t>
        </is>
      </c>
      <c r="B21" s="5" t="n"/>
      <c r="C21" s="5" t="n"/>
      <c r="D21" s="6">
        <f>C21-B21</f>
        <v/>
      </c>
      <c r="E21" s="7">
        <f>IF(B21&lt;&gt;0,D21/B21,0)</f>
        <v/>
      </c>
    </row>
    <row r="22">
      <c r="A22" s="8" t="inlineStr">
        <is>
          <t>TOTAL DÉPENSES D'EXPLOITATION</t>
        </is>
      </c>
      <c r="B22" s="9">
        <f>SUM(B16:B21)</f>
        <v/>
      </c>
      <c r="C22" s="9">
        <f>SUM(C16:C21)</f>
        <v/>
      </c>
      <c r="D22" s="9">
        <f>SUM(D16:D21)</f>
        <v/>
      </c>
      <c r="E22" s="10">
        <f>IF(B22&lt;&gt;0,D22/B22,0)</f>
        <v/>
      </c>
    </row>
    <row r="23"/>
    <row r="24">
      <c r="A24" s="11" t="inlineStr">
        <is>
          <t>RÉSULTAT D'EXPLOITATION (EBITDA Approximation)</t>
        </is>
      </c>
      <c r="B24" s="9">
        <f>B13-B22</f>
        <v/>
      </c>
      <c r="C24" s="9">
        <f>C13-C22</f>
        <v/>
      </c>
      <c r="D24" s="9">
        <f>D13-D22</f>
        <v/>
      </c>
      <c r="E24" s="10">
        <f>IF(B24&lt;&gt;0,D24/B24,0)</f>
        <v/>
      </c>
    </row>
    <row r="25"/>
    <row r="26">
      <c r="A26" s="3" t="inlineStr">
        <is>
          <t>CHARGES FINANCIÈRES</t>
        </is>
      </c>
    </row>
    <row r="27">
      <c r="A27" s="4" t="inlineStr">
        <is>
          <t>Intérêts d'emprunts</t>
        </is>
      </c>
      <c r="B27" s="5" t="n"/>
      <c r="C27" s="5" t="n"/>
      <c r="D27" s="6">
        <f>C27-B27</f>
        <v/>
      </c>
      <c r="E27" s="7">
        <f>IF(B27&lt;&gt;0,D27/B27,0)</f>
        <v/>
      </c>
    </row>
    <row r="28">
      <c r="A28" s="8" t="inlineStr">
        <is>
          <t>TOTAL CHARGES FINANCIÈRES</t>
        </is>
      </c>
      <c r="B28" s="9">
        <f>SUM(B27:B27)</f>
        <v/>
      </c>
      <c r="C28" s="9">
        <f>SUM(C27:C27)</f>
        <v/>
      </c>
      <c r="D28" s="9">
        <f>SUM(D27:D27)</f>
        <v/>
      </c>
      <c r="E28" s="10">
        <f>IF(B28&lt;&gt;0,D28/B28,0)</f>
        <v/>
      </c>
    </row>
    <row r="29"/>
    <row r="30">
      <c r="A30" s="3" t="inlineStr">
        <is>
          <t>PRODUITS FINANCIERS</t>
        </is>
      </c>
    </row>
    <row r="31">
      <c r="A31" s="4" t="inlineStr">
        <is>
          <t>Intérêts créditeurs</t>
        </is>
      </c>
      <c r="B31" s="5" t="n"/>
      <c r="C31" s="5" t="n"/>
      <c r="D31" s="6">
        <f>C31-B31</f>
        <v/>
      </c>
      <c r="E31" s="7">
        <f>IF(B31&lt;&gt;0,D31/B31,0)</f>
        <v/>
      </c>
    </row>
    <row r="32">
      <c r="A32" s="8" t="inlineStr">
        <is>
          <t>TOTAL PRODUITS FINANCIERS</t>
        </is>
      </c>
      <c r="B32" s="9">
        <f>SUM(B31:B31)</f>
        <v/>
      </c>
      <c r="C32" s="9">
        <f>SUM(C31:C31)</f>
        <v/>
      </c>
      <c r="D32" s="9">
        <f>SUM(D31:D31)</f>
        <v/>
      </c>
      <c r="E32" s="10">
        <f>IF(B32&lt;&gt;0,D32/B32,0)</f>
        <v/>
      </c>
    </row>
    <row r="33"/>
    <row r="34">
      <c r="A34" s="11" t="inlineStr">
        <is>
          <t>RÉSULTAT AVANT IMPÔT</t>
        </is>
      </c>
      <c r="B34" s="9">
        <f>B24-B28+B32</f>
        <v/>
      </c>
      <c r="C34" s="9">
        <f>C24-C28+C32</f>
        <v/>
      </c>
      <c r="D34" s="9">
        <f>D24-D28+D32</f>
        <v/>
      </c>
      <c r="E34" s="10">
        <f>IF(B34&lt;&gt;0,D34/B34,0)</f>
        <v/>
      </c>
    </row>
    <row r="35"/>
    <row r="36">
      <c r="A36" s="3" t="inlineStr">
        <is>
          <t>IMPÔT SUR LES SOCIÉTÉS</t>
        </is>
      </c>
    </row>
    <row r="37">
      <c r="A37" s="4" t="inlineStr">
        <is>
          <t>Taux d'IS (ex: 25%)</t>
        </is>
      </c>
      <c r="B37" s="5" t="n"/>
      <c r="C37" s="5" t="n"/>
      <c r="D37" s="6">
        <f>C37-B37</f>
        <v/>
      </c>
      <c r="E37" s="7">
        <f>IF(B37&lt;&gt;0,D37/B37,0)</f>
        <v/>
      </c>
    </row>
    <row r="38">
      <c r="A38" s="8" t="inlineStr">
        <is>
          <t>TOTAL IMPÔT SUR LES SOCIÉTÉS</t>
        </is>
      </c>
      <c r="B38" s="9">
        <f>SUM(B37:B37)</f>
        <v/>
      </c>
      <c r="C38" s="9">
        <f>SUM(C37:C37)</f>
        <v/>
      </c>
      <c r="D38" s="9">
        <f>SUM(D37:D37)</f>
        <v/>
      </c>
      <c r="E38" s="10">
        <f>IF(B38&lt;&gt;0,D38/B38,0)</f>
        <v/>
      </c>
    </row>
    <row r="39"/>
    <row r="40">
      <c r="A40" s="11" t="inlineStr">
        <is>
          <t>RÉSULTAT NET</t>
        </is>
      </c>
      <c r="B40" s="14">
        <f>B34-B38</f>
        <v/>
      </c>
      <c r="C40" s="14">
        <f>C34-C38</f>
        <v/>
      </c>
      <c r="D40" s="14">
        <f>D34-D38</f>
        <v/>
      </c>
      <c r="E40" s="15">
        <f>IF(B40&lt;&gt;0,D40/B40,0)</f>
        <v/>
      </c>
    </row>
    <row r="41"/>
    <row r="42"/>
    <row r="43"/>
    <row r="44">
      <c r="A44" s="4" t="inlineStr">
        <is>
          <t>Revenus Totaux</t>
        </is>
      </c>
      <c r="B44" s="4">
        <f>B6</f>
        <v/>
      </c>
      <c r="C44" s="4">
        <f>C6</f>
        <v/>
      </c>
    </row>
    <row r="45">
      <c r="A45" s="4" t="inlineStr">
        <is>
          <t>Dépenses d'Exploitation</t>
        </is>
      </c>
      <c r="B45" s="4">
        <f>B22</f>
        <v/>
      </c>
      <c r="C45" s="4">
        <f>C22</f>
        <v/>
      </c>
    </row>
    <row r="46">
      <c r="A46" s="4" t="inlineStr">
        <is>
          <t>Résultat Net</t>
        </is>
      </c>
      <c r="B46" s="4">
        <f>B40</f>
        <v/>
      </c>
      <c r="C46" s="4">
        <f>C40</f>
        <v/>
      </c>
    </row>
  </sheetData>
  <mergeCells count="6">
    <mergeCell ref="A30:E30"/>
    <mergeCell ref="A4:E4"/>
    <mergeCell ref="A26:E26"/>
    <mergeCell ref="A15:E15"/>
    <mergeCell ref="A36:E36"/>
    <mergeCell ref="A8:E8"/>
  </mergeCells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D22"/>
  <sheetViews>
    <sheetView workbookViewId="0">
      <selection activeCell="A1" sqref="A1"/>
    </sheetView>
  </sheetViews>
  <sheetFormatPr baseColWidth="8" defaultRowHeight="15"/>
  <cols>
    <col width="50" customWidth="1" min="1" max="1"/>
    <col width="20" customWidth="1" min="2" max="2"/>
    <col width="20" customWidth="1" min="3" max="3"/>
    <col width="20" customWidth="1" min="4" max="4"/>
  </cols>
  <sheetData>
    <row r="1">
      <c r="A1" s="16" t="n"/>
    </row>
    <row r="2">
      <c r="B2" s="17" t="inlineStr">
        <is>
          <t>PRÉVU (€)</t>
        </is>
      </c>
      <c r="C2" s="17" t="inlineStr">
        <is>
          <t>RÉEL (€)</t>
        </is>
      </c>
      <c r="D2" s="17" t="inlineStr">
        <is>
          <t>DIFFÉRENCE (€)</t>
        </is>
      </c>
    </row>
    <row r="3">
      <c r="A3" s="18" t="inlineStr">
        <is>
          <t>FLUX DE TRÉSORERIE D'EXPLOITATION</t>
        </is>
      </c>
    </row>
    <row r="4">
      <c r="A4" s="4" t="inlineStr">
        <is>
          <t>Encaissements Clients (Revenus)</t>
        </is>
      </c>
      <c r="B4" s="5" t="n"/>
      <c r="C4" s="5" t="n"/>
      <c r="D4" s="6">
        <f>C4-B4</f>
        <v/>
      </c>
    </row>
    <row r="5">
      <c r="A5" s="4" t="inlineStr">
        <is>
          <t>Décaissements Fournisseurs (CMV)</t>
        </is>
      </c>
      <c r="B5" s="5" t="n"/>
      <c r="C5" s="5" t="n"/>
      <c r="D5" s="6">
        <f>C5-B5</f>
        <v/>
      </c>
    </row>
    <row r="6">
      <c r="A6" s="4" t="inlineStr">
        <is>
          <t>Décaissements Salaires et Charges</t>
        </is>
      </c>
      <c r="B6" s="5" t="n"/>
      <c r="C6" s="5" t="n"/>
      <c r="D6" s="6">
        <f>C6-B6</f>
        <v/>
      </c>
    </row>
    <row r="7">
      <c r="A7" s="4" t="inlineStr">
        <is>
          <t>Décaissements Autres Dépenses d'Exploitation (Marketing, Loyer, etc.)</t>
        </is>
      </c>
      <c r="B7" s="5" t="n"/>
      <c r="C7" s="5" t="n"/>
      <c r="D7" s="6">
        <f>C7-B7</f>
        <v/>
      </c>
    </row>
    <row r="8">
      <c r="A8" s="4" t="inlineStr">
        <is>
          <t>Impôts Payés</t>
        </is>
      </c>
      <c r="B8" s="5" t="n"/>
      <c r="C8" s="5" t="n"/>
      <c r="D8" s="6">
        <f>C8-B8</f>
        <v/>
      </c>
    </row>
    <row r="9">
      <c r="A9" s="8" t="inlineStr">
        <is>
          <t>TOTAL FLUX DE TRÉSORERIE D'EXPLOITATION</t>
        </is>
      </c>
      <c r="B9" s="9">
        <f>SUM(B4:B8)</f>
        <v/>
      </c>
      <c r="C9" s="9">
        <f>SUM(C4:C8)</f>
        <v/>
      </c>
      <c r="D9" s="9">
        <f>SUM(D4:D8)</f>
        <v/>
      </c>
    </row>
    <row r="10">
      <c r="A10" s="18" t="inlineStr">
        <is>
          <t>FLUX DE TRÉSORERIE D'INVESTISSEMENT</t>
        </is>
      </c>
    </row>
    <row r="11">
      <c r="A11" s="4" t="inlineStr">
        <is>
          <t>Acquisitions d'Immobilisations</t>
        </is>
      </c>
      <c r="B11" s="5" t="n"/>
      <c r="C11" s="5" t="n"/>
      <c r="D11" s="6">
        <f>C11-B11</f>
        <v/>
      </c>
    </row>
    <row r="12">
      <c r="A12" s="4" t="inlineStr">
        <is>
          <t>Cessions d'Immobilisations</t>
        </is>
      </c>
      <c r="B12" s="5" t="n"/>
      <c r="C12" s="5" t="n"/>
      <c r="D12" s="6">
        <f>C12-B12</f>
        <v/>
      </c>
    </row>
    <row r="13">
      <c r="A13" s="8" t="inlineStr">
        <is>
          <t>TOTAL FLUX DE TRÉSORERIE D'INVESTISSEMENT</t>
        </is>
      </c>
      <c r="B13" s="9">
        <f>SUM(B11:B12)</f>
        <v/>
      </c>
      <c r="C13" s="9">
        <f>SUM(C11:C12)</f>
        <v/>
      </c>
      <c r="D13" s="9">
        <f>SUM(D11:D12)</f>
        <v/>
      </c>
    </row>
    <row r="14">
      <c r="A14" s="18" t="inlineStr">
        <is>
          <t>FLUX DE TRÉSORERIE DE FINANCEMENT</t>
        </is>
      </c>
    </row>
    <row r="15">
      <c r="A15" s="4" t="inlineStr">
        <is>
          <t>Augmentation de Capital</t>
        </is>
      </c>
      <c r="B15" s="5" t="n"/>
      <c r="C15" s="5" t="n"/>
      <c r="D15" s="6">
        <f>C15-B15</f>
        <v/>
      </c>
    </row>
    <row r="16">
      <c r="A16" s="4" t="inlineStr">
        <is>
          <t>Nouveaux Emprunts</t>
        </is>
      </c>
      <c r="B16" s="5" t="n"/>
      <c r="C16" s="5" t="n"/>
      <c r="D16" s="6">
        <f>C16-B16</f>
        <v/>
      </c>
    </row>
    <row r="17">
      <c r="A17" s="4" t="inlineStr">
        <is>
          <t>Remboursements d'Emprunts (Capital)</t>
        </is>
      </c>
      <c r="B17" s="5" t="n"/>
      <c r="C17" s="5" t="n"/>
      <c r="D17" s="6">
        <f>C17-B17</f>
        <v/>
      </c>
    </row>
    <row r="18">
      <c r="A18" s="4" t="inlineStr">
        <is>
          <t>Versements de Dividendes</t>
        </is>
      </c>
      <c r="B18" s="5" t="n"/>
      <c r="C18" s="5" t="n"/>
      <c r="D18" s="6">
        <f>C18-B18</f>
        <v/>
      </c>
    </row>
    <row r="19">
      <c r="A19" s="8" t="inlineStr">
        <is>
          <t>TOTAL FLUX DE TRÉSORERIE DE FINANCEMENT</t>
        </is>
      </c>
      <c r="B19" s="9">
        <f>SUM(B15:B18)</f>
        <v/>
      </c>
      <c r="C19" s="9">
        <f>SUM(C15:C18)</f>
        <v/>
      </c>
      <c r="D19" s="9">
        <f>SUM(D15:D18)</f>
        <v/>
      </c>
    </row>
    <row r="20">
      <c r="A20" s="19" t="inlineStr">
        <is>
          <t>VARIATION NETTE DE TRÉSORERIE</t>
        </is>
      </c>
      <c r="B20" s="20">
        <f>B9+B13+B19</f>
        <v/>
      </c>
      <c r="C20" s="20">
        <f>C9+C13+C19</f>
        <v/>
      </c>
      <c r="D20" s="20">
        <f>D9+D13+D19</f>
        <v/>
      </c>
    </row>
    <row r="21">
      <c r="A21" s="8" t="inlineStr">
        <is>
          <t>TRÉSORERIE DÉBUT DE PÉRIODE</t>
        </is>
      </c>
      <c r="D21" s="5" t="n"/>
    </row>
    <row r="22">
      <c r="A22" s="19" t="inlineStr">
        <is>
          <t>TRÉSORERIE FIN DE PÉRIODE</t>
        </is>
      </c>
      <c r="B22" s="20">
        <f>B20+B21</f>
        <v/>
      </c>
      <c r="C22" s="20">
        <f>C20+C21</f>
        <v/>
      </c>
      <c r="D22" s="20">
        <f>D20+D21</f>
        <v/>
      </c>
    </row>
  </sheetData>
  <mergeCells count="4">
    <mergeCell ref="A1:D1"/>
    <mergeCell ref="A14:D14"/>
    <mergeCell ref="A3:D3"/>
    <mergeCell ref="A10:D10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15"/>
  <sheetViews>
    <sheetView workbookViewId="0">
      <selection activeCell="A1" sqref="A1"/>
    </sheetView>
  </sheetViews>
  <sheetFormatPr baseColWidth="8" defaultRowHeight="15"/>
  <cols>
    <col width="40" customWidth="1" min="1" max="1"/>
    <col width="20" customWidth="1" min="2" max="2"/>
    <col width="35" customWidth="1" min="3" max="3"/>
  </cols>
  <sheetData>
    <row r="1">
      <c r="A1" s="21" t="inlineStr">
        <is>
          <t>ANALYSE DU SEUIL DE RENTABILITÉ (Point Mort)</t>
        </is>
      </c>
    </row>
    <row r="2"/>
    <row r="3">
      <c r="A3" s="22" t="inlineStr">
        <is>
          <t>Chiffre d'Affaires (CA) Total Prévu</t>
        </is>
      </c>
      <c r="B3" s="6">
        <f>'Budget Mensuel'!B6</f>
        <v/>
      </c>
    </row>
    <row r="4">
      <c r="A4" s="22" t="inlineStr">
        <is>
          <t>Coûts Variables Totaux (CVT) Prévus</t>
        </is>
      </c>
      <c r="B4" s="6">
        <f>'Budget Mensuel'!B11</f>
        <v/>
      </c>
    </row>
    <row r="5">
      <c r="A5" s="22" t="inlineStr">
        <is>
          <t>Coûts Fixes Totaux (CFT) Prévus</t>
        </is>
      </c>
      <c r="B5" s="6">
        <f>'Budget Mensuel'!B22</f>
        <v/>
      </c>
    </row>
    <row r="6"/>
    <row r="7">
      <c r="A7" s="8" t="inlineStr">
        <is>
          <t>Marge sur Coûts Variables (MSCV)</t>
        </is>
      </c>
      <c r="B7" s="6">
        <f>B3-B4</f>
        <v/>
      </c>
    </row>
    <row r="8">
      <c r="A8" s="8" t="inlineStr">
        <is>
          <t>Taux de Marge sur Coûts Variables (TMSCV)</t>
        </is>
      </c>
      <c r="B8" s="7">
        <f>IF(B3&lt;&gt;0,B7/B3,0)</f>
        <v/>
      </c>
    </row>
    <row r="9"/>
    <row r="10">
      <c r="A10" s="8" t="inlineStr">
        <is>
          <t>Seuil de Rentabilité en Valeur (€)</t>
        </is>
      </c>
      <c r="B10" s="23">
        <f>IF(B8&lt;&gt;0,B5/B8,0)</f>
        <v/>
      </c>
    </row>
    <row r="11">
      <c r="A11" s="1" t="inlineStr">
        <is>
          <t>Seuil de Rentabilité en Volume (unités)</t>
        </is>
      </c>
      <c r="C11" s="24" t="inlineStr">
        <is>
          <t>(Nécessite Prix de Vente Unitaire)</t>
        </is>
      </c>
    </row>
    <row r="12">
      <c r="A12" s="1" t="inlineStr">
        <is>
          <t>Point Mort (en jours)</t>
        </is>
      </c>
      <c r="C12" s="24" t="inlineStr">
        <is>
          <t>(Seuil en € / (CA Total / 365 ou 30))</t>
        </is>
      </c>
    </row>
    <row r="13"/>
    <row r="14">
      <c r="A14" s="8" t="inlineStr">
        <is>
          <t>Marge de Sécurité (€)</t>
        </is>
      </c>
      <c r="B14" s="6">
        <f>B3-B10</f>
        <v/>
      </c>
    </row>
    <row r="15">
      <c r="A15" s="8" t="inlineStr">
        <is>
          <t>Indice de Sécurité (%)</t>
        </is>
      </c>
      <c r="B15" s="7">
        <f>IF(B3&lt;&gt;0,B14/B3,0)</f>
        <v/>
      </c>
    </row>
  </sheetData>
  <mergeCells count="1">
    <mergeCell ref="A1:C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F13"/>
  <sheetViews>
    <sheetView workbookViewId="0">
      <selection activeCell="A1" sqref="A1"/>
    </sheetView>
  </sheetViews>
  <sheetFormatPr baseColWidth="8" defaultRowHeight="15"/>
  <cols>
    <col width="35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</cols>
  <sheetData>
    <row r="1">
      <c r="A1" s="21" t="inlineStr">
        <is>
          <t>PRÉVISIONS FINANCIÈRES (Exemple Trimestriel et Annuel)</t>
        </is>
      </c>
    </row>
    <row r="2"/>
    <row r="3">
      <c r="A3" s="25" t="inlineStr">
        <is>
          <t>POSTE</t>
        </is>
      </c>
      <c r="B3" s="25" t="inlineStr">
        <is>
          <t>Mois 1 (Prévu)</t>
        </is>
      </c>
      <c r="C3" s="25" t="inlineStr">
        <is>
          <t>Mois 2 (Prévu)</t>
        </is>
      </c>
      <c r="D3" s="25" t="inlineStr">
        <is>
          <t>Mois 3 (Prévu)</t>
        </is>
      </c>
      <c r="E3" s="25" t="inlineStr">
        <is>
          <t>Total Trimestre 1 (€)</t>
        </is>
      </c>
      <c r="F3" s="25" t="inlineStr">
        <is>
          <t>Total Annuel Prévu (€)</t>
        </is>
      </c>
    </row>
    <row r="4">
      <c r="A4" s="4" t="inlineStr">
        <is>
          <t>Revenus Totaux</t>
        </is>
      </c>
      <c r="B4" s="26">
        <f>'Budget Mensuel'!B6</f>
        <v/>
      </c>
      <c r="C4" s="27" t="n"/>
      <c r="D4" s="27" t="n"/>
      <c r="E4" s="26">
        <f>SUM(B4:D4)</f>
        <v/>
      </c>
      <c r="F4" s="26">
        <f>E4*4</f>
        <v/>
      </c>
    </row>
    <row r="5">
      <c r="A5" s="4" t="inlineStr">
        <is>
          <t>Coût des Marchandises Vendues</t>
        </is>
      </c>
      <c r="B5" s="6">
        <f>'Budget Mensuel'!B11</f>
        <v/>
      </c>
      <c r="C5" s="5" t="n"/>
      <c r="D5" s="5" t="n"/>
      <c r="E5" s="6">
        <f>SUM(B5:D5)</f>
        <v/>
      </c>
      <c r="F5" s="6">
        <f>E5*4</f>
        <v/>
      </c>
    </row>
    <row r="6">
      <c r="A6" s="4" t="inlineStr">
        <is>
          <t>Marge Brute</t>
        </is>
      </c>
      <c r="B6" s="26">
        <f>'Budget Mensuel'!B13</f>
        <v/>
      </c>
      <c r="C6" s="27" t="n"/>
      <c r="D6" s="27" t="n"/>
      <c r="E6" s="26">
        <f>SUM(B6:D6)</f>
        <v/>
      </c>
      <c r="F6" s="26">
        <f>E6*4</f>
        <v/>
      </c>
    </row>
    <row r="7">
      <c r="A7" s="4" t="inlineStr">
        <is>
          <t>Dépenses d'Exploitation Totales</t>
        </is>
      </c>
      <c r="B7" s="6">
        <f>'Budget Mensuel'!B22</f>
        <v/>
      </c>
      <c r="C7" s="5" t="n"/>
      <c r="D7" s="5" t="n"/>
      <c r="E7" s="6">
        <f>SUM(B7:D7)</f>
        <v/>
      </c>
      <c r="F7" s="6">
        <f>E7*4</f>
        <v/>
      </c>
    </row>
    <row r="8">
      <c r="A8" s="4" t="inlineStr">
        <is>
          <t>Résultat d'Exploitation</t>
        </is>
      </c>
      <c r="B8" s="26">
        <f>'Budget Mensuel'!B24</f>
        <v/>
      </c>
      <c r="C8" s="27" t="n"/>
      <c r="D8" s="27" t="n"/>
      <c r="E8" s="26">
        <f>SUM(B8:D8)</f>
        <v/>
      </c>
      <c r="F8" s="26">
        <f>E8*4</f>
        <v/>
      </c>
    </row>
    <row r="9">
      <c r="A9" s="4" t="inlineStr">
        <is>
          <t>Résultat Net</t>
        </is>
      </c>
      <c r="B9" s="6">
        <f>'Budget Mensuel'!B40</f>
        <v/>
      </c>
      <c r="C9" s="5" t="n"/>
      <c r="D9" s="5" t="n"/>
      <c r="E9" s="6">
        <f>SUM(B9:D9)</f>
        <v/>
      </c>
      <c r="F9" s="6">
        <f>E9*4</f>
        <v/>
      </c>
    </row>
    <row r="10"/>
    <row r="11"/>
    <row r="12">
      <c r="A12" s="24" t="inlineStr">
        <is>
          <t>Note: Les colonnes 'Mois 2', 'Mois 3' et 'Total Annuel' sont des exemples.</t>
        </is>
      </c>
    </row>
    <row r="13">
      <c r="A13" s="24" t="inlineStr">
        <is>
          <t>L'utilisateur devra entrer ses propres prévisions ou créer des feuilles mensuelles distinctes et les lier.</t>
        </is>
      </c>
    </row>
  </sheetData>
  <mergeCells count="1">
    <mergeCell ref="A1:F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E10"/>
  <sheetViews>
    <sheetView workbookViewId="0">
      <selection activeCell="A1" sqref="A1"/>
    </sheetView>
  </sheetViews>
  <sheetFormatPr baseColWidth="8" defaultRowHeight="15"/>
  <cols>
    <col width="30" customWidth="1" min="1" max="1"/>
    <col width="40" customWidth="1" min="2" max="2"/>
    <col width="18" customWidth="1" min="3" max="3"/>
    <col width="18" customWidth="1" min="4" max="4"/>
    <col width="40" customWidth="1" min="5" max="5"/>
  </cols>
  <sheetData>
    <row r="1">
      <c r="A1" s="21" t="inlineStr">
        <is>
          <t>INDICATEURS DE PERFORMANCE CLÉS (KPIs) - COMMERCE DE DÉTAIL</t>
        </is>
      </c>
    </row>
    <row r="2"/>
    <row r="3">
      <c r="A3" s="28" t="inlineStr">
        <is>
          <t>KPI</t>
        </is>
      </c>
      <c r="B3" s="28" t="inlineStr">
        <is>
          <t>Formule / Source</t>
        </is>
      </c>
      <c r="C3" s="28" t="inlineStr">
        <is>
          <t>Valeur Actuelle</t>
        </is>
      </c>
      <c r="D3" s="28" t="inlineStr">
        <is>
          <t>Objectif</t>
        </is>
      </c>
      <c r="E3" s="28" t="inlineStr">
        <is>
          <t>Commentaire</t>
        </is>
      </c>
    </row>
    <row r="4">
      <c r="A4" s="4" t="inlineStr">
        <is>
          <t>Marge Brute en %</t>
        </is>
      </c>
      <c r="B4" s="4" t="inlineStr">
        <is>
          <t>(Marge Brute / Revenus Totaux) * 100</t>
        </is>
      </c>
      <c r="C4" s="7">
        <f>IF('Budget Mensuel'!B6&lt;&gt;0,('Budget Mensuel'!B13/'Budget Mensuel'!B6),0)</f>
        <v/>
      </c>
      <c r="E4" s="29" t="inlineStr">
        <is>
          <t>Mesure la rentabilité des ventes après CMV.</t>
        </is>
      </c>
    </row>
    <row r="5">
      <c r="A5" s="4" t="inlineStr">
        <is>
          <t>Panier Moyen par Client</t>
        </is>
      </c>
      <c r="B5" s="4" t="inlineStr">
        <is>
          <t>Revenus Totaux / Nombre de Transactions</t>
        </is>
      </c>
      <c r="E5" s="29" t="inlineStr">
        <is>
          <t>Valeur moyenne d'une vente.</t>
        </is>
      </c>
    </row>
    <row r="6">
      <c r="A6" s="4" t="inlineStr">
        <is>
          <t>Taux de Conversion</t>
        </is>
      </c>
      <c r="B6" s="4" t="inlineStr">
        <is>
          <t>(Nombre de Transactions / Nombre de Visiteurs) * 100</t>
        </is>
      </c>
      <c r="E6" s="29" t="inlineStr">
        <is>
          <t>Efficacité à convertir les visiteurs en clients.</t>
        </is>
      </c>
    </row>
    <row r="7">
      <c r="A7" s="4" t="inlineStr">
        <is>
          <t>Coût d'Acquisition Client (CAC)</t>
        </is>
      </c>
      <c r="B7" s="4" t="inlineStr">
        <is>
          <t>Total Dépenses Marketing / Nombre de Nouveaux Clients</t>
        </is>
      </c>
      <c r="E7" s="29" t="inlineStr">
        <is>
          <t>Coût pour acquérir un nouveau client.</t>
        </is>
      </c>
    </row>
    <row r="8">
      <c r="A8" s="4" t="inlineStr">
        <is>
          <t>Rotation des Stocks</t>
        </is>
      </c>
      <c r="B8" s="4" t="inlineStr">
        <is>
          <t>CMV / Stock Moyen</t>
        </is>
      </c>
      <c r="E8" s="29" t="inlineStr">
        <is>
          <t>Nombre de fois que le stock est renouvelé sur une période.</t>
        </is>
      </c>
    </row>
    <row r="9">
      <c r="A9" s="4" t="inlineStr">
        <is>
          <t>Ratio de Dépenses d'Exploitation</t>
        </is>
      </c>
      <c r="B9" s="4" t="inlineStr">
        <is>
          <t>(Total Dépenses d'Exploitation / Revenus Totaux) * 100</t>
        </is>
      </c>
      <c r="C9" s="7">
        <f>IF('Budget Mensuel'!B6&lt;&gt;0,('Budget Mensuel'!B22/'Budget Mensuel'!B6),0)</f>
        <v/>
      </c>
      <c r="E9" s="29" t="inlineStr">
        <is>
          <t>Part des revenus consommée par les dépenses opérationnelles.</t>
        </is>
      </c>
    </row>
    <row r="10">
      <c r="A10" s="4" t="inlineStr">
        <is>
          <t>Seuil de Rentabilité (€)</t>
        </is>
      </c>
      <c r="B10" s="4" t="inlineStr">
        <is>
          <t>Voir feuille 'Seuil de Rentabilité'</t>
        </is>
      </c>
      <c r="C10" s="6">
        <f>'Seuil de Rentabilité'!B10</f>
        <v/>
      </c>
      <c r="E10" s="29" t="inlineStr">
        <is>
          <t>Niveau de CA pour couvrir tous les coûts.</t>
        </is>
      </c>
    </row>
  </sheetData>
  <mergeCells count="1">
    <mergeCell ref="A1:E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2025-05-12T17:23:26Z</dcterms:created>
  <dcterms:modified xmlns:dcterms="http://purl.org/dc/terms/" xmlns:xsi="http://www.w3.org/2001/XMLSchema-instance" xsi:type="dcterms:W3CDTF">2025-05-12T17:23:26Z</dcterms:modified>
</cp:coreProperties>
</file>