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nicolasabril/Downloads/"/>
    </mc:Choice>
  </mc:AlternateContent>
  <xr:revisionPtr revIDLastSave="0" documentId="8_{A174D752-2866-9D4A-A771-FE1C72226E1C}" xr6:coauthVersionLast="47" xr6:coauthVersionMax="47" xr10:uidLastSave="{00000000-0000-0000-0000-000000000000}"/>
  <bookViews>
    <workbookView xWindow="0" yWindow="760" windowWidth="28800" windowHeight="16100" activeTab="5" xr2:uid="{00000000-000D-0000-FFFF-FFFF00000000}"/>
  </bookViews>
  <sheets>
    <sheet name="SI INVIERTES HOY" sheetId="1" state="hidden" r:id="rId1"/>
    <sheet name="ANALISIS INVERSIONES" sheetId="2" state="hidden" r:id="rId2"/>
    <sheet name="PROYECCIÓN RENTA FIJA" sheetId="3" state="hidden" r:id="rId3"/>
    <sheet name="Copia de PROYECCIÓN RENTA FIJA" sheetId="4" state="hidden" r:id="rId4"/>
    <sheet name="PROYECTA TUS INVERSIONES AVANZA" sheetId="5" state="hidden" r:id="rId5"/>
    <sheet name="PROYECTA TUS INVERSIONE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99" i="6" l="1"/>
  <c r="AB999" i="6" s="1"/>
  <c r="AB992" i="6"/>
  <c r="AB997" i="6" s="1"/>
  <c r="AC991" i="6"/>
  <c r="AC989" i="6"/>
  <c r="K15" i="6"/>
  <c r="K14" i="6"/>
  <c r="K13" i="6"/>
  <c r="K12" i="6"/>
  <c r="K11" i="6"/>
  <c r="K10" i="6"/>
  <c r="M9" i="6"/>
  <c r="K9" i="6"/>
  <c r="AI998" i="5"/>
  <c r="AI991" i="5"/>
  <c r="T9" i="5" s="1"/>
  <c r="AH991" i="5"/>
  <c r="AI990" i="5"/>
  <c r="AI988" i="5"/>
  <c r="S14" i="5"/>
  <c r="S13" i="5"/>
  <c r="S12" i="5"/>
  <c r="S11" i="5"/>
  <c r="S10" i="5"/>
  <c r="S9" i="5"/>
  <c r="U8" i="5"/>
  <c r="T8" i="5"/>
  <c r="S8" i="5"/>
  <c r="K7" i="5"/>
  <c r="J12" i="3"/>
  <c r="B11" i="3"/>
  <c r="C4" i="3"/>
  <c r="C3" i="3"/>
  <c r="E13" i="2"/>
  <c r="E14" i="2" s="1"/>
  <c r="W10" i="2"/>
  <c r="W9" i="2"/>
  <c r="G6" i="2"/>
  <c r="W13" i="1"/>
  <c r="E13" i="1"/>
  <c r="E14" i="1" s="1"/>
  <c r="V10" i="1"/>
  <c r="E10" i="1"/>
  <c r="C3" i="4" s="1"/>
  <c r="V9" i="1"/>
  <c r="E9" i="1"/>
  <c r="C4" i="4" s="1"/>
  <c r="E8" i="1"/>
  <c r="E7" i="1"/>
  <c r="E6" i="1"/>
  <c r="G6" i="1" s="1"/>
  <c r="L9" i="6" l="1"/>
  <c r="AB994" i="6"/>
  <c r="F2" i="3"/>
  <c r="E2" i="3"/>
  <c r="G5" i="3"/>
  <c r="C5" i="3"/>
  <c r="G5" i="4"/>
  <c r="C5" i="4"/>
  <c r="F2" i="4"/>
  <c r="B11" i="4"/>
  <c r="E2" i="4"/>
  <c r="C25" i="5"/>
  <c r="C2" i="4"/>
  <c r="C2" i="3"/>
  <c r="AH994" i="5"/>
  <c r="AH993" i="5"/>
  <c r="AH996" i="5"/>
  <c r="AH995" i="5"/>
  <c r="AI994" i="5"/>
  <c r="AI995" i="5"/>
  <c r="U9" i="5"/>
  <c r="AI993" i="5"/>
  <c r="AH992" i="5"/>
  <c r="AI992" i="5"/>
  <c r="Y8" i="5"/>
  <c r="W8" i="5"/>
  <c r="AI996" i="5"/>
  <c r="V8" i="5"/>
  <c r="K9" i="5"/>
  <c r="K8" i="5" s="1"/>
  <c r="W14" i="1" s="1"/>
  <c r="AH998" i="5"/>
  <c r="X8" i="5"/>
  <c r="AB995" i="6"/>
  <c r="AB996" i="6"/>
  <c r="AC992" i="6"/>
  <c r="AB993" i="6"/>
  <c r="D5" i="3" l="1"/>
  <c r="B13" i="3"/>
  <c r="D5" i="4"/>
  <c r="B13" i="4"/>
  <c r="T10" i="5"/>
  <c r="U10" i="5"/>
  <c r="F4" i="3"/>
  <c r="C12" i="3"/>
  <c r="AC997" i="6"/>
  <c r="AC993" i="6"/>
  <c r="AC996" i="6"/>
  <c r="AC995" i="6"/>
  <c r="AC994" i="6"/>
  <c r="M10" i="6"/>
  <c r="L10" i="6"/>
  <c r="T11" i="5"/>
  <c r="U11" i="5"/>
  <c r="Y9" i="5"/>
  <c r="W9" i="5"/>
  <c r="X9" i="5"/>
  <c r="V9" i="5"/>
  <c r="F4" i="4"/>
  <c r="C12" i="4"/>
  <c r="F12" i="4" s="1"/>
  <c r="T13" i="5"/>
  <c r="U13" i="5"/>
  <c r="T14" i="5"/>
  <c r="U14" i="5"/>
  <c r="T12" i="5"/>
  <c r="U12" i="5"/>
  <c r="H12" i="3" l="1"/>
  <c r="K12" i="3" s="1"/>
  <c r="F12" i="3"/>
  <c r="L12" i="3" s="1"/>
  <c r="L13" i="6"/>
  <c r="M13" i="6"/>
  <c r="X10" i="5"/>
  <c r="Y10" i="5"/>
  <c r="W10" i="5"/>
  <c r="V10" i="5"/>
  <c r="M12" i="6"/>
  <c r="L12" i="6"/>
  <c r="B14" i="4"/>
  <c r="C13" i="4"/>
  <c r="D13" i="4" s="1"/>
  <c r="Y14" i="5"/>
  <c r="X14" i="5"/>
  <c r="W14" i="5"/>
  <c r="V14" i="5"/>
  <c r="L14" i="6"/>
  <c r="M14" i="6"/>
  <c r="L11" i="6"/>
  <c r="M11" i="6"/>
  <c r="J13" i="3"/>
  <c r="C13" i="3"/>
  <c r="D13" i="3"/>
  <c r="B14" i="3"/>
  <c r="Y12" i="5"/>
  <c r="W12" i="5"/>
  <c r="V12" i="5"/>
  <c r="X12" i="5"/>
  <c r="Y13" i="5"/>
  <c r="X13" i="5"/>
  <c r="W13" i="5"/>
  <c r="V13" i="5"/>
  <c r="Y11" i="5"/>
  <c r="V11" i="5"/>
  <c r="W11" i="5"/>
  <c r="X11" i="5"/>
  <c r="M15" i="6"/>
  <c r="L15" i="6"/>
  <c r="E13" i="4" l="1"/>
  <c r="F13" i="4" s="1"/>
  <c r="C14" i="4" s="1"/>
  <c r="D14" i="4" s="1"/>
  <c r="E13" i="3"/>
  <c r="J14" i="3"/>
  <c r="B15" i="3"/>
  <c r="B15" i="4"/>
  <c r="E14" i="4" l="1"/>
  <c r="F14" i="4"/>
  <c r="J15" i="3"/>
  <c r="B16" i="3"/>
  <c r="C15" i="4"/>
  <c r="D15" i="4" s="1"/>
  <c r="B16" i="4"/>
  <c r="H13" i="3"/>
  <c r="F13" i="3"/>
  <c r="E15" i="4" l="1"/>
  <c r="F15" i="4"/>
  <c r="B17" i="4"/>
  <c r="C16" i="4"/>
  <c r="D16" i="4" s="1"/>
  <c r="J16" i="3"/>
  <c r="B17" i="3"/>
  <c r="L13" i="3"/>
  <c r="C14" i="3"/>
  <c r="D14" i="3" s="1"/>
  <c r="I13" i="3"/>
  <c r="K13" i="3"/>
  <c r="E16" i="4" l="1"/>
  <c r="F16" i="4"/>
  <c r="J17" i="3"/>
  <c r="B18" i="3"/>
  <c r="B18" i="4"/>
  <c r="C17" i="4"/>
  <c r="D17" i="4"/>
  <c r="E17" i="4" s="1"/>
  <c r="E14" i="3"/>
  <c r="H14" i="3" l="1"/>
  <c r="B19" i="3"/>
  <c r="J18" i="3"/>
  <c r="F17" i="4"/>
  <c r="C18" i="4"/>
  <c r="D18" i="4" s="1"/>
  <c r="B19" i="4"/>
  <c r="F14" i="3"/>
  <c r="E18" i="4" l="1"/>
  <c r="F18" i="4"/>
  <c r="C19" i="4" s="1"/>
  <c r="D19" i="4" s="1"/>
  <c r="J19" i="3"/>
  <c r="B20" i="3"/>
  <c r="L14" i="3"/>
  <c r="C15" i="3"/>
  <c r="D15" i="3" s="1"/>
  <c r="I14" i="3"/>
  <c r="K14" i="3" s="1"/>
  <c r="B20" i="4"/>
  <c r="E19" i="4" l="1"/>
  <c r="F19" i="4"/>
  <c r="C20" i="4"/>
  <c r="B21" i="4"/>
  <c r="F20" i="4"/>
  <c r="D20" i="4"/>
  <c r="E20" i="4" s="1"/>
  <c r="J20" i="3"/>
  <c r="B21" i="3"/>
  <c r="E15" i="3"/>
  <c r="F15" i="3"/>
  <c r="L15" i="3" l="1"/>
  <c r="C16" i="3"/>
  <c r="D16" i="3" s="1"/>
  <c r="H15" i="3"/>
  <c r="J21" i="3"/>
  <c r="B22" i="3"/>
  <c r="B22" i="4"/>
  <c r="C21" i="4"/>
  <c r="D21" i="4" s="1"/>
  <c r="E21" i="4" l="1"/>
  <c r="F21" i="4"/>
  <c r="B23" i="4"/>
  <c r="C22" i="4"/>
  <c r="D22" i="4"/>
  <c r="E22" i="4" s="1"/>
  <c r="B23" i="3"/>
  <c r="J22" i="3"/>
  <c r="I15" i="3"/>
  <c r="K15" i="3"/>
  <c r="E16" i="3"/>
  <c r="F16" i="3"/>
  <c r="J23" i="3" l="1"/>
  <c r="B24" i="3"/>
  <c r="F22" i="4"/>
  <c r="C23" i="4"/>
  <c r="D23" i="4" s="1"/>
  <c r="B24" i="4"/>
  <c r="L16" i="3"/>
  <c r="C17" i="3"/>
  <c r="D17" i="3" s="1"/>
  <c r="H16" i="3"/>
  <c r="E23" i="4" l="1"/>
  <c r="F23" i="4"/>
  <c r="E17" i="3"/>
  <c r="F17" i="3"/>
  <c r="J24" i="3"/>
  <c r="B25" i="3"/>
  <c r="I16" i="3"/>
  <c r="K16" i="3"/>
  <c r="B25" i="4"/>
  <c r="C24" i="4"/>
  <c r="D24" i="4"/>
  <c r="E24" i="4" s="1"/>
  <c r="J25" i="3" l="1"/>
  <c r="B26" i="3"/>
  <c r="B26" i="4"/>
  <c r="C25" i="4"/>
  <c r="D25" i="4" s="1"/>
  <c r="L17" i="3"/>
  <c r="C18" i="3"/>
  <c r="D18" i="3" s="1"/>
  <c r="H17" i="3"/>
  <c r="F24" i="4"/>
  <c r="E25" i="4" l="1"/>
  <c r="F25" i="4"/>
  <c r="B27" i="3"/>
  <c r="J26" i="3"/>
  <c r="I17" i="3"/>
  <c r="K17" i="3" s="1"/>
  <c r="E18" i="3"/>
  <c r="H18" i="3" s="1"/>
  <c r="F18" i="3"/>
  <c r="C26" i="4"/>
  <c r="D26" i="4" s="1"/>
  <c r="B27" i="4"/>
  <c r="E26" i="4" l="1"/>
  <c r="F26" i="4"/>
  <c r="C27" i="4" s="1"/>
  <c r="D27" i="4" s="1"/>
  <c r="I18" i="3"/>
  <c r="K18" i="3" s="1"/>
  <c r="L18" i="3"/>
  <c r="C19" i="3"/>
  <c r="D19" i="3" s="1"/>
  <c r="J27" i="3"/>
  <c r="B28" i="3"/>
  <c r="B28" i="4"/>
  <c r="E27" i="4" l="1"/>
  <c r="F27" i="4"/>
  <c r="C28" i="4" s="1"/>
  <c r="D28" i="4" s="1"/>
  <c r="B29" i="4"/>
  <c r="E19" i="3"/>
  <c r="H19" i="3" s="1"/>
  <c r="F19" i="3"/>
  <c r="J28" i="3"/>
  <c r="B29" i="3"/>
  <c r="E28" i="4" l="1"/>
  <c r="F28" i="4"/>
  <c r="C29" i="4" s="1"/>
  <c r="D29" i="4" s="1"/>
  <c r="L19" i="3"/>
  <c r="C20" i="3"/>
  <c r="D20" i="3" s="1"/>
  <c r="I19" i="3"/>
  <c r="K19" i="3"/>
  <c r="B30" i="3"/>
  <c r="J29" i="3"/>
  <c r="B30" i="4"/>
  <c r="E29" i="4" l="1"/>
  <c r="F29" i="4"/>
  <c r="B31" i="3"/>
  <c r="J30" i="3"/>
  <c r="B31" i="4"/>
  <c r="C30" i="4"/>
  <c r="D30" i="4" s="1"/>
  <c r="E20" i="3"/>
  <c r="H20" i="3" s="1"/>
  <c r="E30" i="4" l="1"/>
  <c r="F30" i="4"/>
  <c r="I20" i="3"/>
  <c r="K20" i="3" s="1"/>
  <c r="C31" i="4"/>
  <c r="D31" i="4" s="1"/>
  <c r="B32" i="4"/>
  <c r="F20" i="3"/>
  <c r="J31" i="3"/>
  <c r="B32" i="3"/>
  <c r="E31" i="4" l="1"/>
  <c r="F31" i="4"/>
  <c r="B33" i="4"/>
  <c r="C32" i="4"/>
  <c r="D32" i="4"/>
  <c r="E32" i="4" s="1"/>
  <c r="J32" i="3"/>
  <c r="B33" i="3"/>
  <c r="L20" i="3"/>
  <c r="C21" i="3"/>
  <c r="D21" i="3" s="1"/>
  <c r="B34" i="3" l="1"/>
  <c r="J33" i="3"/>
  <c r="E21" i="3"/>
  <c r="H21" i="3" s="1"/>
  <c r="F21" i="3"/>
  <c r="F32" i="4"/>
  <c r="B34" i="4"/>
  <c r="C33" i="4"/>
  <c r="D33" i="4" s="1"/>
  <c r="E33" i="4" l="1"/>
  <c r="F33" i="4"/>
  <c r="L21" i="3"/>
  <c r="C22" i="3"/>
  <c r="D22" i="3" s="1"/>
  <c r="B35" i="3"/>
  <c r="J34" i="3"/>
  <c r="C34" i="4"/>
  <c r="D34" i="4" s="1"/>
  <c r="B35" i="4"/>
  <c r="I21" i="3"/>
  <c r="K21" i="3" s="1"/>
  <c r="E34" i="4" l="1"/>
  <c r="F34" i="4"/>
  <c r="B36" i="4"/>
  <c r="C35" i="4"/>
  <c r="D35" i="4" s="1"/>
  <c r="J35" i="3"/>
  <c r="B36" i="3"/>
  <c r="E22" i="3"/>
  <c r="H22" i="3" s="1"/>
  <c r="F22" i="3"/>
  <c r="E35" i="4" l="1"/>
  <c r="F35" i="4"/>
  <c r="I22" i="3"/>
  <c r="K22" i="3" s="1"/>
  <c r="J36" i="3"/>
  <c r="B37" i="3"/>
  <c r="L22" i="3"/>
  <c r="C23" i="3"/>
  <c r="D23" i="3" s="1"/>
  <c r="C36" i="4"/>
  <c r="D36" i="4" s="1"/>
  <c r="B37" i="4"/>
  <c r="E36" i="4" l="1"/>
  <c r="F36" i="4"/>
  <c r="D37" i="4"/>
  <c r="E37" i="4" s="1"/>
  <c r="C37" i="4"/>
  <c r="B38" i="4"/>
  <c r="B38" i="3"/>
  <c r="J37" i="3"/>
  <c r="E23" i="3"/>
  <c r="H23" i="3" s="1"/>
  <c r="F23" i="3"/>
  <c r="B39" i="3" l="1"/>
  <c r="J38" i="3"/>
  <c r="L23" i="3"/>
  <c r="C24" i="3"/>
  <c r="D24" i="3" s="1"/>
  <c r="I23" i="3"/>
  <c r="K23" i="3"/>
  <c r="B39" i="4"/>
  <c r="C38" i="4"/>
  <c r="D38" i="4" s="1"/>
  <c r="F37" i="4"/>
  <c r="E38" i="4" l="1"/>
  <c r="F38" i="4"/>
  <c r="E24" i="3"/>
  <c r="H24" i="3" s="1"/>
  <c r="F24" i="3"/>
  <c r="C39" i="4"/>
  <c r="D39" i="4" s="1"/>
  <c r="B40" i="4"/>
  <c r="J39" i="3"/>
  <c r="B40" i="3"/>
  <c r="E39" i="4" l="1"/>
  <c r="F39" i="4"/>
  <c r="B41" i="4"/>
  <c r="C40" i="4"/>
  <c r="D40" i="4" s="1"/>
  <c r="L24" i="3"/>
  <c r="C25" i="3"/>
  <c r="D25" i="3" s="1"/>
  <c r="I24" i="3"/>
  <c r="K24" i="3" s="1"/>
  <c r="J40" i="3"/>
  <c r="B41" i="3"/>
  <c r="E40" i="4" l="1"/>
  <c r="F40" i="4"/>
  <c r="E25" i="3"/>
  <c r="H25" i="3" s="1"/>
  <c r="F25" i="3"/>
  <c r="B42" i="3"/>
  <c r="J41" i="3"/>
  <c r="B42" i="4"/>
  <c r="C41" i="4"/>
  <c r="D41" i="4" s="1"/>
  <c r="E41" i="4" l="1"/>
  <c r="F41" i="4"/>
  <c r="B43" i="3"/>
  <c r="J42" i="3"/>
  <c r="C42" i="4"/>
  <c r="D42" i="4" s="1"/>
  <c r="B43" i="4"/>
  <c r="L25" i="3"/>
  <c r="C26" i="3"/>
  <c r="D26" i="3" s="1"/>
  <c r="I25" i="3"/>
  <c r="K25" i="3"/>
  <c r="E42" i="4" l="1"/>
  <c r="F42" i="4"/>
  <c r="E26" i="3"/>
  <c r="H26" i="3" s="1"/>
  <c r="B44" i="4"/>
  <c r="C43" i="4"/>
  <c r="D43" i="4" s="1"/>
  <c r="J43" i="3"/>
  <c r="B44" i="3"/>
  <c r="E43" i="4" l="1"/>
  <c r="F43" i="4"/>
  <c r="C44" i="4"/>
  <c r="D44" i="4"/>
  <c r="E44" i="4" s="1"/>
  <c r="B45" i="4"/>
  <c r="F26" i="3"/>
  <c r="J44" i="3"/>
  <c r="B45" i="3"/>
  <c r="I26" i="3"/>
  <c r="K26" i="3" s="1"/>
  <c r="L26" i="3" l="1"/>
  <c r="C27" i="3"/>
  <c r="D27" i="3" s="1"/>
  <c r="B46" i="4"/>
  <c r="F44" i="4"/>
  <c r="C45" i="4" s="1"/>
  <c r="D45" i="4" s="1"/>
  <c r="B46" i="3"/>
  <c r="J45" i="3"/>
  <c r="E45" i="4" l="1"/>
  <c r="F45" i="4"/>
  <c r="B47" i="4"/>
  <c r="C46" i="4"/>
  <c r="D46" i="4" s="1"/>
  <c r="B47" i="3"/>
  <c r="J46" i="3"/>
  <c r="E27" i="3"/>
  <c r="H27" i="3" s="1"/>
  <c r="F27" i="3"/>
  <c r="E46" i="4" l="1"/>
  <c r="F46" i="4"/>
  <c r="C47" i="4"/>
  <c r="D47" i="4" s="1"/>
  <c r="B48" i="4"/>
  <c r="L27" i="3"/>
  <c r="C28" i="3"/>
  <c r="D28" i="3" s="1"/>
  <c r="I27" i="3"/>
  <c r="K27" i="3"/>
  <c r="J47" i="3"/>
  <c r="B48" i="3"/>
  <c r="E47" i="4" l="1"/>
  <c r="F47" i="4"/>
  <c r="E28" i="3"/>
  <c r="H28" i="3" s="1"/>
  <c r="F28" i="3"/>
  <c r="B49" i="4"/>
  <c r="C48" i="4"/>
  <c r="D48" i="4" s="1"/>
  <c r="J48" i="3"/>
  <c r="B49" i="3"/>
  <c r="E48" i="4" l="1"/>
  <c r="F48" i="4"/>
  <c r="J49" i="3"/>
  <c r="B50" i="3"/>
  <c r="C49" i="4"/>
  <c r="D49" i="4" s="1"/>
  <c r="B50" i="4"/>
  <c r="L28" i="3"/>
  <c r="C29" i="3"/>
  <c r="D29" i="3" s="1"/>
  <c r="I28" i="3"/>
  <c r="K28" i="3"/>
  <c r="E49" i="4" l="1"/>
  <c r="F49" i="4"/>
  <c r="E29" i="3"/>
  <c r="H29" i="3" s="1"/>
  <c r="F29" i="3"/>
  <c r="C50" i="4"/>
  <c r="D50" i="4" s="1"/>
  <c r="B51" i="4"/>
  <c r="B51" i="3"/>
  <c r="J50" i="3"/>
  <c r="E50" i="4" l="1"/>
  <c r="F50" i="4"/>
  <c r="B52" i="4"/>
  <c r="C51" i="4"/>
  <c r="D51" i="4" s="1"/>
  <c r="L29" i="3"/>
  <c r="C30" i="3"/>
  <c r="D30" i="3" s="1"/>
  <c r="I29" i="3"/>
  <c r="K29" i="3"/>
  <c r="J51" i="3"/>
  <c r="B52" i="3"/>
  <c r="E51" i="4" l="1"/>
  <c r="F51" i="4"/>
  <c r="E30" i="3"/>
  <c r="H30" i="3" s="1"/>
  <c r="F30" i="3"/>
  <c r="J52" i="3"/>
  <c r="B53" i="3"/>
  <c r="C52" i="4"/>
  <c r="D52" i="4"/>
  <c r="E52" i="4" s="1"/>
  <c r="F52" i="4"/>
  <c r="B53" i="4"/>
  <c r="B54" i="4" l="1"/>
  <c r="C53" i="4"/>
  <c r="D53" i="4" s="1"/>
  <c r="L30" i="3"/>
  <c r="C31" i="3"/>
  <c r="D31" i="3" s="1"/>
  <c r="J53" i="3"/>
  <c r="B54" i="3"/>
  <c r="I30" i="3"/>
  <c r="K30" i="3"/>
  <c r="E53" i="4" l="1"/>
  <c r="F53" i="4"/>
  <c r="B55" i="3"/>
  <c r="J54" i="3"/>
  <c r="E31" i="3"/>
  <c r="H31" i="3" s="1"/>
  <c r="F31" i="3"/>
  <c r="B55" i="4"/>
  <c r="C54" i="4"/>
  <c r="D54" i="4" s="1"/>
  <c r="E54" i="4" l="1"/>
  <c r="F54" i="4"/>
  <c r="C55" i="4"/>
  <c r="D55" i="4" s="1"/>
  <c r="B56" i="4"/>
  <c r="L31" i="3"/>
  <c r="C32" i="3"/>
  <c r="D32" i="3" s="1"/>
  <c r="J55" i="3"/>
  <c r="B56" i="3"/>
  <c r="I31" i="3"/>
  <c r="K31" i="3" s="1"/>
  <c r="E55" i="4" l="1"/>
  <c r="F55" i="4"/>
  <c r="E32" i="3"/>
  <c r="H32" i="3" s="1"/>
  <c r="J56" i="3"/>
  <c r="B57" i="3"/>
  <c r="B57" i="4"/>
  <c r="C56" i="4"/>
  <c r="D56" i="4" s="1"/>
  <c r="E56" i="4" l="1"/>
  <c r="F56" i="4"/>
  <c r="I32" i="3"/>
  <c r="K32" i="3" s="1"/>
  <c r="C57" i="4"/>
  <c r="D57" i="4" s="1"/>
  <c r="B58" i="4"/>
  <c r="F32" i="3"/>
  <c r="J57" i="3"/>
  <c r="B58" i="3"/>
  <c r="E57" i="4" l="1"/>
  <c r="F57" i="4"/>
  <c r="B59" i="3"/>
  <c r="J58" i="3"/>
  <c r="C58" i="4"/>
  <c r="D58" i="4" s="1"/>
  <c r="B59" i="4"/>
  <c r="L32" i="3"/>
  <c r="C33" i="3"/>
  <c r="D33" i="3" s="1"/>
  <c r="E58" i="4" l="1"/>
  <c r="F58" i="4"/>
  <c r="E33" i="3"/>
  <c r="H33" i="3" s="1"/>
  <c r="F33" i="3"/>
  <c r="B60" i="4"/>
  <c r="C59" i="4"/>
  <c r="D59" i="4" s="1"/>
  <c r="J59" i="3"/>
  <c r="B60" i="3"/>
  <c r="E59" i="4" l="1"/>
  <c r="F59" i="4"/>
  <c r="J60" i="3"/>
  <c r="B61" i="3"/>
  <c r="I33" i="3"/>
  <c r="K33" i="3" s="1"/>
  <c r="C60" i="4"/>
  <c r="D60" i="4"/>
  <c r="E60" i="4" s="1"/>
  <c r="F60" i="4" s="1"/>
  <c r="B61" i="4"/>
  <c r="L33" i="3"/>
  <c r="C34" i="3"/>
  <c r="D34" i="3" s="1"/>
  <c r="B62" i="3" l="1"/>
  <c r="J61" i="3"/>
  <c r="B62" i="4"/>
  <c r="C61" i="4"/>
  <c r="D61" i="4" s="1"/>
  <c r="E34" i="3"/>
  <c r="H34" i="3" s="1"/>
  <c r="F34" i="3"/>
  <c r="E61" i="4" l="1"/>
  <c r="F61" i="4"/>
  <c r="L34" i="3"/>
  <c r="C35" i="3"/>
  <c r="D35" i="3" s="1"/>
  <c r="B63" i="4"/>
  <c r="C62" i="4"/>
  <c r="D62" i="4" s="1"/>
  <c r="I34" i="3"/>
  <c r="K34" i="3" s="1"/>
  <c r="B63" i="3"/>
  <c r="J62" i="3"/>
  <c r="E62" i="4" l="1"/>
  <c r="F62" i="4"/>
  <c r="E35" i="3"/>
  <c r="H35" i="3" s="1"/>
  <c r="F35" i="3"/>
  <c r="C63" i="4"/>
  <c r="D63" i="4" s="1"/>
  <c r="B64" i="4"/>
  <c r="J63" i="3"/>
  <c r="B64" i="3"/>
  <c r="E63" i="4" l="1"/>
  <c r="F63" i="4"/>
  <c r="J64" i="3"/>
  <c r="B65" i="3"/>
  <c r="B65" i="4"/>
  <c r="C64" i="4"/>
  <c r="D64" i="4" s="1"/>
  <c r="L35" i="3"/>
  <c r="C36" i="3"/>
  <c r="D36" i="3" s="1"/>
  <c r="I35" i="3"/>
  <c r="K35" i="3"/>
  <c r="E64" i="4" l="1"/>
  <c r="F64" i="4"/>
  <c r="E36" i="3"/>
  <c r="H36" i="3" s="1"/>
  <c r="F36" i="3"/>
  <c r="B66" i="3"/>
  <c r="J65" i="3"/>
  <c r="C65" i="4"/>
  <c r="D65" i="4" s="1"/>
  <c r="B66" i="4"/>
  <c r="E65" i="4" l="1"/>
  <c r="F65" i="4"/>
  <c r="L36" i="3"/>
  <c r="C37" i="3"/>
  <c r="D37" i="3" s="1"/>
  <c r="C66" i="4"/>
  <c r="D66" i="4" s="1"/>
  <c r="B67" i="4"/>
  <c r="I36" i="3"/>
  <c r="K36" i="3" s="1"/>
  <c r="B67" i="3"/>
  <c r="J66" i="3"/>
  <c r="E66" i="4" l="1"/>
  <c r="F66" i="4"/>
  <c r="E37" i="3"/>
  <c r="H37" i="3" s="1"/>
  <c r="B68" i="4"/>
  <c r="C67" i="4"/>
  <c r="D67" i="4" s="1"/>
  <c r="J67" i="3"/>
  <c r="B68" i="3"/>
  <c r="E67" i="4" l="1"/>
  <c r="F67" i="4"/>
  <c r="J68" i="3"/>
  <c r="B69" i="3"/>
  <c r="F37" i="3"/>
  <c r="C68" i="4"/>
  <c r="B69" i="4"/>
  <c r="D68" i="4"/>
  <c r="E68" i="4" s="1"/>
  <c r="K37" i="3"/>
  <c r="I37" i="3"/>
  <c r="B70" i="4" l="1"/>
  <c r="B70" i="3"/>
  <c r="J69" i="3"/>
  <c r="F68" i="4"/>
  <c r="C69" i="4" s="1"/>
  <c r="D69" i="4" s="1"/>
  <c r="L37" i="3"/>
  <c r="C38" i="3"/>
  <c r="D38" i="3" s="1"/>
  <c r="E69" i="4" l="1"/>
  <c r="F69" i="4"/>
  <c r="E38" i="3"/>
  <c r="H38" i="3" s="1"/>
  <c r="F38" i="3"/>
  <c r="B71" i="4"/>
  <c r="C70" i="4"/>
  <c r="D70" i="4" s="1"/>
  <c r="B71" i="3"/>
  <c r="J70" i="3"/>
  <c r="E70" i="4" l="1"/>
  <c r="F70" i="4"/>
  <c r="C71" i="4" s="1"/>
  <c r="D71" i="4" s="1"/>
  <c r="L38" i="3"/>
  <c r="C39" i="3"/>
  <c r="D39" i="3" s="1"/>
  <c r="B72" i="4"/>
  <c r="I38" i="3"/>
  <c r="K38" i="3" s="1"/>
  <c r="J71" i="3"/>
  <c r="B72" i="3"/>
  <c r="E71" i="4" l="1"/>
  <c r="F71" i="4"/>
  <c r="J72" i="3"/>
  <c r="B73" i="3"/>
  <c r="B73" i="4"/>
  <c r="C72" i="4"/>
  <c r="D72" i="4" s="1"/>
  <c r="E39" i="3"/>
  <c r="H39" i="3" s="1"/>
  <c r="F39" i="3"/>
  <c r="E72" i="4" l="1"/>
  <c r="F72" i="4"/>
  <c r="L39" i="3"/>
  <c r="C40" i="3"/>
  <c r="D40" i="3" s="1"/>
  <c r="I39" i="3"/>
  <c r="K39" i="3" s="1"/>
  <c r="J73" i="3"/>
  <c r="B74" i="3"/>
  <c r="C73" i="4"/>
  <c r="D73" i="4" s="1"/>
  <c r="B74" i="4"/>
  <c r="E73" i="4" l="1"/>
  <c r="F73" i="4"/>
  <c r="C74" i="4"/>
  <c r="D74" i="4" s="1"/>
  <c r="B75" i="4"/>
  <c r="E40" i="3"/>
  <c r="H40" i="3" s="1"/>
  <c r="B75" i="3"/>
  <c r="J74" i="3"/>
  <c r="E74" i="4" l="1"/>
  <c r="F74" i="4"/>
  <c r="C75" i="4" s="1"/>
  <c r="D75" i="4" s="1"/>
  <c r="F40" i="3"/>
  <c r="I40" i="3"/>
  <c r="K40" i="3"/>
  <c r="B76" i="4"/>
  <c r="J75" i="3"/>
  <c r="B76" i="3"/>
  <c r="E75" i="4" l="1"/>
  <c r="F75" i="4"/>
  <c r="J76" i="3"/>
  <c r="B77" i="3"/>
  <c r="C76" i="4"/>
  <c r="B77" i="4"/>
  <c r="D76" i="4"/>
  <c r="E76" i="4" s="1"/>
  <c r="L40" i="3"/>
  <c r="C41" i="3"/>
  <c r="D41" i="3" s="1"/>
  <c r="E41" i="3" l="1"/>
  <c r="H41" i="3" s="1"/>
  <c r="F41" i="3"/>
  <c r="F76" i="4"/>
  <c r="B78" i="4"/>
  <c r="C77" i="4"/>
  <c r="D77" i="4" s="1"/>
  <c r="B78" i="3"/>
  <c r="J77" i="3"/>
  <c r="E77" i="4" l="1"/>
  <c r="F77" i="4"/>
  <c r="B79" i="4"/>
  <c r="C78" i="4"/>
  <c r="D78" i="4"/>
  <c r="E78" i="4" s="1"/>
  <c r="B79" i="3"/>
  <c r="J78" i="3"/>
  <c r="L41" i="3"/>
  <c r="C42" i="3"/>
  <c r="D42" i="3" s="1"/>
  <c r="I41" i="3"/>
  <c r="K41" i="3" s="1"/>
  <c r="F78" i="4" l="1"/>
  <c r="E42" i="3"/>
  <c r="H42" i="3" s="1"/>
  <c r="F42" i="3"/>
  <c r="J79" i="3"/>
  <c r="B80" i="3"/>
  <c r="C79" i="4"/>
  <c r="D79" i="4" s="1"/>
  <c r="B80" i="4"/>
  <c r="E79" i="4" l="1"/>
  <c r="F79" i="4"/>
  <c r="B81" i="4"/>
  <c r="C80" i="4"/>
  <c r="D80" i="4" s="1"/>
  <c r="I42" i="3"/>
  <c r="K42" i="3" s="1"/>
  <c r="L42" i="3"/>
  <c r="C43" i="3"/>
  <c r="D43" i="3" s="1"/>
  <c r="J80" i="3"/>
  <c r="B81" i="3"/>
  <c r="E80" i="4" l="1"/>
  <c r="F80" i="4"/>
  <c r="J81" i="3"/>
  <c r="B82" i="3"/>
  <c r="B82" i="4"/>
  <c r="C81" i="4"/>
  <c r="D81" i="4" s="1"/>
  <c r="E43" i="3"/>
  <c r="H43" i="3" s="1"/>
  <c r="F43" i="3"/>
  <c r="E81" i="4" l="1"/>
  <c r="F81" i="4"/>
  <c r="L43" i="3"/>
  <c r="C44" i="3"/>
  <c r="D44" i="3" s="1"/>
  <c r="I43" i="3"/>
  <c r="K43" i="3"/>
  <c r="C82" i="4"/>
  <c r="D82" i="4" s="1"/>
  <c r="B83" i="4"/>
  <c r="B83" i="3"/>
  <c r="J82" i="3"/>
  <c r="E82" i="4" l="1"/>
  <c r="F82" i="4"/>
  <c r="E44" i="3"/>
  <c r="H44" i="3" s="1"/>
  <c r="F44" i="3"/>
  <c r="J83" i="3"/>
  <c r="B84" i="3"/>
  <c r="B84" i="4"/>
  <c r="C83" i="4"/>
  <c r="D83" i="4"/>
  <c r="E83" i="4" s="1"/>
  <c r="J84" i="3" l="1"/>
  <c r="B85" i="3"/>
  <c r="F83" i="4"/>
  <c r="C84" i="4"/>
  <c r="B85" i="4"/>
  <c r="D84" i="4"/>
  <c r="E84" i="4" s="1"/>
  <c r="L44" i="3"/>
  <c r="C45" i="3"/>
  <c r="D45" i="3" s="1"/>
  <c r="I44" i="3"/>
  <c r="K44" i="3" s="1"/>
  <c r="E45" i="3" l="1"/>
  <c r="H45" i="3" s="1"/>
  <c r="J85" i="3"/>
  <c r="B86" i="3"/>
  <c r="F84" i="4"/>
  <c r="B86" i="4"/>
  <c r="C85" i="4"/>
  <c r="D85" i="4" s="1"/>
  <c r="E85" i="4" l="1"/>
  <c r="F85" i="4" s="1"/>
  <c r="C86" i="4" s="1"/>
  <c r="D86" i="4" s="1"/>
  <c r="B87" i="4"/>
  <c r="B87" i="3"/>
  <c r="J86" i="3"/>
  <c r="F45" i="3"/>
  <c r="I45" i="3"/>
  <c r="K45" i="3" s="1"/>
  <c r="E86" i="4" l="1"/>
  <c r="F86" i="4"/>
  <c r="L45" i="3"/>
  <c r="C46" i="3"/>
  <c r="D46" i="3" s="1"/>
  <c r="B88" i="3"/>
  <c r="J87" i="3"/>
  <c r="C87" i="4"/>
  <c r="D87" i="4" s="1"/>
  <c r="B88" i="4"/>
  <c r="E87" i="4" l="1"/>
  <c r="F87" i="4"/>
  <c r="B89" i="4"/>
  <c r="C88" i="4"/>
  <c r="D88" i="4"/>
  <c r="E88" i="4" s="1"/>
  <c r="J88" i="3"/>
  <c r="B89" i="3"/>
  <c r="E46" i="3"/>
  <c r="H46" i="3" s="1"/>
  <c r="I46" i="3" l="1"/>
  <c r="K46" i="3" s="1"/>
  <c r="J89" i="3"/>
  <c r="B90" i="3"/>
  <c r="F88" i="4"/>
  <c r="B90" i="4"/>
  <c r="C89" i="4"/>
  <c r="D89" i="4" s="1"/>
  <c r="F46" i="3"/>
  <c r="E89" i="4" l="1"/>
  <c r="F89" i="4"/>
  <c r="L46" i="3"/>
  <c r="C47" i="3"/>
  <c r="D47" i="3" s="1"/>
  <c r="J90" i="3"/>
  <c r="B91" i="3"/>
  <c r="C90" i="4"/>
  <c r="D90" i="4" s="1"/>
  <c r="B91" i="4"/>
  <c r="E90" i="4" l="1"/>
  <c r="F90" i="4"/>
  <c r="B92" i="4"/>
  <c r="C91" i="4"/>
  <c r="D91" i="4" s="1"/>
  <c r="J91" i="3"/>
  <c r="B92" i="3"/>
  <c r="E47" i="3"/>
  <c r="H47" i="3" s="1"/>
  <c r="E91" i="4" l="1"/>
  <c r="F91" i="4"/>
  <c r="I47" i="3"/>
  <c r="K47" i="3" s="1"/>
  <c r="J92" i="3"/>
  <c r="B93" i="3"/>
  <c r="C92" i="4"/>
  <c r="B93" i="4"/>
  <c r="D92" i="4"/>
  <c r="E92" i="4" s="1"/>
  <c r="F47" i="3"/>
  <c r="F92" i="4" l="1"/>
  <c r="C93" i="4"/>
  <c r="D93" i="4" s="1"/>
  <c r="B94" i="4"/>
  <c r="B94" i="3"/>
  <c r="J93" i="3"/>
  <c r="L47" i="3"/>
  <c r="C48" i="3"/>
  <c r="D48" i="3" s="1"/>
  <c r="E93" i="4" l="1"/>
  <c r="F93" i="4" s="1"/>
  <c r="C94" i="4" s="1"/>
  <c r="D94" i="4" s="1"/>
  <c r="E48" i="3"/>
  <c r="H48" i="3" s="1"/>
  <c r="F48" i="3"/>
  <c r="B95" i="4"/>
  <c r="J94" i="3"/>
  <c r="B95" i="3"/>
  <c r="E94" i="4" l="1"/>
  <c r="F94" i="4" s="1"/>
  <c r="C95" i="4" s="1"/>
  <c r="D95" i="4" s="1"/>
  <c r="B96" i="3"/>
  <c r="J95" i="3"/>
  <c r="B96" i="4"/>
  <c r="L48" i="3"/>
  <c r="C49" i="3"/>
  <c r="D49" i="3" s="1"/>
  <c r="I48" i="3"/>
  <c r="K48" i="3" s="1"/>
  <c r="E95" i="4" l="1"/>
  <c r="F95" i="4"/>
  <c r="C96" i="4" s="1"/>
  <c r="D96" i="4" s="1"/>
  <c r="B97" i="4"/>
  <c r="E49" i="3"/>
  <c r="H49" i="3" s="1"/>
  <c r="B97" i="3"/>
  <c r="J96" i="3"/>
  <c r="E96" i="4" l="1"/>
  <c r="F96" i="4"/>
  <c r="B98" i="4"/>
  <c r="C97" i="4"/>
  <c r="D97" i="4" s="1"/>
  <c r="B98" i="3"/>
  <c r="J97" i="3"/>
  <c r="F49" i="3"/>
  <c r="I49" i="3"/>
  <c r="K49" i="3" s="1"/>
  <c r="E97" i="4" l="1"/>
  <c r="F97" i="4"/>
  <c r="L49" i="3"/>
  <c r="C50" i="3"/>
  <c r="D50" i="3" s="1"/>
  <c r="C98" i="4"/>
  <c r="D98" i="4" s="1"/>
  <c r="B99" i="4"/>
  <c r="J98" i="3"/>
  <c r="B99" i="3"/>
  <c r="E98" i="4" l="1"/>
  <c r="F98" i="4"/>
  <c r="E50" i="3"/>
  <c r="H50" i="3" s="1"/>
  <c r="F50" i="3"/>
  <c r="J99" i="3"/>
  <c r="B100" i="3"/>
  <c r="B100" i="4"/>
  <c r="C99" i="4"/>
  <c r="D99" i="4" s="1"/>
  <c r="E99" i="4" l="1"/>
  <c r="F99" i="4" s="1"/>
  <c r="C100" i="4" s="1"/>
  <c r="D100" i="4" s="1"/>
  <c r="B101" i="4"/>
  <c r="L50" i="3"/>
  <c r="C51" i="3"/>
  <c r="D51" i="3" s="1"/>
  <c r="I50" i="3"/>
  <c r="K50" i="3"/>
  <c r="J100" i="3"/>
  <c r="B101" i="3"/>
  <c r="E100" i="4" l="1"/>
  <c r="F100" i="4"/>
  <c r="J101" i="3"/>
  <c r="B102" i="3"/>
  <c r="E51" i="3"/>
  <c r="H51" i="3" s="1"/>
  <c r="B102" i="4"/>
  <c r="C101" i="4"/>
  <c r="D101" i="4" s="1"/>
  <c r="E101" i="4" l="1"/>
  <c r="F101" i="4"/>
  <c r="I51" i="3"/>
  <c r="K51" i="3"/>
  <c r="B103" i="4"/>
  <c r="C102" i="4"/>
  <c r="D102" i="4" s="1"/>
  <c r="F51" i="3"/>
  <c r="J102" i="3"/>
  <c r="B103" i="3"/>
  <c r="E102" i="4" l="1"/>
  <c r="F102" i="4"/>
  <c r="B104" i="3"/>
  <c r="J103" i="3"/>
  <c r="D103" i="4"/>
  <c r="E103" i="4" s="1"/>
  <c r="C103" i="4"/>
  <c r="B104" i="4"/>
  <c r="L51" i="3"/>
  <c r="C52" i="3"/>
  <c r="D52" i="3" s="1"/>
  <c r="B105" i="4" l="1"/>
  <c r="E52" i="3"/>
  <c r="H52" i="3" s="1"/>
  <c r="F52" i="3"/>
  <c r="J104" i="3"/>
  <c r="B105" i="3"/>
  <c r="F103" i="4"/>
  <c r="C104" i="4" s="1"/>
  <c r="D104" i="4" s="1"/>
  <c r="E104" i="4" l="1"/>
  <c r="F104" i="4"/>
  <c r="C105" i="4" s="1"/>
  <c r="D105" i="4" s="1"/>
  <c r="B106" i="4"/>
  <c r="L52" i="3"/>
  <c r="C53" i="3"/>
  <c r="D53" i="3" s="1"/>
  <c r="B106" i="3"/>
  <c r="J105" i="3"/>
  <c r="I52" i="3"/>
  <c r="K52" i="3" s="1"/>
  <c r="E105" i="4" l="1"/>
  <c r="F105" i="4"/>
  <c r="E53" i="3"/>
  <c r="H53" i="3" s="1"/>
  <c r="F53" i="3"/>
  <c r="J106" i="3"/>
  <c r="B107" i="3"/>
  <c r="C106" i="4"/>
  <c r="D106" i="4" s="1"/>
  <c r="B107" i="4"/>
  <c r="E106" i="4" l="1"/>
  <c r="F106" i="4"/>
  <c r="B108" i="4"/>
  <c r="C107" i="4"/>
  <c r="D107" i="4" s="1"/>
  <c r="B108" i="3"/>
  <c r="J107" i="3"/>
  <c r="L53" i="3"/>
  <c r="C54" i="3"/>
  <c r="D54" i="3" s="1"/>
  <c r="I53" i="3"/>
  <c r="K53" i="3" s="1"/>
  <c r="E107" i="4" l="1"/>
  <c r="F107" i="4"/>
  <c r="E54" i="3"/>
  <c r="H54" i="3" s="1"/>
  <c r="F54" i="3"/>
  <c r="C108" i="4"/>
  <c r="D108" i="4"/>
  <c r="E108" i="4" s="1"/>
  <c r="B109" i="4"/>
  <c r="B109" i="3"/>
  <c r="J108" i="3"/>
  <c r="B110" i="4" l="1"/>
  <c r="C109" i="4"/>
  <c r="D109" i="4" s="1"/>
  <c r="F108" i="4"/>
  <c r="L54" i="3"/>
  <c r="C55" i="3"/>
  <c r="D55" i="3" s="1"/>
  <c r="I54" i="3"/>
  <c r="K54" i="3"/>
  <c r="B110" i="3"/>
  <c r="J109" i="3"/>
  <c r="E109" i="4" l="1"/>
  <c r="F109" i="4"/>
  <c r="E55" i="3"/>
  <c r="H55" i="3" s="1"/>
  <c r="F55" i="3"/>
  <c r="J110" i="3"/>
  <c r="B111" i="3"/>
  <c r="B111" i="4"/>
  <c r="C110" i="4"/>
  <c r="D110" i="4" s="1"/>
  <c r="E110" i="4" l="1"/>
  <c r="F110" i="4"/>
  <c r="C111" i="4"/>
  <c r="D111" i="4" s="1"/>
  <c r="B112" i="4"/>
  <c r="L55" i="3"/>
  <c r="C56" i="3"/>
  <c r="D56" i="3" s="1"/>
  <c r="J111" i="3"/>
  <c r="B112" i="3"/>
  <c r="I55" i="3"/>
  <c r="K55" i="3"/>
  <c r="E111" i="4" l="1"/>
  <c r="F111" i="4"/>
  <c r="E56" i="3"/>
  <c r="H56" i="3" s="1"/>
  <c r="F56" i="3"/>
  <c r="J112" i="3"/>
  <c r="B113" i="3"/>
  <c r="B113" i="4"/>
  <c r="C112" i="4"/>
  <c r="D112" i="4" s="1"/>
  <c r="E112" i="4" l="1"/>
  <c r="F112" i="4"/>
  <c r="B114" i="3"/>
  <c r="J113" i="3"/>
  <c r="C113" i="4"/>
  <c r="D113" i="4" s="1"/>
  <c r="B114" i="4"/>
  <c r="L56" i="3"/>
  <c r="C57" i="3"/>
  <c r="D57" i="3" s="1"/>
  <c r="I56" i="3"/>
  <c r="K56" i="3" s="1"/>
  <c r="E113" i="4" l="1"/>
  <c r="F113" i="4"/>
  <c r="E57" i="3"/>
  <c r="H57" i="3" s="1"/>
  <c r="F57" i="3"/>
  <c r="J114" i="3"/>
  <c r="B115" i="3"/>
  <c r="C114" i="4"/>
  <c r="D114" i="4" s="1"/>
  <c r="B115" i="4"/>
  <c r="E114" i="4" l="1"/>
  <c r="F114" i="4"/>
  <c r="B116" i="4"/>
  <c r="C115" i="4"/>
  <c r="D115" i="4" s="1"/>
  <c r="B116" i="3"/>
  <c r="J115" i="3"/>
  <c r="L57" i="3"/>
  <c r="C58" i="3"/>
  <c r="D58" i="3" s="1"/>
  <c r="I57" i="3"/>
  <c r="K57" i="3" s="1"/>
  <c r="E115" i="4" l="1"/>
  <c r="F115" i="4"/>
  <c r="E58" i="3"/>
  <c r="H58" i="3" s="1"/>
  <c r="F58" i="3"/>
  <c r="C116" i="4"/>
  <c r="D116" i="4"/>
  <c r="E116" i="4" s="1"/>
  <c r="B117" i="4"/>
  <c r="F116" i="4"/>
  <c r="B117" i="3"/>
  <c r="J116" i="3"/>
  <c r="B118" i="4" l="1"/>
  <c r="C117" i="4"/>
  <c r="D117" i="4" s="1"/>
  <c r="L58" i="3"/>
  <c r="C59" i="3"/>
  <c r="D59" i="3" s="1"/>
  <c r="B118" i="3"/>
  <c r="J117" i="3"/>
  <c r="I58" i="3"/>
  <c r="K58" i="3"/>
  <c r="E117" i="4" l="1"/>
  <c r="F117" i="4"/>
  <c r="E59" i="3"/>
  <c r="H59" i="3" s="1"/>
  <c r="B119" i="4"/>
  <c r="C118" i="4"/>
  <c r="D118" i="4" s="1"/>
  <c r="J118" i="3"/>
  <c r="B119" i="3"/>
  <c r="E118" i="4" l="1"/>
  <c r="F118" i="4"/>
  <c r="I59" i="3"/>
  <c r="K59" i="3" s="1"/>
  <c r="C119" i="4"/>
  <c r="D119" i="4" s="1"/>
  <c r="B120" i="4"/>
  <c r="F59" i="3"/>
  <c r="B120" i="3"/>
  <c r="J119" i="3"/>
  <c r="E119" i="4" l="1"/>
  <c r="F119" i="4"/>
  <c r="B121" i="4"/>
  <c r="C120" i="4"/>
  <c r="D120" i="4" s="1"/>
  <c r="J120" i="3"/>
  <c r="B121" i="3"/>
  <c r="L59" i="3"/>
  <c r="C60" i="3"/>
  <c r="D60" i="3" s="1"/>
  <c r="E120" i="4" l="1"/>
  <c r="F120" i="4"/>
  <c r="E60" i="3"/>
  <c r="H60" i="3" s="1"/>
  <c r="F60" i="3"/>
  <c r="J121" i="3"/>
  <c r="B122" i="3"/>
  <c r="C121" i="4"/>
  <c r="D121" i="4" s="1"/>
  <c r="B122" i="4"/>
  <c r="E121" i="4" l="1"/>
  <c r="F121" i="4"/>
  <c r="C122" i="4"/>
  <c r="D122" i="4" s="1"/>
  <c r="B123" i="4"/>
  <c r="L60" i="3"/>
  <c r="C61" i="3"/>
  <c r="D61" i="3" s="1"/>
  <c r="J122" i="3"/>
  <c r="B123" i="3"/>
  <c r="K60" i="3"/>
  <c r="I60" i="3"/>
  <c r="E122" i="4" l="1"/>
  <c r="F122" i="4"/>
  <c r="E61" i="3"/>
  <c r="H61" i="3" s="1"/>
  <c r="J123" i="3"/>
  <c r="B124" i="3"/>
  <c r="B124" i="4"/>
  <c r="C123" i="4"/>
  <c r="D123" i="4" s="1"/>
  <c r="E123" i="4" l="1"/>
  <c r="F123" i="4"/>
  <c r="C124" i="4"/>
  <c r="D124" i="4"/>
  <c r="E124" i="4" s="1"/>
  <c r="B125" i="4"/>
  <c r="F124" i="4"/>
  <c r="B125" i="3"/>
  <c r="J124" i="3"/>
  <c r="F61" i="3"/>
  <c r="I61" i="3"/>
  <c r="K61" i="3" s="1"/>
  <c r="L61" i="3" l="1"/>
  <c r="C62" i="3"/>
  <c r="D62" i="3" s="1"/>
  <c r="B126" i="4"/>
  <c r="C125" i="4"/>
  <c r="D125" i="4" s="1"/>
  <c r="B126" i="3"/>
  <c r="J125" i="3"/>
  <c r="E125" i="4" l="1"/>
  <c r="F125" i="4"/>
  <c r="B127" i="4"/>
  <c r="C126" i="4"/>
  <c r="D126" i="4" s="1"/>
  <c r="J126" i="3"/>
  <c r="B127" i="3"/>
  <c r="E62" i="3"/>
  <c r="H62" i="3" s="1"/>
  <c r="F62" i="3"/>
  <c r="E126" i="4" l="1"/>
  <c r="F126" i="4" s="1"/>
  <c r="C127" i="4" s="1"/>
  <c r="D127" i="4" s="1"/>
  <c r="L62" i="3"/>
  <c r="C63" i="3"/>
  <c r="D63" i="3" s="1"/>
  <c r="K62" i="3"/>
  <c r="I62" i="3"/>
  <c r="B128" i="3"/>
  <c r="J127" i="3"/>
  <c r="B128" i="4"/>
  <c r="E127" i="4" l="1"/>
  <c r="F127" i="4"/>
  <c r="B129" i="4"/>
  <c r="C128" i="4"/>
  <c r="D128" i="4" s="1"/>
  <c r="B129" i="3"/>
  <c r="J128" i="3"/>
  <c r="E63" i="3"/>
  <c r="H63" i="3" s="1"/>
  <c r="F63" i="3"/>
  <c r="E128" i="4" l="1"/>
  <c r="F128" i="4"/>
  <c r="C129" i="4" s="1"/>
  <c r="D129" i="4" s="1"/>
  <c r="B130" i="3"/>
  <c r="J129" i="3"/>
  <c r="L63" i="3"/>
  <c r="C64" i="3"/>
  <c r="D64" i="3" s="1"/>
  <c r="I63" i="3"/>
  <c r="K63" i="3" s="1"/>
  <c r="B130" i="4"/>
  <c r="E129" i="4" l="1"/>
  <c r="F129" i="4"/>
  <c r="C130" i="4" s="1"/>
  <c r="D130" i="4" s="1"/>
  <c r="B131" i="4"/>
  <c r="J130" i="3"/>
  <c r="B131" i="3"/>
  <c r="E64" i="3"/>
  <c r="H64" i="3" s="1"/>
  <c r="F64" i="3"/>
  <c r="E130" i="4" l="1"/>
  <c r="F130" i="4"/>
  <c r="J131" i="3"/>
  <c r="B132" i="3"/>
  <c r="L64" i="3"/>
  <c r="C65" i="3"/>
  <c r="D65" i="3" s="1"/>
  <c r="I64" i="3"/>
  <c r="K64" i="3"/>
  <c r="B132" i="4"/>
  <c r="C131" i="4"/>
  <c r="D131" i="4" s="1"/>
  <c r="E131" i="4" l="1"/>
  <c r="F131" i="4" s="1"/>
  <c r="C132" i="4" s="1"/>
  <c r="D132" i="4" s="1"/>
  <c r="B133" i="4"/>
  <c r="J132" i="3"/>
  <c r="B133" i="3"/>
  <c r="E65" i="3"/>
  <c r="H65" i="3" s="1"/>
  <c r="F65" i="3"/>
  <c r="E132" i="4" l="1"/>
  <c r="F132" i="4" s="1"/>
  <c r="C133" i="4" s="1"/>
  <c r="D133" i="4" s="1"/>
  <c r="L65" i="3"/>
  <c r="C66" i="3"/>
  <c r="D66" i="3" s="1"/>
  <c r="I65" i="3"/>
  <c r="K65" i="3" s="1"/>
  <c r="J133" i="3"/>
  <c r="B134" i="3"/>
  <c r="B134" i="4"/>
  <c r="E133" i="4" l="1"/>
  <c r="F133" i="4" s="1"/>
  <c r="C134" i="4" s="1"/>
  <c r="D134" i="4" s="1"/>
  <c r="B135" i="4"/>
  <c r="E66" i="3"/>
  <c r="H66" i="3" s="1"/>
  <c r="F66" i="3"/>
  <c r="J134" i="3"/>
  <c r="B135" i="3"/>
  <c r="E134" i="4" l="1"/>
  <c r="F134" i="4"/>
  <c r="C135" i="4" s="1"/>
  <c r="D135" i="4" s="1"/>
  <c r="L66" i="3"/>
  <c r="C67" i="3"/>
  <c r="D67" i="3" s="1"/>
  <c r="I66" i="3"/>
  <c r="K66" i="3" s="1"/>
  <c r="B136" i="3"/>
  <c r="J135" i="3"/>
  <c r="B136" i="4"/>
  <c r="E135" i="4" l="1"/>
  <c r="F135" i="4"/>
  <c r="C136" i="4" s="1"/>
  <c r="D136" i="4" s="1"/>
  <c r="J136" i="3"/>
  <c r="B137" i="3"/>
  <c r="E67" i="3"/>
  <c r="H67" i="3" s="1"/>
  <c r="F67" i="3"/>
  <c r="B137" i="4"/>
  <c r="E136" i="4" l="1"/>
  <c r="F136" i="4" s="1"/>
  <c r="C137" i="4" s="1"/>
  <c r="D137" i="4" s="1"/>
  <c r="B138" i="4"/>
  <c r="L67" i="3"/>
  <c r="C68" i="3"/>
  <c r="D68" i="3" s="1"/>
  <c r="B138" i="3"/>
  <c r="J137" i="3"/>
  <c r="I67" i="3"/>
  <c r="K67" i="3" s="1"/>
  <c r="E137" i="4" l="1"/>
  <c r="F137" i="4"/>
  <c r="C138" i="4" s="1"/>
  <c r="D138" i="4" s="1"/>
  <c r="E68" i="3"/>
  <c r="H68" i="3" s="1"/>
  <c r="F68" i="3"/>
  <c r="J138" i="3"/>
  <c r="B139" i="3"/>
  <c r="B139" i="4"/>
  <c r="E138" i="4" l="1"/>
  <c r="F138" i="4" s="1"/>
  <c r="C139" i="4" s="1"/>
  <c r="D139" i="4" s="1"/>
  <c r="B140" i="3"/>
  <c r="J139" i="3"/>
  <c r="L68" i="3"/>
  <c r="C69" i="3"/>
  <c r="D69" i="3" s="1"/>
  <c r="I68" i="3"/>
  <c r="K68" i="3"/>
  <c r="B140" i="4"/>
  <c r="E139" i="4" l="1"/>
  <c r="F139" i="4" s="1"/>
  <c r="C140" i="4" s="1"/>
  <c r="D140" i="4" s="1"/>
  <c r="B141" i="4"/>
  <c r="B141" i="3"/>
  <c r="J140" i="3"/>
  <c r="E69" i="3"/>
  <c r="H69" i="3" s="1"/>
  <c r="F69" i="3"/>
  <c r="E140" i="4" l="1"/>
  <c r="F140" i="4"/>
  <c r="L69" i="3"/>
  <c r="C70" i="3"/>
  <c r="D70" i="3" s="1"/>
  <c r="I69" i="3"/>
  <c r="K69" i="3"/>
  <c r="B142" i="3"/>
  <c r="J141" i="3"/>
  <c r="B142" i="4"/>
  <c r="C141" i="4"/>
  <c r="D141" i="4" s="1"/>
  <c r="E141" i="4" l="1"/>
  <c r="F141" i="4" s="1"/>
  <c r="C142" i="4" s="1"/>
  <c r="D142" i="4" s="1"/>
  <c r="J142" i="3"/>
  <c r="B143" i="3"/>
  <c r="B143" i="4"/>
  <c r="E70" i="3"/>
  <c r="H70" i="3" s="1"/>
  <c r="F70" i="3"/>
  <c r="E142" i="4" l="1"/>
  <c r="F142" i="4"/>
  <c r="J143" i="3"/>
  <c r="B144" i="3"/>
  <c r="L70" i="3"/>
  <c r="C71" i="3"/>
  <c r="D71" i="3" s="1"/>
  <c r="I70" i="3"/>
  <c r="K70" i="3"/>
  <c r="B144" i="4"/>
  <c r="C143" i="4"/>
  <c r="D143" i="4" s="1"/>
  <c r="E143" i="4" l="1"/>
  <c r="F143" i="4"/>
  <c r="E71" i="3"/>
  <c r="H71" i="3" s="1"/>
  <c r="F71" i="3"/>
  <c r="C144" i="4"/>
  <c r="D144" i="4" s="1"/>
  <c r="B145" i="4"/>
  <c r="J144" i="3"/>
  <c r="B145" i="3"/>
  <c r="E144" i="4" l="1"/>
  <c r="F144" i="4"/>
  <c r="C145" i="4"/>
  <c r="D145" i="4" s="1"/>
  <c r="B146" i="4"/>
  <c r="J145" i="3"/>
  <c r="B146" i="3"/>
  <c r="L71" i="3"/>
  <c r="C72" i="3"/>
  <c r="D72" i="3" s="1"/>
  <c r="I71" i="3"/>
  <c r="K71" i="3" s="1"/>
  <c r="E145" i="4" l="1"/>
  <c r="F145" i="4" s="1"/>
  <c r="C146" i="4" s="1"/>
  <c r="D146" i="4" s="1"/>
  <c r="B147" i="4"/>
  <c r="J146" i="3"/>
  <c r="B147" i="3"/>
  <c r="E72" i="3"/>
  <c r="H72" i="3" s="1"/>
  <c r="F72" i="3"/>
  <c r="E146" i="4" l="1"/>
  <c r="F146" i="4"/>
  <c r="C147" i="4"/>
  <c r="D147" i="4" s="1"/>
  <c r="B148" i="4"/>
  <c r="L72" i="3"/>
  <c r="C73" i="3"/>
  <c r="D73" i="3" s="1"/>
  <c r="B148" i="3"/>
  <c r="J147" i="3"/>
  <c r="I72" i="3"/>
  <c r="K72" i="3"/>
  <c r="E147" i="4" l="1"/>
  <c r="F147" i="4"/>
  <c r="C148" i="4" s="1"/>
  <c r="D148" i="4" s="1"/>
  <c r="B149" i="4"/>
  <c r="B149" i="3"/>
  <c r="J148" i="3"/>
  <c r="E73" i="3"/>
  <c r="H73" i="3" s="1"/>
  <c r="F73" i="3"/>
  <c r="E148" i="4" l="1"/>
  <c r="F148" i="4"/>
  <c r="L73" i="3"/>
  <c r="C74" i="3"/>
  <c r="D74" i="3" s="1"/>
  <c r="I73" i="3"/>
  <c r="K73" i="3" s="1"/>
  <c r="B150" i="4"/>
  <c r="C149" i="4"/>
  <c r="D149" i="4" s="1"/>
  <c r="B150" i="3"/>
  <c r="J149" i="3"/>
  <c r="E149" i="4" l="1"/>
  <c r="F149" i="4"/>
  <c r="C150" i="4"/>
  <c r="D150" i="4" s="1"/>
  <c r="B151" i="4"/>
  <c r="J150" i="3"/>
  <c r="B151" i="3"/>
  <c r="E74" i="3"/>
  <c r="H74" i="3" s="1"/>
  <c r="F74" i="3"/>
  <c r="E150" i="4" l="1"/>
  <c r="F150" i="4"/>
  <c r="I74" i="3"/>
  <c r="K74" i="3" s="1"/>
  <c r="L74" i="3"/>
  <c r="C75" i="3"/>
  <c r="D75" i="3" s="1"/>
  <c r="B152" i="4"/>
  <c r="C151" i="4"/>
  <c r="D151" i="4" s="1"/>
  <c r="B152" i="3"/>
  <c r="J151" i="3"/>
  <c r="E151" i="4" l="1"/>
  <c r="F151" i="4" s="1"/>
  <c r="C152" i="4" s="1"/>
  <c r="D152" i="4" s="1"/>
  <c r="B153" i="4"/>
  <c r="E75" i="3"/>
  <c r="H75" i="3" s="1"/>
  <c r="F75" i="3"/>
  <c r="J152" i="3"/>
  <c r="B153" i="3"/>
  <c r="E152" i="4" l="1"/>
  <c r="F152" i="4"/>
  <c r="C153" i="4" s="1"/>
  <c r="D153" i="4" s="1"/>
  <c r="B154" i="4"/>
  <c r="J153" i="3"/>
  <c r="B154" i="3"/>
  <c r="L75" i="3"/>
  <c r="C76" i="3"/>
  <c r="D76" i="3" s="1"/>
  <c r="I75" i="3"/>
  <c r="K75" i="3"/>
  <c r="E153" i="4" l="1"/>
  <c r="F153" i="4"/>
  <c r="E76" i="3"/>
  <c r="H76" i="3" s="1"/>
  <c r="F76" i="3"/>
  <c r="B155" i="4"/>
  <c r="C154" i="4"/>
  <c r="D154" i="4" s="1"/>
  <c r="J154" i="3"/>
  <c r="B155" i="3"/>
  <c r="E154" i="4" l="1"/>
  <c r="F154" i="4"/>
  <c r="J155" i="3"/>
  <c r="B156" i="3"/>
  <c r="C155" i="4"/>
  <c r="D155" i="4" s="1"/>
  <c r="B156" i="4"/>
  <c r="L76" i="3"/>
  <c r="C77" i="3"/>
  <c r="D77" i="3" s="1"/>
  <c r="I76" i="3"/>
  <c r="K76" i="3" s="1"/>
  <c r="E155" i="4" l="1"/>
  <c r="F155" i="4"/>
  <c r="E77" i="3"/>
  <c r="H77" i="3" s="1"/>
  <c r="B157" i="4"/>
  <c r="D156" i="4"/>
  <c r="E156" i="4" s="1"/>
  <c r="C156" i="4"/>
  <c r="B157" i="3"/>
  <c r="J156" i="3"/>
  <c r="B158" i="4" l="1"/>
  <c r="B158" i="3"/>
  <c r="J157" i="3"/>
  <c r="F77" i="3"/>
  <c r="I77" i="3"/>
  <c r="K77" i="3"/>
  <c r="F156" i="4"/>
  <c r="C157" i="4" s="1"/>
  <c r="D157" i="4" s="1"/>
  <c r="E157" i="4" l="1"/>
  <c r="F157" i="4" s="1"/>
  <c r="C158" i="4" s="1"/>
  <c r="D158" i="4" s="1"/>
  <c r="L77" i="3"/>
  <c r="C78" i="3"/>
  <c r="D78" i="3" s="1"/>
  <c r="J158" i="3"/>
  <c r="B159" i="3"/>
  <c r="B159" i="4"/>
  <c r="E158" i="4" l="1"/>
  <c r="F158" i="4" s="1"/>
  <c r="C159" i="4" s="1"/>
  <c r="D159" i="4" s="1"/>
  <c r="B160" i="4"/>
  <c r="B160" i="3"/>
  <c r="J159" i="3"/>
  <c r="E78" i="3"/>
  <c r="H78" i="3" s="1"/>
  <c r="E159" i="4" l="1"/>
  <c r="F159" i="4" s="1"/>
  <c r="C160" i="4" s="1"/>
  <c r="D160" i="4" s="1"/>
  <c r="I78" i="3"/>
  <c r="K78" i="3" s="1"/>
  <c r="F78" i="3"/>
  <c r="B161" i="3"/>
  <c r="J160" i="3"/>
  <c r="B161" i="4"/>
  <c r="E160" i="4" l="1"/>
  <c r="F160" i="4" s="1"/>
  <c r="C161" i="4" s="1"/>
  <c r="D161" i="4" s="1"/>
  <c r="B162" i="4"/>
  <c r="B162" i="3"/>
  <c r="J161" i="3"/>
  <c r="L78" i="3"/>
  <c r="C79" i="3"/>
  <c r="D79" i="3" s="1"/>
  <c r="E161" i="4" l="1"/>
  <c r="F161" i="4" s="1"/>
  <c r="C162" i="4" s="1"/>
  <c r="D162" i="4" s="1"/>
  <c r="J162" i="3"/>
  <c r="B163" i="3"/>
  <c r="E79" i="3"/>
  <c r="H79" i="3" s="1"/>
  <c r="F79" i="3"/>
  <c r="B163" i="4"/>
  <c r="E162" i="4" l="1"/>
  <c r="F162" i="4"/>
  <c r="L79" i="3"/>
  <c r="C80" i="3"/>
  <c r="D80" i="3" s="1"/>
  <c r="I79" i="3"/>
  <c r="K79" i="3"/>
  <c r="J163" i="3"/>
  <c r="B164" i="3"/>
  <c r="C163" i="4"/>
  <c r="D163" i="4" s="1"/>
  <c r="B164" i="4"/>
  <c r="E163" i="4" l="1"/>
  <c r="F163" i="4"/>
  <c r="B165" i="3"/>
  <c r="J164" i="3"/>
  <c r="E80" i="3"/>
  <c r="H80" i="3" s="1"/>
  <c r="F80" i="3"/>
  <c r="B165" i="4"/>
  <c r="C164" i="4"/>
  <c r="D164" i="4" s="1"/>
  <c r="E164" i="4" l="1"/>
  <c r="F164" i="4"/>
  <c r="B166" i="4"/>
  <c r="C165" i="4"/>
  <c r="D165" i="4" s="1"/>
  <c r="L80" i="3"/>
  <c r="C81" i="3"/>
  <c r="D81" i="3" s="1"/>
  <c r="I80" i="3"/>
  <c r="K80" i="3"/>
  <c r="J165" i="3"/>
  <c r="B166" i="3"/>
  <c r="E165" i="4" l="1"/>
  <c r="F165" i="4"/>
  <c r="C166" i="4"/>
  <c r="D166" i="4" s="1"/>
  <c r="B167" i="4"/>
  <c r="J166" i="3"/>
  <c r="B167" i="3"/>
  <c r="E81" i="3"/>
  <c r="H81" i="3" s="1"/>
  <c r="F81" i="3"/>
  <c r="E166" i="4" l="1"/>
  <c r="F166" i="4"/>
  <c r="L81" i="3"/>
  <c r="C82" i="3"/>
  <c r="D82" i="3" s="1"/>
  <c r="I81" i="3"/>
  <c r="K81" i="3" s="1"/>
  <c r="B168" i="4"/>
  <c r="C167" i="4"/>
  <c r="D167" i="4" s="1"/>
  <c r="J167" i="3"/>
  <c r="B168" i="3"/>
  <c r="E167" i="4" l="1"/>
  <c r="F167" i="4"/>
  <c r="C168" i="4"/>
  <c r="D168" i="4"/>
  <c r="E168" i="4" s="1"/>
  <c r="B169" i="4"/>
  <c r="F168" i="4"/>
  <c r="E82" i="3"/>
  <c r="H82" i="3" s="1"/>
  <c r="F82" i="3"/>
  <c r="B169" i="3"/>
  <c r="J168" i="3"/>
  <c r="L82" i="3" l="1"/>
  <c r="C83" i="3"/>
  <c r="D83" i="3" s="1"/>
  <c r="I82" i="3"/>
  <c r="K82" i="3"/>
  <c r="B170" i="4"/>
  <c r="C169" i="4"/>
  <c r="D169" i="4" s="1"/>
  <c r="B170" i="3"/>
  <c r="J169" i="3"/>
  <c r="E169" i="4" l="1"/>
  <c r="F169" i="4"/>
  <c r="B171" i="4"/>
  <c r="C170" i="4"/>
  <c r="D170" i="4" s="1"/>
  <c r="J170" i="3"/>
  <c r="B171" i="3"/>
  <c r="E83" i="3"/>
  <c r="H83" i="3" s="1"/>
  <c r="F83" i="3"/>
  <c r="E170" i="4" l="1"/>
  <c r="F170" i="4"/>
  <c r="L83" i="3"/>
  <c r="C84" i="3"/>
  <c r="D84" i="3" s="1"/>
  <c r="I83" i="3"/>
  <c r="K83" i="3"/>
  <c r="C171" i="4"/>
  <c r="D171" i="4" s="1"/>
  <c r="B172" i="4"/>
  <c r="B172" i="3"/>
  <c r="J171" i="3"/>
  <c r="E171" i="4" l="1"/>
  <c r="F171" i="4"/>
  <c r="B173" i="3"/>
  <c r="J172" i="3"/>
  <c r="E84" i="3"/>
  <c r="H84" i="3" s="1"/>
  <c r="F84" i="3"/>
  <c r="B173" i="4"/>
  <c r="C172" i="4"/>
  <c r="D172" i="4" s="1"/>
  <c r="E172" i="4" l="1"/>
  <c r="F172" i="4"/>
  <c r="C173" i="4"/>
  <c r="D173" i="4" s="1"/>
  <c r="B174" i="4"/>
  <c r="L84" i="3"/>
  <c r="C85" i="3"/>
  <c r="D85" i="3" s="1"/>
  <c r="I84" i="3"/>
  <c r="K84" i="3"/>
  <c r="B174" i="3"/>
  <c r="J173" i="3"/>
  <c r="E173" i="4" l="1"/>
  <c r="F173" i="4"/>
  <c r="E85" i="3"/>
  <c r="H85" i="3" s="1"/>
  <c r="F85" i="3"/>
  <c r="J174" i="3"/>
  <c r="B175" i="3"/>
  <c r="C174" i="4"/>
  <c r="D174" i="4" s="1"/>
  <c r="B175" i="4"/>
  <c r="E174" i="4" l="1"/>
  <c r="F174" i="4"/>
  <c r="B176" i="4"/>
  <c r="C175" i="4"/>
  <c r="D175" i="4" s="1"/>
  <c r="L85" i="3"/>
  <c r="C86" i="3"/>
  <c r="D86" i="3" s="1"/>
  <c r="I85" i="3"/>
  <c r="K85" i="3"/>
  <c r="J175" i="3"/>
  <c r="B176" i="3"/>
  <c r="E175" i="4" l="1"/>
  <c r="F175" i="4"/>
  <c r="E86" i="3"/>
  <c r="H86" i="3" s="1"/>
  <c r="F86" i="3"/>
  <c r="C176" i="4"/>
  <c r="D176" i="4"/>
  <c r="E176" i="4" s="1"/>
  <c r="B177" i="4"/>
  <c r="F176" i="4"/>
  <c r="B177" i="3"/>
  <c r="J176" i="3"/>
  <c r="B178" i="4" l="1"/>
  <c r="C177" i="4"/>
  <c r="D177" i="4" s="1"/>
  <c r="L86" i="3"/>
  <c r="C87" i="3"/>
  <c r="D87" i="3" s="1"/>
  <c r="I86" i="3"/>
  <c r="K86" i="3"/>
  <c r="B178" i="3"/>
  <c r="J177" i="3"/>
  <c r="E177" i="4" l="1"/>
  <c r="F177" i="4"/>
  <c r="J178" i="3"/>
  <c r="B179" i="3"/>
  <c r="E87" i="3"/>
  <c r="H87" i="3" s="1"/>
  <c r="F87" i="3"/>
  <c r="B179" i="4"/>
  <c r="C178" i="4"/>
  <c r="D178" i="4" s="1"/>
  <c r="E178" i="4" l="1"/>
  <c r="F178" i="4"/>
  <c r="J179" i="3"/>
  <c r="B180" i="3"/>
  <c r="C179" i="4"/>
  <c r="D179" i="4" s="1"/>
  <c r="B180" i="4"/>
  <c r="L87" i="3"/>
  <c r="C88" i="3"/>
  <c r="D88" i="3" s="1"/>
  <c r="I87" i="3"/>
  <c r="K87" i="3"/>
  <c r="E179" i="4" l="1"/>
  <c r="F179" i="4"/>
  <c r="B181" i="3"/>
  <c r="J180" i="3"/>
  <c r="E88" i="3"/>
  <c r="H88" i="3" s="1"/>
  <c r="F88" i="3"/>
  <c r="B181" i="4"/>
  <c r="C180" i="4"/>
  <c r="D180" i="4" s="1"/>
  <c r="E180" i="4" l="1"/>
  <c r="F180" i="4"/>
  <c r="C181" i="4"/>
  <c r="D181" i="4" s="1"/>
  <c r="B182" i="4"/>
  <c r="L88" i="3"/>
  <c r="C89" i="3"/>
  <c r="D89" i="3" s="1"/>
  <c r="I88" i="3"/>
  <c r="K88" i="3" s="1"/>
  <c r="J181" i="3"/>
  <c r="B182" i="3"/>
  <c r="E181" i="4" l="1"/>
  <c r="F181" i="4"/>
  <c r="J182" i="3"/>
  <c r="B183" i="3"/>
  <c r="E89" i="3"/>
  <c r="H89" i="3" s="1"/>
  <c r="F89" i="3"/>
  <c r="C182" i="4"/>
  <c r="D182" i="4" s="1"/>
  <c r="B183" i="4"/>
  <c r="E182" i="4" l="1"/>
  <c r="F182" i="4"/>
  <c r="B184" i="4"/>
  <c r="C183" i="4"/>
  <c r="D183" i="4" s="1"/>
  <c r="L89" i="3"/>
  <c r="C90" i="3"/>
  <c r="D90" i="3" s="1"/>
  <c r="I89" i="3"/>
  <c r="K89" i="3"/>
  <c r="J183" i="3"/>
  <c r="B184" i="3"/>
  <c r="E183" i="4" l="1"/>
  <c r="F183" i="4"/>
  <c r="B185" i="3"/>
  <c r="J184" i="3"/>
  <c r="E90" i="3"/>
  <c r="H90" i="3" s="1"/>
  <c r="F90" i="3"/>
  <c r="C184" i="4"/>
  <c r="D184" i="4"/>
  <c r="E184" i="4" s="1"/>
  <c r="B185" i="4"/>
  <c r="F184" i="4"/>
  <c r="B186" i="4" l="1"/>
  <c r="C185" i="4"/>
  <c r="D185" i="4" s="1"/>
  <c r="L90" i="3"/>
  <c r="C91" i="3"/>
  <c r="D91" i="3" s="1"/>
  <c r="I90" i="3"/>
  <c r="K90" i="3"/>
  <c r="B186" i="3"/>
  <c r="J185" i="3"/>
  <c r="E185" i="4" l="1"/>
  <c r="F185" i="4" s="1"/>
  <c r="C186" i="4" s="1"/>
  <c r="D186" i="4" s="1"/>
  <c r="E91" i="3"/>
  <c r="H91" i="3" s="1"/>
  <c r="F91" i="3"/>
  <c r="J186" i="3"/>
  <c r="B187" i="3"/>
  <c r="B187" i="4"/>
  <c r="E186" i="4" l="1"/>
  <c r="F186" i="4"/>
  <c r="B188" i="3"/>
  <c r="J187" i="3"/>
  <c r="C187" i="4"/>
  <c r="D187" i="4" s="1"/>
  <c r="B188" i="4"/>
  <c r="L91" i="3"/>
  <c r="C92" i="3"/>
  <c r="D92" i="3" s="1"/>
  <c r="I91" i="3"/>
  <c r="K91" i="3"/>
  <c r="E187" i="4" l="1"/>
  <c r="F187" i="4"/>
  <c r="C188" i="4" s="1"/>
  <c r="D188" i="4" s="1"/>
  <c r="E92" i="3"/>
  <c r="H92" i="3" s="1"/>
  <c r="F92" i="3"/>
  <c r="B189" i="3"/>
  <c r="J188" i="3"/>
  <c r="B189" i="4"/>
  <c r="E188" i="4" l="1"/>
  <c r="F188" i="4"/>
  <c r="C189" i="4"/>
  <c r="B190" i="4"/>
  <c r="D189" i="4"/>
  <c r="E189" i="4" s="1"/>
  <c r="J189" i="3"/>
  <c r="B190" i="3"/>
  <c r="L92" i="3"/>
  <c r="C93" i="3"/>
  <c r="D93" i="3" s="1"/>
  <c r="I92" i="3"/>
  <c r="K92" i="3" s="1"/>
  <c r="F189" i="4" l="1"/>
  <c r="J190" i="3"/>
  <c r="B191" i="3"/>
  <c r="C190" i="4"/>
  <c r="D190" i="4" s="1"/>
  <c r="B191" i="4"/>
  <c r="E93" i="3"/>
  <c r="H93" i="3" s="1"/>
  <c r="F93" i="3"/>
  <c r="E190" i="4" l="1"/>
  <c r="F190" i="4"/>
  <c r="L93" i="3"/>
  <c r="C94" i="3"/>
  <c r="D94" i="3" s="1"/>
  <c r="B192" i="3"/>
  <c r="J191" i="3"/>
  <c r="I93" i="3"/>
  <c r="K93" i="3" s="1"/>
  <c r="B192" i="4"/>
  <c r="C191" i="4"/>
  <c r="D191" i="4" s="1"/>
  <c r="E191" i="4" l="1"/>
  <c r="F191" i="4"/>
  <c r="C192" i="4"/>
  <c r="D192" i="4" s="1"/>
  <c r="B193" i="4"/>
  <c r="E94" i="3"/>
  <c r="H94" i="3" s="1"/>
  <c r="F94" i="3"/>
  <c r="B193" i="3"/>
  <c r="J192" i="3"/>
  <c r="E192" i="4" l="1"/>
  <c r="F192" i="4"/>
  <c r="I94" i="3"/>
  <c r="K94" i="3" s="1"/>
  <c r="B194" i="3"/>
  <c r="J193" i="3"/>
  <c r="L94" i="3"/>
  <c r="C95" i="3"/>
  <c r="D95" i="3" s="1"/>
  <c r="D193" i="4"/>
  <c r="E193" i="4" s="1"/>
  <c r="B194" i="4"/>
  <c r="C193" i="4"/>
  <c r="E95" i="3" l="1"/>
  <c r="H95" i="3" s="1"/>
  <c r="F95" i="3"/>
  <c r="F193" i="4"/>
  <c r="B195" i="4"/>
  <c r="C194" i="4"/>
  <c r="D194" i="4"/>
  <c r="E194" i="4" s="1"/>
  <c r="J194" i="3"/>
  <c r="B195" i="3"/>
  <c r="F194" i="4" l="1"/>
  <c r="J195" i="3"/>
  <c r="B196" i="3"/>
  <c r="C195" i="4"/>
  <c r="D195" i="4" s="1"/>
  <c r="B196" i="4"/>
  <c r="L95" i="3"/>
  <c r="C96" i="3"/>
  <c r="D96" i="3" s="1"/>
  <c r="I95" i="3"/>
  <c r="K95" i="3" s="1"/>
  <c r="E195" i="4" l="1"/>
  <c r="F195" i="4"/>
  <c r="E96" i="3"/>
  <c r="H96" i="3" s="1"/>
  <c r="F96" i="3"/>
  <c r="B197" i="3"/>
  <c r="J196" i="3"/>
  <c r="B197" i="4"/>
  <c r="C196" i="4"/>
  <c r="D196" i="4" s="1"/>
  <c r="E196" i="4" l="1"/>
  <c r="F196" i="4"/>
  <c r="C197" i="4"/>
  <c r="D197" i="4" s="1"/>
  <c r="B198" i="4"/>
  <c r="J197" i="3"/>
  <c r="B198" i="3"/>
  <c r="L96" i="3"/>
  <c r="C97" i="3"/>
  <c r="D97" i="3" s="1"/>
  <c r="I96" i="3"/>
  <c r="K96" i="3"/>
  <c r="E197" i="4" l="1"/>
  <c r="F197" i="4"/>
  <c r="E97" i="3"/>
  <c r="H97" i="3" s="1"/>
  <c r="F97" i="3"/>
  <c r="J198" i="3"/>
  <c r="B199" i="3"/>
  <c r="C198" i="4"/>
  <c r="D198" i="4" s="1"/>
  <c r="B199" i="4"/>
  <c r="E198" i="4" l="1"/>
  <c r="F198" i="4"/>
  <c r="B200" i="4"/>
  <c r="C199" i="4"/>
  <c r="D199" i="4"/>
  <c r="E199" i="4" s="1"/>
  <c r="L97" i="3"/>
  <c r="C98" i="3"/>
  <c r="D98" i="3" s="1"/>
  <c r="I97" i="3"/>
  <c r="K97" i="3" s="1"/>
  <c r="J199" i="3"/>
  <c r="B200" i="3"/>
  <c r="E98" i="3" l="1"/>
  <c r="H98" i="3" s="1"/>
  <c r="F199" i="4"/>
  <c r="C200" i="4"/>
  <c r="B201" i="4"/>
  <c r="D200" i="4"/>
  <c r="E200" i="4" s="1"/>
  <c r="F200" i="4"/>
  <c r="B201" i="3"/>
  <c r="J200" i="3"/>
  <c r="B202" i="4" l="1"/>
  <c r="C201" i="4"/>
  <c r="D201" i="4" s="1"/>
  <c r="F98" i="3"/>
  <c r="B202" i="3"/>
  <c r="J201" i="3"/>
  <c r="I98" i="3"/>
  <c r="K98" i="3" s="1"/>
  <c r="E201" i="4" l="1"/>
  <c r="F201" i="4"/>
  <c r="J202" i="3"/>
  <c r="B203" i="3"/>
  <c r="L98" i="3"/>
  <c r="C99" i="3"/>
  <c r="D99" i="3" s="1"/>
  <c r="B203" i="4"/>
  <c r="C202" i="4"/>
  <c r="D202" i="4" s="1"/>
  <c r="E202" i="4" l="1"/>
  <c r="F202" i="4"/>
  <c r="B204" i="3"/>
  <c r="J203" i="3"/>
  <c r="C203" i="4"/>
  <c r="D203" i="4" s="1"/>
  <c r="B204" i="4"/>
  <c r="E99" i="3"/>
  <c r="H99" i="3" s="1"/>
  <c r="F99" i="3"/>
  <c r="E203" i="4" l="1"/>
  <c r="F203" i="4"/>
  <c r="C204" i="4" s="1"/>
  <c r="D204" i="4" s="1"/>
  <c r="L99" i="3"/>
  <c r="C100" i="3"/>
  <c r="D100" i="3" s="1"/>
  <c r="I99" i="3"/>
  <c r="K99" i="3"/>
  <c r="B205" i="3"/>
  <c r="J204" i="3"/>
  <c r="B205" i="4"/>
  <c r="E204" i="4" l="1"/>
  <c r="F204" i="4" s="1"/>
  <c r="C205" i="4" s="1"/>
  <c r="D205" i="4" s="1"/>
  <c r="B206" i="4"/>
  <c r="J205" i="3"/>
  <c r="B206" i="3"/>
  <c r="E100" i="3"/>
  <c r="H100" i="3" s="1"/>
  <c r="F100" i="3"/>
  <c r="E205" i="4" l="1"/>
  <c r="F205" i="4" s="1"/>
  <c r="C206" i="4" s="1"/>
  <c r="D206" i="4" s="1"/>
  <c r="L100" i="3"/>
  <c r="C101" i="3"/>
  <c r="D101" i="3" s="1"/>
  <c r="J206" i="3"/>
  <c r="B207" i="3"/>
  <c r="B207" i="4"/>
  <c r="I100" i="3"/>
  <c r="K100" i="3"/>
  <c r="E206" i="4" l="1"/>
  <c r="F206" i="4"/>
  <c r="B208" i="4"/>
  <c r="C207" i="4"/>
  <c r="D207" i="4" s="1"/>
  <c r="E101" i="3"/>
  <c r="H101" i="3" s="1"/>
  <c r="F101" i="3"/>
  <c r="J207" i="3"/>
  <c r="B208" i="3"/>
  <c r="E207" i="4" l="1"/>
  <c r="F207" i="4"/>
  <c r="L101" i="3"/>
  <c r="C102" i="3"/>
  <c r="D102" i="3" s="1"/>
  <c r="C208" i="4"/>
  <c r="B209" i="4"/>
  <c r="D208" i="4"/>
  <c r="E208" i="4" s="1"/>
  <c r="B209" i="3"/>
  <c r="J208" i="3"/>
  <c r="I101" i="3"/>
  <c r="K101" i="3"/>
  <c r="F208" i="4" l="1"/>
  <c r="C209" i="4" s="1"/>
  <c r="D209" i="4" s="1"/>
  <c r="E102" i="3"/>
  <c r="H102" i="3" s="1"/>
  <c r="F102" i="3"/>
  <c r="B210" i="4"/>
  <c r="B210" i="3"/>
  <c r="J209" i="3"/>
  <c r="E209" i="4" l="1"/>
  <c r="F209" i="4"/>
  <c r="C210" i="4" s="1"/>
  <c r="D210" i="4" s="1"/>
  <c r="B211" i="4"/>
  <c r="L102" i="3"/>
  <c r="C103" i="3"/>
  <c r="D103" i="3" s="1"/>
  <c r="I102" i="3"/>
  <c r="K102" i="3"/>
  <c r="J210" i="3"/>
  <c r="B211" i="3"/>
  <c r="E210" i="4" l="1"/>
  <c r="F210" i="4"/>
  <c r="J211" i="3"/>
  <c r="B212" i="3"/>
  <c r="E103" i="3"/>
  <c r="H103" i="3" s="1"/>
  <c r="F103" i="3"/>
  <c r="C211" i="4"/>
  <c r="D211" i="4" s="1"/>
  <c r="B212" i="4"/>
  <c r="E211" i="4" l="1"/>
  <c r="F211" i="4"/>
  <c r="B213" i="3"/>
  <c r="J212" i="3"/>
  <c r="B213" i="4"/>
  <c r="C212" i="4"/>
  <c r="D212" i="4" s="1"/>
  <c r="L103" i="3"/>
  <c r="C104" i="3"/>
  <c r="D104" i="3" s="1"/>
  <c r="I103" i="3"/>
  <c r="K103" i="3"/>
  <c r="E212" i="4" l="1"/>
  <c r="F212" i="4"/>
  <c r="E104" i="3"/>
  <c r="H104" i="3" s="1"/>
  <c r="F104" i="3"/>
  <c r="B214" i="4"/>
  <c r="C213" i="4"/>
  <c r="D213" i="4"/>
  <c r="E213" i="4" s="1"/>
  <c r="J213" i="3"/>
  <c r="B214" i="3"/>
  <c r="J214" i="3" l="1"/>
  <c r="B215" i="3"/>
  <c r="F213" i="4"/>
  <c r="C214" i="4" s="1"/>
  <c r="D214" i="4" s="1"/>
  <c r="B215" i="4"/>
  <c r="L104" i="3"/>
  <c r="C105" i="3"/>
  <c r="D105" i="3" s="1"/>
  <c r="I104" i="3"/>
  <c r="K104" i="3" s="1"/>
  <c r="E214" i="4" l="1"/>
  <c r="F214" i="4"/>
  <c r="E105" i="3"/>
  <c r="H105" i="3" s="1"/>
  <c r="F105" i="3"/>
  <c r="J215" i="3"/>
  <c r="B216" i="3"/>
  <c r="B216" i="4"/>
  <c r="C215" i="4"/>
  <c r="D215" i="4" s="1"/>
  <c r="E215" i="4" l="1"/>
  <c r="F215" i="4"/>
  <c r="C216" i="4"/>
  <c r="D216" i="4" s="1"/>
  <c r="B217" i="4"/>
  <c r="L105" i="3"/>
  <c r="C106" i="3"/>
  <c r="D106" i="3" s="1"/>
  <c r="B217" i="3"/>
  <c r="J216" i="3"/>
  <c r="I105" i="3"/>
  <c r="K105" i="3" s="1"/>
  <c r="E216" i="4" l="1"/>
  <c r="F216" i="4"/>
  <c r="C217" i="4" s="1"/>
  <c r="D217" i="4" s="1"/>
  <c r="E106" i="3"/>
  <c r="H106" i="3" s="1"/>
  <c r="F106" i="3"/>
  <c r="B218" i="4"/>
  <c r="J217" i="3"/>
  <c r="B218" i="3"/>
  <c r="E217" i="4" l="1"/>
  <c r="F217" i="4"/>
  <c r="B219" i="4"/>
  <c r="C218" i="4"/>
  <c r="D218" i="4" s="1"/>
  <c r="J218" i="3"/>
  <c r="B219" i="3"/>
  <c r="L106" i="3"/>
  <c r="C107" i="3"/>
  <c r="D107" i="3" s="1"/>
  <c r="I106" i="3"/>
  <c r="K106" i="3" s="1"/>
  <c r="E218" i="4" l="1"/>
  <c r="F218" i="4"/>
  <c r="E107" i="3"/>
  <c r="H107" i="3" s="1"/>
  <c r="F107" i="3"/>
  <c r="B220" i="3"/>
  <c r="J219" i="3"/>
  <c r="C219" i="4"/>
  <c r="D219" i="4" s="1"/>
  <c r="B220" i="4"/>
  <c r="E219" i="4" l="1"/>
  <c r="F219" i="4"/>
  <c r="B221" i="4"/>
  <c r="C220" i="4"/>
  <c r="D220" i="4" s="1"/>
  <c r="L107" i="3"/>
  <c r="C108" i="3"/>
  <c r="D108" i="3" s="1"/>
  <c r="I107" i="3"/>
  <c r="K107" i="3"/>
  <c r="B221" i="3"/>
  <c r="J220" i="3"/>
  <c r="E220" i="4" l="1"/>
  <c r="F220" i="4"/>
  <c r="E108" i="3"/>
  <c r="H108" i="3" s="1"/>
  <c r="F108" i="3"/>
  <c r="J221" i="3"/>
  <c r="B222" i="3"/>
  <c r="B222" i="4"/>
  <c r="C221" i="4"/>
  <c r="D221" i="4"/>
  <c r="E221" i="4" s="1"/>
  <c r="J222" i="3" l="1"/>
  <c r="B223" i="3"/>
  <c r="F221" i="4"/>
  <c r="C222" i="4"/>
  <c r="D222" i="4" s="1"/>
  <c r="B223" i="4"/>
  <c r="L108" i="3"/>
  <c r="C109" i="3"/>
  <c r="D109" i="3" s="1"/>
  <c r="K108" i="3"/>
  <c r="I108" i="3"/>
  <c r="E222" i="4" l="1"/>
  <c r="F222" i="4"/>
  <c r="E109" i="3"/>
  <c r="H109" i="3" s="1"/>
  <c r="F109" i="3"/>
  <c r="J223" i="3"/>
  <c r="B224" i="3"/>
  <c r="B224" i="4"/>
  <c r="C223" i="4"/>
  <c r="D223" i="4" s="1"/>
  <c r="E223" i="4" l="1"/>
  <c r="F223" i="4"/>
  <c r="C224" i="4"/>
  <c r="D224" i="4"/>
  <c r="E224" i="4" s="1"/>
  <c r="B225" i="4"/>
  <c r="L109" i="3"/>
  <c r="C110" i="3"/>
  <c r="D110" i="3" s="1"/>
  <c r="B225" i="3"/>
  <c r="J224" i="3"/>
  <c r="I109" i="3"/>
  <c r="K109" i="3" s="1"/>
  <c r="E110" i="3" l="1"/>
  <c r="H110" i="3" s="1"/>
  <c r="B226" i="4"/>
  <c r="F224" i="4"/>
  <c r="C225" i="4" s="1"/>
  <c r="D225" i="4" s="1"/>
  <c r="J225" i="3"/>
  <c r="B226" i="3"/>
  <c r="E225" i="4" l="1"/>
  <c r="F225" i="4"/>
  <c r="I110" i="3"/>
  <c r="K110" i="3" s="1"/>
  <c r="B227" i="4"/>
  <c r="C226" i="4"/>
  <c r="D226" i="4" s="1"/>
  <c r="J226" i="3"/>
  <c r="B227" i="3"/>
  <c r="F110" i="3"/>
  <c r="E226" i="4" l="1"/>
  <c r="F226" i="4"/>
  <c r="C227" i="4"/>
  <c r="D227" i="4" s="1"/>
  <c r="B228" i="4"/>
  <c r="B228" i="3"/>
  <c r="J227" i="3"/>
  <c r="L110" i="3"/>
  <c r="C111" i="3"/>
  <c r="D111" i="3" s="1"/>
  <c r="E227" i="4" l="1"/>
  <c r="F227" i="4" s="1"/>
  <c r="C228" i="4" s="1"/>
  <c r="D228" i="4" s="1"/>
  <c r="E111" i="3"/>
  <c r="H111" i="3" s="1"/>
  <c r="B229" i="4"/>
  <c r="B229" i="3"/>
  <c r="J228" i="3"/>
  <c r="E228" i="4" l="1"/>
  <c r="F228" i="4"/>
  <c r="I111" i="3"/>
  <c r="K111" i="3" s="1"/>
  <c r="J229" i="3"/>
  <c r="B230" i="3"/>
  <c r="C229" i="4"/>
  <c r="D229" i="4" s="1"/>
  <c r="B230" i="4"/>
  <c r="F111" i="3"/>
  <c r="E229" i="4" l="1"/>
  <c r="F229" i="4"/>
  <c r="C230" i="4"/>
  <c r="D230" i="4" s="1"/>
  <c r="B231" i="4"/>
  <c r="J230" i="3"/>
  <c r="B231" i="3"/>
  <c r="L111" i="3"/>
  <c r="C112" i="3"/>
  <c r="D112" i="3" s="1"/>
  <c r="E230" i="4" l="1"/>
  <c r="F230" i="4"/>
  <c r="C231" i="4" s="1"/>
  <c r="D231" i="4" s="1"/>
  <c r="E112" i="3"/>
  <c r="H112" i="3" s="1"/>
  <c r="F112" i="3"/>
  <c r="B232" i="4"/>
  <c r="B232" i="3"/>
  <c r="J231" i="3"/>
  <c r="E231" i="4" l="1"/>
  <c r="F231" i="4"/>
  <c r="C232" i="4"/>
  <c r="D232" i="4"/>
  <c r="E232" i="4" s="1"/>
  <c r="B233" i="4"/>
  <c r="F232" i="4"/>
  <c r="L112" i="3"/>
  <c r="C113" i="3"/>
  <c r="D113" i="3" s="1"/>
  <c r="B233" i="3"/>
  <c r="J232" i="3"/>
  <c r="I112" i="3"/>
  <c r="K112" i="3" s="1"/>
  <c r="E113" i="3" l="1"/>
  <c r="H113" i="3" s="1"/>
  <c r="B234" i="4"/>
  <c r="C233" i="4"/>
  <c r="D233" i="4" s="1"/>
  <c r="J233" i="3"/>
  <c r="B234" i="3"/>
  <c r="E233" i="4" l="1"/>
  <c r="F233" i="4"/>
  <c r="C234" i="4" s="1"/>
  <c r="D234" i="4" s="1"/>
  <c r="F113" i="3"/>
  <c r="I113" i="3"/>
  <c r="K113" i="3" s="1"/>
  <c r="B235" i="4"/>
  <c r="J234" i="3"/>
  <c r="B235" i="3"/>
  <c r="E234" i="4" l="1"/>
  <c r="F234" i="4"/>
  <c r="C235" i="4"/>
  <c r="D235" i="4" s="1"/>
  <c r="B236" i="4"/>
  <c r="L113" i="3"/>
  <c r="C114" i="3"/>
  <c r="D114" i="3" s="1"/>
  <c r="B236" i="3"/>
  <c r="J235" i="3"/>
  <c r="E235" i="4" l="1"/>
  <c r="F235" i="4" s="1"/>
  <c r="C236" i="4" s="1"/>
  <c r="D236" i="4" s="1"/>
  <c r="B237" i="3"/>
  <c r="J236" i="3"/>
  <c r="E114" i="3"/>
  <c r="H114" i="3" s="1"/>
  <c r="F114" i="3"/>
  <c r="B237" i="4"/>
  <c r="E236" i="4" l="1"/>
  <c r="F236" i="4"/>
  <c r="L114" i="3"/>
  <c r="C115" i="3"/>
  <c r="D115" i="3" s="1"/>
  <c r="I114" i="3"/>
  <c r="K114" i="3"/>
  <c r="J237" i="3"/>
  <c r="B238" i="3"/>
  <c r="C237" i="4"/>
  <c r="D237" i="4" s="1"/>
  <c r="B238" i="4"/>
  <c r="E237" i="4" l="1"/>
  <c r="F237" i="4"/>
  <c r="J238" i="3"/>
  <c r="B239" i="3"/>
  <c r="E115" i="3"/>
  <c r="H115" i="3" s="1"/>
  <c r="F115" i="3"/>
  <c r="C238" i="4"/>
  <c r="D238" i="4" s="1"/>
  <c r="B239" i="4"/>
  <c r="E238" i="4" l="1"/>
  <c r="F238" i="4"/>
  <c r="B240" i="4"/>
  <c r="C239" i="4"/>
  <c r="D239" i="4" s="1"/>
  <c r="L115" i="3"/>
  <c r="C116" i="3"/>
  <c r="D116" i="3" s="1"/>
  <c r="I115" i="3"/>
  <c r="K115" i="3" s="1"/>
  <c r="J239" i="3"/>
  <c r="B240" i="3"/>
  <c r="E239" i="4" l="1"/>
  <c r="F239" i="4"/>
  <c r="E116" i="3"/>
  <c r="H116" i="3" s="1"/>
  <c r="F116" i="3"/>
  <c r="C240" i="4"/>
  <c r="D240" i="4"/>
  <c r="E240" i="4" s="1"/>
  <c r="B241" i="4"/>
  <c r="F240" i="4"/>
  <c r="B241" i="3"/>
  <c r="J240" i="3"/>
  <c r="C241" i="4" l="1"/>
  <c r="D241" i="4" s="1"/>
  <c r="B242" i="4"/>
  <c r="L116" i="3"/>
  <c r="C117" i="3"/>
  <c r="D117" i="3" s="1"/>
  <c r="I116" i="3"/>
  <c r="K116" i="3" s="1"/>
  <c r="J241" i="3"/>
  <c r="B242" i="3"/>
  <c r="E241" i="4" l="1"/>
  <c r="F241" i="4"/>
  <c r="B243" i="4"/>
  <c r="C242" i="4"/>
  <c r="D242" i="4" s="1"/>
  <c r="E117" i="3"/>
  <c r="H117" i="3" s="1"/>
  <c r="J242" i="3"/>
  <c r="B243" i="3"/>
  <c r="E242" i="4" l="1"/>
  <c r="F242" i="4"/>
  <c r="F117" i="3"/>
  <c r="J243" i="3"/>
  <c r="B244" i="3"/>
  <c r="I117" i="3"/>
  <c r="K117" i="3" s="1"/>
  <c r="C243" i="4"/>
  <c r="D243" i="4" s="1"/>
  <c r="B244" i="4"/>
  <c r="E243" i="4" l="1"/>
  <c r="F243" i="4"/>
  <c r="B245" i="4"/>
  <c r="C244" i="4"/>
  <c r="D244" i="4" s="1"/>
  <c r="L117" i="3"/>
  <c r="C118" i="3"/>
  <c r="D118" i="3" s="1"/>
  <c r="B245" i="3"/>
  <c r="J244" i="3"/>
  <c r="E244" i="4" l="1"/>
  <c r="F244" i="4"/>
  <c r="E118" i="3"/>
  <c r="H118" i="3" s="1"/>
  <c r="F118" i="3"/>
  <c r="C245" i="4"/>
  <c r="D245" i="4" s="1"/>
  <c r="B246" i="4"/>
  <c r="J245" i="3"/>
  <c r="B246" i="3"/>
  <c r="E245" i="4" l="1"/>
  <c r="F245" i="4"/>
  <c r="L118" i="3"/>
  <c r="C119" i="3"/>
  <c r="D119" i="3" s="1"/>
  <c r="J246" i="3"/>
  <c r="B247" i="3"/>
  <c r="C246" i="4"/>
  <c r="D246" i="4" s="1"/>
  <c r="B247" i="4"/>
  <c r="I118" i="3"/>
  <c r="K118" i="3"/>
  <c r="E246" i="4" l="1"/>
  <c r="F246" i="4"/>
  <c r="B248" i="4"/>
  <c r="C247" i="4"/>
  <c r="D247" i="4" s="1"/>
  <c r="E119" i="3"/>
  <c r="H119" i="3" s="1"/>
  <c r="F119" i="3"/>
  <c r="J247" i="3"/>
  <c r="B248" i="3"/>
  <c r="E247" i="4" l="1"/>
  <c r="F247" i="4"/>
  <c r="L119" i="3"/>
  <c r="C120" i="3"/>
  <c r="D120" i="3" s="1"/>
  <c r="I119" i="3"/>
  <c r="K119" i="3" s="1"/>
  <c r="B249" i="3"/>
  <c r="J248" i="3"/>
  <c r="C248" i="4"/>
  <c r="D248" i="4" s="1"/>
  <c r="B249" i="4"/>
  <c r="E248" i="4" l="1"/>
  <c r="F248" i="4"/>
  <c r="E120" i="3"/>
  <c r="H120" i="3" s="1"/>
  <c r="F120" i="3"/>
  <c r="B250" i="4"/>
  <c r="C249" i="4"/>
  <c r="D249" i="4" s="1"/>
  <c r="J249" i="3"/>
  <c r="B250" i="3"/>
  <c r="E249" i="4" l="1"/>
  <c r="F249" i="4"/>
  <c r="L120" i="3"/>
  <c r="C121" i="3"/>
  <c r="D121" i="3" s="1"/>
  <c r="B251" i="4"/>
  <c r="C250" i="4"/>
  <c r="D250" i="4" s="1"/>
  <c r="J250" i="3"/>
  <c r="B251" i="3"/>
  <c r="I120" i="3"/>
  <c r="K120" i="3"/>
  <c r="E250" i="4" l="1"/>
  <c r="F250" i="4"/>
  <c r="C251" i="4"/>
  <c r="D251" i="4" s="1"/>
  <c r="B252" i="4"/>
  <c r="B252" i="3"/>
  <c r="J251" i="3"/>
  <c r="E121" i="3"/>
  <c r="H121" i="3" s="1"/>
  <c r="E251" i="4" l="1"/>
  <c r="F251" i="4"/>
  <c r="I121" i="3"/>
  <c r="K121" i="3"/>
  <c r="B253" i="4"/>
  <c r="C252" i="4"/>
  <c r="D252" i="4" s="1"/>
  <c r="F121" i="3"/>
  <c r="B253" i="3"/>
  <c r="J252" i="3"/>
  <c r="E252" i="4" l="1"/>
  <c r="F252" i="4"/>
  <c r="C253" i="4"/>
  <c r="B254" i="4"/>
  <c r="D253" i="4"/>
  <c r="E253" i="4" s="1"/>
  <c r="J253" i="3"/>
  <c r="B254" i="3"/>
  <c r="L121" i="3"/>
  <c r="C122" i="3"/>
  <c r="D122" i="3" s="1"/>
  <c r="E122" i="3" l="1"/>
  <c r="H122" i="3" s="1"/>
  <c r="F122" i="3"/>
  <c r="F253" i="4"/>
  <c r="C254" i="4"/>
  <c r="D254" i="4" s="1"/>
  <c r="B255" i="4"/>
  <c r="J254" i="3"/>
  <c r="B255" i="3"/>
  <c r="E254" i="4" l="1"/>
  <c r="F254" i="4"/>
  <c r="B256" i="4"/>
  <c r="C255" i="4"/>
  <c r="D255" i="4" s="1"/>
  <c r="J255" i="3"/>
  <c r="B256" i="3"/>
  <c r="L122" i="3"/>
  <c r="C123" i="3"/>
  <c r="D123" i="3" s="1"/>
  <c r="I122" i="3"/>
  <c r="K122" i="3" s="1"/>
  <c r="E255" i="4" l="1"/>
  <c r="F255" i="4"/>
  <c r="E123" i="3"/>
  <c r="H123" i="3" s="1"/>
  <c r="F123" i="3"/>
  <c r="B257" i="3"/>
  <c r="J256" i="3"/>
  <c r="C256" i="4"/>
  <c r="B257" i="4"/>
  <c r="D256" i="4"/>
  <c r="E256" i="4" s="1"/>
  <c r="L123" i="3" l="1"/>
  <c r="C124" i="3"/>
  <c r="D124" i="3" s="1"/>
  <c r="B258" i="4"/>
  <c r="F256" i="4"/>
  <c r="C257" i="4" s="1"/>
  <c r="D257" i="4" s="1"/>
  <c r="J257" i="3"/>
  <c r="B258" i="3"/>
  <c r="K123" i="3"/>
  <c r="I123" i="3"/>
  <c r="E257" i="4" l="1"/>
  <c r="F257" i="4"/>
  <c r="B259" i="4"/>
  <c r="C258" i="4"/>
  <c r="D258" i="4"/>
  <c r="E258" i="4" s="1"/>
  <c r="J258" i="3"/>
  <c r="B259" i="3"/>
  <c r="E124" i="3"/>
  <c r="H124" i="3" s="1"/>
  <c r="F124" i="3"/>
  <c r="I124" i="3" l="1"/>
  <c r="K124" i="3" s="1"/>
  <c r="L124" i="3"/>
  <c r="C125" i="3"/>
  <c r="D125" i="3" s="1"/>
  <c r="F258" i="4"/>
  <c r="C259" i="4"/>
  <c r="D259" i="4" s="1"/>
  <c r="B260" i="4"/>
  <c r="B260" i="3"/>
  <c r="J259" i="3"/>
  <c r="E259" i="4" l="1"/>
  <c r="F259" i="4"/>
  <c r="E125" i="3"/>
  <c r="H125" i="3" s="1"/>
  <c r="F125" i="3"/>
  <c r="B261" i="4"/>
  <c r="C260" i="4"/>
  <c r="D260" i="4" s="1"/>
  <c r="B261" i="3"/>
  <c r="J260" i="3"/>
  <c r="E260" i="4" l="1"/>
  <c r="F260" i="4"/>
  <c r="F261" i="4"/>
  <c r="C261" i="4"/>
  <c r="B262" i="4"/>
  <c r="D261" i="4"/>
  <c r="E261" i="4" s="1"/>
  <c r="L125" i="3"/>
  <c r="C126" i="3"/>
  <c r="D126" i="3" s="1"/>
  <c r="I125" i="3"/>
  <c r="K125" i="3" s="1"/>
  <c r="J261" i="3"/>
  <c r="B262" i="3"/>
  <c r="E126" i="3" l="1"/>
  <c r="H126" i="3" s="1"/>
  <c r="F126" i="3"/>
  <c r="C262" i="4"/>
  <c r="D262" i="4" s="1"/>
  <c r="B263" i="4"/>
  <c r="J262" i="3"/>
  <c r="B263" i="3"/>
  <c r="E262" i="4" l="1"/>
  <c r="F262" i="4"/>
  <c r="B264" i="4"/>
  <c r="C263" i="4"/>
  <c r="D263" i="4"/>
  <c r="E263" i="4" s="1"/>
  <c r="B264" i="3"/>
  <c r="J263" i="3"/>
  <c r="L126" i="3"/>
  <c r="C127" i="3"/>
  <c r="D127" i="3" s="1"/>
  <c r="I126" i="3"/>
  <c r="K126" i="3"/>
  <c r="E127" i="3" l="1"/>
  <c r="H127" i="3" s="1"/>
  <c r="F127" i="3"/>
  <c r="F263" i="4"/>
  <c r="C264" i="4"/>
  <c r="B265" i="4"/>
  <c r="D264" i="4"/>
  <c r="E264" i="4" s="1"/>
  <c r="F264" i="4"/>
  <c r="B265" i="3"/>
  <c r="J264" i="3"/>
  <c r="J265" i="3" l="1"/>
  <c r="B266" i="3"/>
  <c r="B266" i="4"/>
  <c r="C265" i="4"/>
  <c r="D265" i="4" s="1"/>
  <c r="L127" i="3"/>
  <c r="C128" i="3"/>
  <c r="D128" i="3" s="1"/>
  <c r="I127" i="3"/>
  <c r="K127" i="3" s="1"/>
  <c r="E265" i="4" l="1"/>
  <c r="F265" i="4"/>
  <c r="E128" i="3"/>
  <c r="H128" i="3" s="1"/>
  <c r="F128" i="3"/>
  <c r="J266" i="3"/>
  <c r="B267" i="3"/>
  <c r="B267" i="4"/>
  <c r="C266" i="4"/>
  <c r="D266" i="4"/>
  <c r="E266" i="4" s="1"/>
  <c r="B268" i="4" l="1"/>
  <c r="F266" i="4"/>
  <c r="C267" i="4" s="1"/>
  <c r="D267" i="4" s="1"/>
  <c r="B268" i="3"/>
  <c r="J267" i="3"/>
  <c r="L128" i="3"/>
  <c r="C129" i="3"/>
  <c r="D129" i="3" s="1"/>
  <c r="K128" i="3"/>
  <c r="I128" i="3"/>
  <c r="E267" i="4" l="1"/>
  <c r="F267" i="4"/>
  <c r="B269" i="3"/>
  <c r="J268" i="3"/>
  <c r="E129" i="3"/>
  <c r="H129" i="3" s="1"/>
  <c r="F129" i="3"/>
  <c r="B269" i="4"/>
  <c r="C268" i="4"/>
  <c r="D268" i="4" s="1"/>
  <c r="E268" i="4" l="1"/>
  <c r="F268" i="4"/>
  <c r="B270" i="4"/>
  <c r="C269" i="4"/>
  <c r="D269" i="4" s="1"/>
  <c r="L129" i="3"/>
  <c r="C130" i="3"/>
  <c r="D130" i="3" s="1"/>
  <c r="I129" i="3"/>
  <c r="K129" i="3" s="1"/>
  <c r="J269" i="3"/>
  <c r="B270" i="3"/>
  <c r="E269" i="4" l="1"/>
  <c r="F269" i="4" s="1"/>
  <c r="C270" i="4" s="1"/>
  <c r="D270" i="4" s="1"/>
  <c r="J270" i="3"/>
  <c r="B271" i="3"/>
  <c r="E130" i="3"/>
  <c r="H130" i="3" s="1"/>
  <c r="F130" i="3"/>
  <c r="B271" i="4"/>
  <c r="E270" i="4" l="1"/>
  <c r="F270" i="4"/>
  <c r="J271" i="3"/>
  <c r="B272" i="3"/>
  <c r="B272" i="4"/>
  <c r="C271" i="4"/>
  <c r="D271" i="4"/>
  <c r="E271" i="4" s="1"/>
  <c r="L130" i="3"/>
  <c r="C131" i="3"/>
  <c r="D131" i="3" s="1"/>
  <c r="I130" i="3"/>
  <c r="K130" i="3"/>
  <c r="E131" i="3" l="1"/>
  <c r="H131" i="3" s="1"/>
  <c r="F131" i="3"/>
  <c r="F271" i="4"/>
  <c r="C272" i="4"/>
  <c r="B273" i="4"/>
  <c r="D272" i="4"/>
  <c r="E272" i="4" s="1"/>
  <c r="B273" i="3"/>
  <c r="J272" i="3"/>
  <c r="J273" i="3" l="1"/>
  <c r="B274" i="3"/>
  <c r="F272" i="4"/>
  <c r="C273" i="4"/>
  <c r="D273" i="4" s="1"/>
  <c r="B274" i="4"/>
  <c r="L131" i="3"/>
  <c r="C132" i="3"/>
  <c r="D132" i="3" s="1"/>
  <c r="K131" i="3"/>
  <c r="I131" i="3"/>
  <c r="E273" i="4" l="1"/>
  <c r="F273" i="4"/>
  <c r="E132" i="3"/>
  <c r="H132" i="3" s="1"/>
  <c r="F132" i="3"/>
  <c r="B275" i="4"/>
  <c r="C274" i="4"/>
  <c r="D274" i="4" s="1"/>
  <c r="J274" i="3"/>
  <c r="B275" i="3"/>
  <c r="E274" i="4" l="1"/>
  <c r="F274" i="4"/>
  <c r="J275" i="3"/>
  <c r="B276" i="3"/>
  <c r="C275" i="4"/>
  <c r="D275" i="4" s="1"/>
  <c r="B276" i="4"/>
  <c r="L132" i="3"/>
  <c r="C133" i="3"/>
  <c r="D133" i="3" s="1"/>
  <c r="I132" i="3"/>
  <c r="K132" i="3" s="1"/>
  <c r="E275" i="4" l="1"/>
  <c r="F275" i="4"/>
  <c r="E133" i="3"/>
  <c r="H133" i="3" s="1"/>
  <c r="F133" i="3"/>
  <c r="B277" i="4"/>
  <c r="C276" i="4"/>
  <c r="D276" i="4"/>
  <c r="E276" i="4" s="1"/>
  <c r="B277" i="3"/>
  <c r="J276" i="3"/>
  <c r="F276" i="4" l="1"/>
  <c r="B278" i="4"/>
  <c r="C277" i="4"/>
  <c r="D277" i="4" s="1"/>
  <c r="L133" i="3"/>
  <c r="C134" i="3"/>
  <c r="D134" i="3" s="1"/>
  <c r="K133" i="3"/>
  <c r="I133" i="3"/>
  <c r="J277" i="3"/>
  <c r="B278" i="3"/>
  <c r="E277" i="4" l="1"/>
  <c r="F277" i="4"/>
  <c r="E134" i="3"/>
  <c r="H134" i="3" s="1"/>
  <c r="F134" i="3"/>
  <c r="C278" i="4"/>
  <c r="D278" i="4" s="1"/>
  <c r="B279" i="4"/>
  <c r="J278" i="3"/>
  <c r="B279" i="3"/>
  <c r="E278" i="4" l="1"/>
  <c r="F278" i="4"/>
  <c r="B280" i="4"/>
  <c r="C279" i="4"/>
  <c r="D279" i="4" s="1"/>
  <c r="J279" i="3"/>
  <c r="B280" i="3"/>
  <c r="L134" i="3"/>
  <c r="C135" i="3"/>
  <c r="D135" i="3" s="1"/>
  <c r="I134" i="3"/>
  <c r="K134" i="3"/>
  <c r="E279" i="4" l="1"/>
  <c r="F279" i="4" s="1"/>
  <c r="C280" i="4" s="1"/>
  <c r="D280" i="4" s="1"/>
  <c r="E135" i="3"/>
  <c r="H135" i="3" s="1"/>
  <c r="F135" i="3"/>
  <c r="B281" i="3"/>
  <c r="J280" i="3"/>
  <c r="B281" i="4"/>
  <c r="E280" i="4" l="1"/>
  <c r="F280" i="4"/>
  <c r="L135" i="3"/>
  <c r="C136" i="3"/>
  <c r="D136" i="3" s="1"/>
  <c r="C281" i="4"/>
  <c r="D281" i="4" s="1"/>
  <c r="B282" i="4"/>
  <c r="J281" i="3"/>
  <c r="B282" i="3"/>
  <c r="I135" i="3"/>
  <c r="K135" i="3"/>
  <c r="E281" i="4" l="1"/>
  <c r="F281" i="4"/>
  <c r="J282" i="3"/>
  <c r="B283" i="3"/>
  <c r="B283" i="4"/>
  <c r="C282" i="4"/>
  <c r="D282" i="4" s="1"/>
  <c r="E136" i="3"/>
  <c r="H136" i="3" s="1"/>
  <c r="F136" i="3"/>
  <c r="E282" i="4" l="1"/>
  <c r="F282" i="4"/>
  <c r="C283" i="4" s="1"/>
  <c r="D283" i="4" s="1"/>
  <c r="L136" i="3"/>
  <c r="C137" i="3"/>
  <c r="D137" i="3" s="1"/>
  <c r="I136" i="3"/>
  <c r="K136" i="3"/>
  <c r="B284" i="4"/>
  <c r="B284" i="3"/>
  <c r="J283" i="3"/>
  <c r="E283" i="4" l="1"/>
  <c r="F283" i="4"/>
  <c r="B285" i="3"/>
  <c r="J284" i="3"/>
  <c r="E137" i="3"/>
  <c r="H137" i="3" s="1"/>
  <c r="F137" i="3"/>
  <c r="B285" i="4"/>
  <c r="C284" i="4"/>
  <c r="D284" i="4" s="1"/>
  <c r="E284" i="4" l="1"/>
  <c r="F284" i="4"/>
  <c r="B286" i="4"/>
  <c r="C285" i="4"/>
  <c r="D285" i="4"/>
  <c r="E285" i="4" s="1"/>
  <c r="L137" i="3"/>
  <c r="C138" i="3"/>
  <c r="D138" i="3" s="1"/>
  <c r="I137" i="3"/>
  <c r="K137" i="3" s="1"/>
  <c r="J285" i="3"/>
  <c r="B286" i="3"/>
  <c r="J286" i="3" l="1"/>
  <c r="B287" i="3"/>
  <c r="F285" i="4"/>
  <c r="E138" i="3"/>
  <c r="H138" i="3" s="1"/>
  <c r="F138" i="3"/>
  <c r="C286" i="4"/>
  <c r="D286" i="4" s="1"/>
  <c r="B287" i="4"/>
  <c r="E286" i="4" l="1"/>
  <c r="F286" i="4"/>
  <c r="J287" i="3"/>
  <c r="B288" i="3"/>
  <c r="I138" i="3"/>
  <c r="K138" i="3" s="1"/>
  <c r="B288" i="4"/>
  <c r="C287" i="4"/>
  <c r="D287" i="4" s="1"/>
  <c r="L138" i="3"/>
  <c r="C139" i="3"/>
  <c r="D139" i="3" s="1"/>
  <c r="E287" i="4" l="1"/>
  <c r="F287" i="4"/>
  <c r="C288" i="4"/>
  <c r="D288" i="4"/>
  <c r="E288" i="4" s="1"/>
  <c r="B289" i="4"/>
  <c r="E139" i="3"/>
  <c r="H139" i="3" s="1"/>
  <c r="B289" i="3"/>
  <c r="J288" i="3"/>
  <c r="F139" i="3" l="1"/>
  <c r="F288" i="4"/>
  <c r="I139" i="3"/>
  <c r="K139" i="3" s="1"/>
  <c r="B290" i="4"/>
  <c r="C289" i="4"/>
  <c r="D289" i="4" s="1"/>
  <c r="J289" i="3"/>
  <c r="B290" i="3"/>
  <c r="E289" i="4" l="1"/>
  <c r="F289" i="4"/>
  <c r="B291" i="4"/>
  <c r="C290" i="4"/>
  <c r="D290" i="4"/>
  <c r="E290" i="4" s="1"/>
  <c r="J290" i="3"/>
  <c r="B291" i="3"/>
  <c r="L139" i="3"/>
  <c r="C140" i="3"/>
  <c r="D140" i="3" s="1"/>
  <c r="F290" i="4" l="1"/>
  <c r="E140" i="3"/>
  <c r="H140" i="3" s="1"/>
  <c r="F140" i="3"/>
  <c r="C291" i="4"/>
  <c r="D291" i="4" s="1"/>
  <c r="B292" i="4"/>
  <c r="B292" i="3"/>
  <c r="J291" i="3"/>
  <c r="E291" i="4" l="1"/>
  <c r="F291" i="4"/>
  <c r="B293" i="4"/>
  <c r="C292" i="4"/>
  <c r="D292" i="4" s="1"/>
  <c r="L140" i="3"/>
  <c r="C141" i="3"/>
  <c r="D141" i="3" s="1"/>
  <c r="B293" i="3"/>
  <c r="J292" i="3"/>
  <c r="I140" i="3"/>
  <c r="K140" i="3" s="1"/>
  <c r="E292" i="4" l="1"/>
  <c r="F292" i="4" s="1"/>
  <c r="C293" i="4" s="1"/>
  <c r="D293" i="4" s="1"/>
  <c r="E141" i="3"/>
  <c r="H141" i="3" s="1"/>
  <c r="B294" i="4"/>
  <c r="J293" i="3"/>
  <c r="B294" i="3"/>
  <c r="E293" i="4" l="1"/>
  <c r="F293" i="4"/>
  <c r="J294" i="3"/>
  <c r="B295" i="3"/>
  <c r="I141" i="3"/>
  <c r="K141" i="3" s="1"/>
  <c r="C294" i="4"/>
  <c r="D294" i="4" s="1"/>
  <c r="B295" i="4"/>
  <c r="F141" i="3"/>
  <c r="E294" i="4" l="1"/>
  <c r="F294" i="4"/>
  <c r="C295" i="4" s="1"/>
  <c r="D295" i="4" s="1"/>
  <c r="B296" i="4"/>
  <c r="B296" i="3"/>
  <c r="J295" i="3"/>
  <c r="L141" i="3"/>
  <c r="C142" i="3"/>
  <c r="D142" i="3" s="1"/>
  <c r="E295" i="4" l="1"/>
  <c r="F295" i="4"/>
  <c r="E142" i="3"/>
  <c r="H142" i="3" s="1"/>
  <c r="F142" i="3"/>
  <c r="C296" i="4"/>
  <c r="D296" i="4"/>
  <c r="E296" i="4" s="1"/>
  <c r="F296" i="4"/>
  <c r="B297" i="4"/>
  <c r="B297" i="3"/>
  <c r="J296" i="3"/>
  <c r="B298" i="4" l="1"/>
  <c r="C297" i="4"/>
  <c r="D297" i="4" s="1"/>
  <c r="L142" i="3"/>
  <c r="C143" i="3"/>
  <c r="D143" i="3" s="1"/>
  <c r="I142" i="3"/>
  <c r="K142" i="3" s="1"/>
  <c r="J297" i="3"/>
  <c r="B298" i="3"/>
  <c r="E297" i="4" l="1"/>
  <c r="F297" i="4"/>
  <c r="E143" i="3"/>
  <c r="H143" i="3" s="1"/>
  <c r="F143" i="3"/>
  <c r="J298" i="3"/>
  <c r="B299" i="3"/>
  <c r="B299" i="4"/>
  <c r="C298" i="4"/>
  <c r="D298" i="4" s="1"/>
  <c r="E298" i="4" l="1"/>
  <c r="F298" i="4"/>
  <c r="B300" i="3"/>
  <c r="J299" i="3"/>
  <c r="I143" i="3"/>
  <c r="K143" i="3" s="1"/>
  <c r="C299" i="4"/>
  <c r="D299" i="4" s="1"/>
  <c r="B300" i="4"/>
  <c r="L143" i="3"/>
  <c r="C144" i="3"/>
  <c r="D144" i="3" s="1"/>
  <c r="E299" i="4" l="1"/>
  <c r="F299" i="4"/>
  <c r="B301" i="3"/>
  <c r="J300" i="3"/>
  <c r="B301" i="4"/>
  <c r="C300" i="4"/>
  <c r="D300" i="4"/>
  <c r="E300" i="4" s="1"/>
  <c r="E144" i="3"/>
  <c r="H144" i="3" s="1"/>
  <c r="F144" i="3"/>
  <c r="F300" i="4" l="1"/>
  <c r="L144" i="3"/>
  <c r="C145" i="3"/>
  <c r="D145" i="3" s="1"/>
  <c r="I144" i="3"/>
  <c r="K144" i="3"/>
  <c r="C301" i="4"/>
  <c r="D301" i="4" s="1"/>
  <c r="B302" i="4"/>
  <c r="J301" i="3"/>
  <c r="B302" i="3"/>
  <c r="E301" i="4" l="1"/>
  <c r="F301" i="4"/>
  <c r="E145" i="3"/>
  <c r="H145" i="3" s="1"/>
  <c r="F145" i="3"/>
  <c r="J302" i="3"/>
  <c r="B303" i="3"/>
  <c r="C302" i="4"/>
  <c r="D302" i="4" s="1"/>
  <c r="B303" i="4"/>
  <c r="E302" i="4" l="1"/>
  <c r="F302" i="4"/>
  <c r="B304" i="4"/>
  <c r="C303" i="4"/>
  <c r="D303" i="4" s="1"/>
  <c r="L145" i="3"/>
  <c r="C146" i="3"/>
  <c r="D146" i="3" s="1"/>
  <c r="J303" i="3"/>
  <c r="B304" i="3"/>
  <c r="I145" i="3"/>
  <c r="K145" i="3"/>
  <c r="E303" i="4" l="1"/>
  <c r="F303" i="4"/>
  <c r="E146" i="3"/>
  <c r="H146" i="3" s="1"/>
  <c r="F146" i="3"/>
  <c r="B305" i="3"/>
  <c r="J304" i="3"/>
  <c r="C304" i="4"/>
  <c r="D304" i="4"/>
  <c r="E304" i="4" s="1"/>
  <c r="B305" i="4"/>
  <c r="F304" i="4"/>
  <c r="C305" i="4" l="1"/>
  <c r="D305" i="4" s="1"/>
  <c r="B306" i="4"/>
  <c r="J305" i="3"/>
  <c r="B306" i="3"/>
  <c r="L146" i="3"/>
  <c r="C147" i="3"/>
  <c r="D147" i="3" s="1"/>
  <c r="I146" i="3"/>
  <c r="K146" i="3" s="1"/>
  <c r="E305" i="4" l="1"/>
  <c r="F305" i="4"/>
  <c r="E147" i="3"/>
  <c r="H147" i="3" s="1"/>
  <c r="F147" i="3"/>
  <c r="B307" i="4"/>
  <c r="C306" i="4"/>
  <c r="D306" i="4" s="1"/>
  <c r="J306" i="3"/>
  <c r="B307" i="3"/>
  <c r="E306" i="4" l="1"/>
  <c r="F306" i="4"/>
  <c r="J307" i="3"/>
  <c r="B308" i="3"/>
  <c r="C307" i="4"/>
  <c r="D307" i="4" s="1"/>
  <c r="B308" i="4"/>
  <c r="L147" i="3"/>
  <c r="C148" i="3"/>
  <c r="D148" i="3" s="1"/>
  <c r="I147" i="3"/>
  <c r="K147" i="3"/>
  <c r="E307" i="4" l="1"/>
  <c r="F307" i="4"/>
  <c r="E148" i="3"/>
  <c r="H148" i="3" s="1"/>
  <c r="F148" i="3"/>
  <c r="B309" i="4"/>
  <c r="C308" i="4"/>
  <c r="D308" i="4" s="1"/>
  <c r="B309" i="3"/>
  <c r="J308" i="3"/>
  <c r="E308" i="4" l="1"/>
  <c r="F308" i="4"/>
  <c r="C309" i="4"/>
  <c r="D309" i="4" s="1"/>
  <c r="B310" i="4"/>
  <c r="L148" i="3"/>
  <c r="C149" i="3"/>
  <c r="D149" i="3" s="1"/>
  <c r="I148" i="3"/>
  <c r="K148" i="3"/>
  <c r="J309" i="3"/>
  <c r="B310" i="3"/>
  <c r="E309" i="4" l="1"/>
  <c r="F309" i="4"/>
  <c r="E149" i="3"/>
  <c r="H149" i="3" s="1"/>
  <c r="F149" i="3"/>
  <c r="C310" i="4"/>
  <c r="D310" i="4" s="1"/>
  <c r="B311" i="4"/>
  <c r="J310" i="3"/>
  <c r="B311" i="3"/>
  <c r="E310" i="4" l="1"/>
  <c r="F310" i="4"/>
  <c r="B312" i="4"/>
  <c r="C311" i="4"/>
  <c r="D311" i="4" s="1"/>
  <c r="J311" i="3"/>
  <c r="B312" i="3"/>
  <c r="L149" i="3"/>
  <c r="C150" i="3"/>
  <c r="D150" i="3" s="1"/>
  <c r="I149" i="3"/>
  <c r="K149" i="3" s="1"/>
  <c r="E311" i="4" l="1"/>
  <c r="F311" i="4"/>
  <c r="E150" i="3"/>
  <c r="H150" i="3" s="1"/>
  <c r="F150" i="3"/>
  <c r="B313" i="3"/>
  <c r="J312" i="3"/>
  <c r="C312" i="4"/>
  <c r="B313" i="4"/>
  <c r="D312" i="4"/>
  <c r="E312" i="4" s="1"/>
  <c r="L150" i="3" l="1"/>
  <c r="C151" i="3"/>
  <c r="D151" i="3" s="1"/>
  <c r="F312" i="4"/>
  <c r="B314" i="4"/>
  <c r="C313" i="4"/>
  <c r="D313" i="4" s="1"/>
  <c r="J313" i="3"/>
  <c r="B314" i="3"/>
  <c r="K150" i="3"/>
  <c r="I150" i="3"/>
  <c r="E313" i="4" l="1"/>
  <c r="F313" i="4"/>
  <c r="J314" i="3"/>
  <c r="B315" i="3"/>
  <c r="E151" i="3"/>
  <c r="H151" i="3" s="1"/>
  <c r="B315" i="4"/>
  <c r="C314" i="4"/>
  <c r="D314" i="4" s="1"/>
  <c r="E314" i="4" l="1"/>
  <c r="F314" i="4"/>
  <c r="I151" i="3"/>
  <c r="K151" i="3"/>
  <c r="B316" i="4"/>
  <c r="C315" i="4"/>
  <c r="D315" i="4" s="1"/>
  <c r="F151" i="3"/>
  <c r="B316" i="3"/>
  <c r="J315" i="3"/>
  <c r="E315" i="4" l="1"/>
  <c r="F315" i="4"/>
  <c r="B317" i="3"/>
  <c r="J316" i="3"/>
  <c r="B317" i="4"/>
  <c r="C316" i="4"/>
  <c r="D316" i="4" s="1"/>
  <c r="L151" i="3"/>
  <c r="C152" i="3"/>
  <c r="D152" i="3" s="1"/>
  <c r="E316" i="4" l="1"/>
  <c r="F316" i="4"/>
  <c r="E152" i="3"/>
  <c r="H152" i="3" s="1"/>
  <c r="C317" i="4"/>
  <c r="D317" i="4"/>
  <c r="E317" i="4" s="1"/>
  <c r="F317" i="4"/>
  <c r="B318" i="4"/>
  <c r="J317" i="3"/>
  <c r="B318" i="3"/>
  <c r="J318" i="3" l="1"/>
  <c r="B319" i="3"/>
  <c r="F152" i="3"/>
  <c r="B319" i="4"/>
  <c r="C318" i="4"/>
  <c r="D318" i="4" s="1"/>
  <c r="I152" i="3"/>
  <c r="K152" i="3" s="1"/>
  <c r="E318" i="4" l="1"/>
  <c r="F318" i="4"/>
  <c r="J319" i="3"/>
  <c r="B320" i="3"/>
  <c r="C319" i="4"/>
  <c r="B320" i="4"/>
  <c r="D319" i="4"/>
  <c r="E319" i="4" s="1"/>
  <c r="L152" i="3"/>
  <c r="C153" i="3"/>
  <c r="D153" i="3" s="1"/>
  <c r="E153" i="3" l="1"/>
  <c r="H153" i="3" s="1"/>
  <c r="F153" i="3"/>
  <c r="F319" i="4"/>
  <c r="B321" i="4"/>
  <c r="C320" i="4"/>
  <c r="D320" i="4" s="1"/>
  <c r="B321" i="3"/>
  <c r="J320" i="3"/>
  <c r="E320" i="4" l="1"/>
  <c r="F320" i="4"/>
  <c r="J321" i="3"/>
  <c r="B322" i="3"/>
  <c r="B322" i="4"/>
  <c r="C321" i="4"/>
  <c r="D321" i="4" s="1"/>
  <c r="L153" i="3"/>
  <c r="C154" i="3"/>
  <c r="D154" i="3" s="1"/>
  <c r="I153" i="3"/>
  <c r="K153" i="3"/>
  <c r="E321" i="4" l="1"/>
  <c r="F321" i="4"/>
  <c r="E154" i="3"/>
  <c r="H154" i="3" s="1"/>
  <c r="F154" i="3"/>
  <c r="J322" i="3"/>
  <c r="B323" i="3"/>
  <c r="C322" i="4"/>
  <c r="D322" i="4" s="1"/>
  <c r="B323" i="4"/>
  <c r="E322" i="4" l="1"/>
  <c r="F322" i="4"/>
  <c r="B324" i="3"/>
  <c r="J323" i="3"/>
  <c r="L154" i="3"/>
  <c r="C155" i="3"/>
  <c r="D155" i="3" s="1"/>
  <c r="B324" i="4"/>
  <c r="C323" i="4"/>
  <c r="D323" i="4"/>
  <c r="E323" i="4" s="1"/>
  <c r="I154" i="3"/>
  <c r="K154" i="3" s="1"/>
  <c r="B325" i="4" l="1"/>
  <c r="E155" i="3"/>
  <c r="H155" i="3" s="1"/>
  <c r="F155" i="3"/>
  <c r="F323" i="4"/>
  <c r="C324" i="4" s="1"/>
  <c r="D324" i="4" s="1"/>
  <c r="B325" i="3"/>
  <c r="J324" i="3"/>
  <c r="E324" i="4" l="1"/>
  <c r="F324" i="4"/>
  <c r="J325" i="3"/>
  <c r="B326" i="3"/>
  <c r="L155" i="3"/>
  <c r="C156" i="3"/>
  <c r="D156" i="3" s="1"/>
  <c r="I155" i="3"/>
  <c r="K155" i="3"/>
  <c r="B326" i="4"/>
  <c r="C325" i="4"/>
  <c r="D325" i="4" s="1"/>
  <c r="E325" i="4" l="1"/>
  <c r="F325" i="4"/>
  <c r="C326" i="4"/>
  <c r="D326" i="4" s="1"/>
  <c r="B327" i="4"/>
  <c r="E156" i="3"/>
  <c r="H156" i="3" s="1"/>
  <c r="F156" i="3"/>
  <c r="J326" i="3"/>
  <c r="B327" i="3"/>
  <c r="E326" i="4" l="1"/>
  <c r="F326" i="4"/>
  <c r="C327" i="4"/>
  <c r="B328" i="4"/>
  <c r="F327" i="4"/>
  <c r="D327" i="4"/>
  <c r="E327" i="4" s="1"/>
  <c r="L156" i="3"/>
  <c r="C157" i="3"/>
  <c r="D157" i="3" s="1"/>
  <c r="I156" i="3"/>
  <c r="K156" i="3"/>
  <c r="B328" i="3"/>
  <c r="J327" i="3"/>
  <c r="E157" i="3" l="1"/>
  <c r="H157" i="3" s="1"/>
  <c r="B329" i="3"/>
  <c r="J328" i="3"/>
  <c r="C328" i="4"/>
  <c r="B329" i="4"/>
  <c r="D328" i="4"/>
  <c r="E328" i="4" s="1"/>
  <c r="I157" i="3" l="1"/>
  <c r="K157" i="3" s="1"/>
  <c r="B330" i="4"/>
  <c r="F157" i="3"/>
  <c r="F328" i="4"/>
  <c r="C329" i="4" s="1"/>
  <c r="D329" i="4" s="1"/>
  <c r="J329" i="3"/>
  <c r="B330" i="3"/>
  <c r="E329" i="4" l="1"/>
  <c r="F329" i="4"/>
  <c r="L157" i="3"/>
  <c r="C158" i="3"/>
  <c r="D158" i="3" s="1"/>
  <c r="J330" i="3"/>
  <c r="B331" i="3"/>
  <c r="B331" i="4"/>
  <c r="C330" i="4"/>
  <c r="D330" i="4" s="1"/>
  <c r="E330" i="4" l="1"/>
  <c r="F330" i="4"/>
  <c r="B332" i="3"/>
  <c r="J331" i="3"/>
  <c r="B332" i="4"/>
  <c r="C331" i="4"/>
  <c r="D331" i="4" s="1"/>
  <c r="E158" i="3"/>
  <c r="H158" i="3" s="1"/>
  <c r="F158" i="3"/>
  <c r="E331" i="4" l="1"/>
  <c r="F331" i="4"/>
  <c r="C332" i="4" s="1"/>
  <c r="D332" i="4" s="1"/>
  <c r="L158" i="3"/>
  <c r="C159" i="3"/>
  <c r="D159" i="3" s="1"/>
  <c r="I158" i="3"/>
  <c r="K158" i="3" s="1"/>
  <c r="B333" i="3"/>
  <c r="J332" i="3"/>
  <c r="B333" i="4"/>
  <c r="E332" i="4" l="1"/>
  <c r="F332" i="4"/>
  <c r="C333" i="4"/>
  <c r="D333" i="4" s="1"/>
  <c r="B334" i="4"/>
  <c r="E159" i="3"/>
  <c r="H159" i="3" s="1"/>
  <c r="F159" i="3"/>
  <c r="B334" i="3"/>
  <c r="J333" i="3"/>
  <c r="E333" i="4" l="1"/>
  <c r="F333" i="4"/>
  <c r="C334" i="4" s="1"/>
  <c r="D334" i="4" s="1"/>
  <c r="L159" i="3"/>
  <c r="C160" i="3"/>
  <c r="D160" i="3" s="1"/>
  <c r="I159" i="3"/>
  <c r="K159" i="3" s="1"/>
  <c r="B335" i="4"/>
  <c r="B335" i="3"/>
  <c r="J334" i="3"/>
  <c r="E334" i="4" l="1"/>
  <c r="F334" i="4"/>
  <c r="E160" i="3"/>
  <c r="H160" i="3" s="1"/>
  <c r="F160" i="3"/>
  <c r="C335" i="4"/>
  <c r="D335" i="4"/>
  <c r="E335" i="4" s="1"/>
  <c r="B336" i="4"/>
  <c r="F335" i="4"/>
  <c r="J335" i="3"/>
  <c r="B336" i="3"/>
  <c r="B337" i="4" l="1"/>
  <c r="C336" i="4"/>
  <c r="D336" i="4" s="1"/>
  <c r="L160" i="3"/>
  <c r="C161" i="3"/>
  <c r="D161" i="3" s="1"/>
  <c r="I160" i="3"/>
  <c r="K160" i="3"/>
  <c r="J336" i="3"/>
  <c r="B337" i="3"/>
  <c r="E336" i="4" l="1"/>
  <c r="F336" i="4"/>
  <c r="J337" i="3"/>
  <c r="B338" i="3"/>
  <c r="E161" i="3"/>
  <c r="H161" i="3" s="1"/>
  <c r="F161" i="3"/>
  <c r="C337" i="4"/>
  <c r="D337" i="4" s="1"/>
  <c r="B338" i="4"/>
  <c r="E337" i="4" l="1"/>
  <c r="F337" i="4"/>
  <c r="B339" i="4"/>
  <c r="C338" i="4"/>
  <c r="D338" i="4" s="1"/>
  <c r="J338" i="3"/>
  <c r="B339" i="3"/>
  <c r="L161" i="3"/>
  <c r="C162" i="3"/>
  <c r="D162" i="3" s="1"/>
  <c r="I161" i="3"/>
  <c r="K161" i="3"/>
  <c r="E338" i="4" l="1"/>
  <c r="F338" i="4"/>
  <c r="E162" i="3"/>
  <c r="H162" i="3" s="1"/>
  <c r="F162" i="3"/>
  <c r="J339" i="3"/>
  <c r="B340" i="3"/>
  <c r="B340" i="4"/>
  <c r="C339" i="4"/>
  <c r="D339" i="4"/>
  <c r="E339" i="4" s="1"/>
  <c r="F339" i="4" l="1"/>
  <c r="L162" i="3"/>
  <c r="C163" i="3"/>
  <c r="D163" i="3" s="1"/>
  <c r="B341" i="4"/>
  <c r="C340" i="4"/>
  <c r="D340" i="4" s="1"/>
  <c r="J340" i="3"/>
  <c r="B341" i="3"/>
  <c r="I162" i="3"/>
  <c r="K162" i="3" s="1"/>
  <c r="E340" i="4" l="1"/>
  <c r="F340" i="4"/>
  <c r="B342" i="3"/>
  <c r="J341" i="3"/>
  <c r="B342" i="4"/>
  <c r="D341" i="4"/>
  <c r="E341" i="4" s="1"/>
  <c r="C341" i="4"/>
  <c r="E163" i="3"/>
  <c r="H163" i="3" s="1"/>
  <c r="F163" i="3"/>
  <c r="L163" i="3" l="1"/>
  <c r="C164" i="3"/>
  <c r="D164" i="3" s="1"/>
  <c r="I163" i="3"/>
  <c r="K163" i="3"/>
  <c r="B343" i="3"/>
  <c r="J342" i="3"/>
  <c r="F341" i="4"/>
  <c r="C342" i="4" s="1"/>
  <c r="D342" i="4" s="1"/>
  <c r="B343" i="4"/>
  <c r="E342" i="4" l="1"/>
  <c r="F342" i="4"/>
  <c r="C343" i="4" s="1"/>
  <c r="D343" i="4" s="1"/>
  <c r="B344" i="4"/>
  <c r="E164" i="3"/>
  <c r="H164" i="3" s="1"/>
  <c r="J343" i="3"/>
  <c r="B344" i="3"/>
  <c r="E343" i="4" l="1"/>
  <c r="F343" i="4"/>
  <c r="I164" i="3"/>
  <c r="K164" i="3" s="1"/>
  <c r="B345" i="3"/>
  <c r="J344" i="3"/>
  <c r="F164" i="3"/>
  <c r="D344" i="4"/>
  <c r="E344" i="4" s="1"/>
  <c r="C344" i="4"/>
  <c r="B345" i="4"/>
  <c r="B346" i="3" l="1"/>
  <c r="J345" i="3"/>
  <c r="F344" i="4"/>
  <c r="L164" i="3"/>
  <c r="C165" i="3"/>
  <c r="D165" i="3" s="1"/>
  <c r="B346" i="4"/>
  <c r="C345" i="4"/>
  <c r="D345" i="4"/>
  <c r="E345" i="4" s="1"/>
  <c r="F345" i="4" l="1"/>
  <c r="C346" i="4"/>
  <c r="D346" i="4" s="1"/>
  <c r="B347" i="4"/>
  <c r="E165" i="3"/>
  <c r="H165" i="3" s="1"/>
  <c r="F165" i="3"/>
  <c r="B347" i="3"/>
  <c r="J346" i="3"/>
  <c r="E346" i="4" l="1"/>
  <c r="F346" i="4"/>
  <c r="L165" i="3"/>
  <c r="C166" i="3"/>
  <c r="D166" i="3" s="1"/>
  <c r="I165" i="3"/>
  <c r="K165" i="3" s="1"/>
  <c r="B348" i="4"/>
  <c r="C347" i="4"/>
  <c r="D347" i="4" s="1"/>
  <c r="J347" i="3"/>
  <c r="B348" i="3"/>
  <c r="E347" i="4" l="1"/>
  <c r="F347" i="4"/>
  <c r="C348" i="4"/>
  <c r="D348" i="4" s="1"/>
  <c r="B349" i="4"/>
  <c r="J348" i="3"/>
  <c r="B349" i="3"/>
  <c r="E166" i="3"/>
  <c r="H166" i="3" s="1"/>
  <c r="E348" i="4" l="1"/>
  <c r="F348" i="4" s="1"/>
  <c r="C349" i="4" s="1"/>
  <c r="D349" i="4" s="1"/>
  <c r="I166" i="3"/>
  <c r="K166" i="3" s="1"/>
  <c r="B350" i="4"/>
  <c r="F166" i="3"/>
  <c r="J349" i="3"/>
  <c r="B350" i="3"/>
  <c r="E349" i="4" l="1"/>
  <c r="F349" i="4"/>
  <c r="C350" i="4"/>
  <c r="B351" i="4"/>
  <c r="D350" i="4"/>
  <c r="E350" i="4" s="1"/>
  <c r="J350" i="3"/>
  <c r="B351" i="3"/>
  <c r="L166" i="3"/>
  <c r="C167" i="3"/>
  <c r="D167" i="3" s="1"/>
  <c r="E167" i="3" l="1"/>
  <c r="H167" i="3" s="1"/>
  <c r="J351" i="3"/>
  <c r="B352" i="3"/>
  <c r="F350" i="4"/>
  <c r="C351" i="4"/>
  <c r="B352" i="4"/>
  <c r="D351" i="4"/>
  <c r="E351" i="4" s="1"/>
  <c r="F167" i="3" l="1"/>
  <c r="J352" i="3"/>
  <c r="B353" i="3"/>
  <c r="F351" i="4"/>
  <c r="C352" i="4"/>
  <c r="D352" i="4" s="1"/>
  <c r="B353" i="4"/>
  <c r="I167" i="3"/>
  <c r="K167" i="3"/>
  <c r="E352" i="4" l="1"/>
  <c r="F352" i="4"/>
  <c r="B354" i="4"/>
  <c r="C353" i="4"/>
  <c r="D353" i="4" s="1"/>
  <c r="B354" i="3"/>
  <c r="J353" i="3"/>
  <c r="L167" i="3"/>
  <c r="C168" i="3"/>
  <c r="D168" i="3" s="1"/>
  <c r="E353" i="4" l="1"/>
  <c r="F353" i="4"/>
  <c r="E168" i="3"/>
  <c r="H168" i="3" s="1"/>
  <c r="F168" i="3"/>
  <c r="B355" i="4"/>
  <c r="C354" i="4"/>
  <c r="D354" i="4" s="1"/>
  <c r="B355" i="3"/>
  <c r="J354" i="3"/>
  <c r="E354" i="4" l="1"/>
  <c r="F354" i="4"/>
  <c r="B356" i="4"/>
  <c r="C355" i="4"/>
  <c r="D355" i="4" s="1"/>
  <c r="L168" i="3"/>
  <c r="C169" i="3"/>
  <c r="D169" i="3" s="1"/>
  <c r="J355" i="3"/>
  <c r="B356" i="3"/>
  <c r="I168" i="3"/>
  <c r="K168" i="3" s="1"/>
  <c r="E355" i="4" l="1"/>
  <c r="F355" i="4"/>
  <c r="C356" i="4" s="1"/>
  <c r="D356" i="4" s="1"/>
  <c r="E169" i="3"/>
  <c r="H169" i="3" s="1"/>
  <c r="F169" i="3"/>
  <c r="B357" i="3"/>
  <c r="J356" i="3"/>
  <c r="B357" i="4"/>
  <c r="E356" i="4" l="1"/>
  <c r="F356" i="4"/>
  <c r="J357" i="3"/>
  <c r="B358" i="3"/>
  <c r="C357" i="4"/>
  <c r="D357" i="4" s="1"/>
  <c r="B358" i="4"/>
  <c r="L169" i="3"/>
  <c r="C170" i="3"/>
  <c r="D170" i="3" s="1"/>
  <c r="I169" i="3"/>
  <c r="K169" i="3" s="1"/>
  <c r="E357" i="4" l="1"/>
  <c r="F357" i="4"/>
  <c r="C358" i="4" s="1"/>
  <c r="D358" i="4" s="1"/>
  <c r="E170" i="3"/>
  <c r="H170" i="3" s="1"/>
  <c r="F170" i="3"/>
  <c r="B359" i="4"/>
  <c r="J358" i="3"/>
  <c r="B359" i="3"/>
  <c r="E358" i="4" l="1"/>
  <c r="F358" i="4"/>
  <c r="J359" i="3"/>
  <c r="B360" i="3"/>
  <c r="C359" i="4"/>
  <c r="D359" i="4"/>
  <c r="E359" i="4" s="1"/>
  <c r="B360" i="4"/>
  <c r="F359" i="4"/>
  <c r="L170" i="3"/>
  <c r="C171" i="3"/>
  <c r="D171" i="3" s="1"/>
  <c r="I170" i="3"/>
  <c r="K170" i="3" s="1"/>
  <c r="E171" i="3" l="1"/>
  <c r="H171" i="3" s="1"/>
  <c r="F171" i="3"/>
  <c r="J360" i="3"/>
  <c r="B361" i="3"/>
  <c r="B361" i="4"/>
  <c r="C360" i="4"/>
  <c r="D360" i="4" s="1"/>
  <c r="E360" i="4" l="1"/>
  <c r="F360" i="4"/>
  <c r="J361" i="3"/>
  <c r="B362" i="3"/>
  <c r="L171" i="3"/>
  <c r="C172" i="3"/>
  <c r="D172" i="3" s="1"/>
  <c r="C361" i="4"/>
  <c r="D361" i="4"/>
  <c r="E361" i="4" s="1"/>
  <c r="B362" i="4"/>
  <c r="F361" i="4"/>
  <c r="I171" i="3"/>
  <c r="K171" i="3"/>
  <c r="B363" i="4" l="1"/>
  <c r="C362" i="4"/>
  <c r="D362" i="4" s="1"/>
  <c r="E172" i="3"/>
  <c r="H172" i="3" s="1"/>
  <c r="F172" i="3"/>
  <c r="B363" i="3"/>
  <c r="J362" i="3"/>
  <c r="E362" i="4" l="1"/>
  <c r="F362" i="4"/>
  <c r="L172" i="3"/>
  <c r="C173" i="3"/>
  <c r="D173" i="3" s="1"/>
  <c r="B364" i="4"/>
  <c r="D363" i="4"/>
  <c r="E363" i="4" s="1"/>
  <c r="C363" i="4"/>
  <c r="I172" i="3"/>
  <c r="K172" i="3"/>
  <c r="J363" i="3"/>
  <c r="B364" i="3"/>
  <c r="E173" i="3" l="1"/>
  <c r="H173" i="3" s="1"/>
  <c r="F173" i="3"/>
  <c r="F363" i="4"/>
  <c r="B365" i="4"/>
  <c r="C364" i="4"/>
  <c r="D364" i="4" s="1"/>
  <c r="B365" i="3"/>
  <c r="J364" i="3"/>
  <c r="E364" i="4" l="1"/>
  <c r="F364" i="4"/>
  <c r="B366" i="4"/>
  <c r="C365" i="4"/>
  <c r="D365" i="4" s="1"/>
  <c r="B366" i="3"/>
  <c r="J365" i="3"/>
  <c r="L173" i="3"/>
  <c r="C174" i="3"/>
  <c r="D174" i="3" s="1"/>
  <c r="I173" i="3"/>
  <c r="K173" i="3"/>
  <c r="E365" i="4" l="1"/>
  <c r="F365" i="4"/>
  <c r="E174" i="3"/>
  <c r="H174" i="3" s="1"/>
  <c r="B367" i="3"/>
  <c r="J366" i="3"/>
  <c r="C366" i="4"/>
  <c r="D366" i="4" s="1"/>
  <c r="B367" i="4"/>
  <c r="E366" i="4" l="1"/>
  <c r="F366" i="4"/>
  <c r="J367" i="3"/>
  <c r="B368" i="3"/>
  <c r="I174" i="3"/>
  <c r="K174" i="3" s="1"/>
  <c r="C367" i="4"/>
  <c r="B368" i="4"/>
  <c r="D367" i="4"/>
  <c r="E367" i="4" s="1"/>
  <c r="F174" i="3"/>
  <c r="F367" i="4" l="1"/>
  <c r="C368" i="4"/>
  <c r="D368" i="4" s="1"/>
  <c r="B369" i="4"/>
  <c r="J368" i="3"/>
  <c r="B369" i="3"/>
  <c r="L174" i="3"/>
  <c r="C175" i="3"/>
  <c r="D175" i="3" s="1"/>
  <c r="E368" i="4" l="1"/>
  <c r="F368" i="4"/>
  <c r="E175" i="3"/>
  <c r="H175" i="3" s="1"/>
  <c r="F175" i="3"/>
  <c r="B370" i="4"/>
  <c r="C369" i="4"/>
  <c r="D369" i="4" s="1"/>
  <c r="J369" i="3"/>
  <c r="B370" i="3"/>
  <c r="E369" i="4" l="1"/>
  <c r="F369" i="4"/>
  <c r="J370" i="3"/>
  <c r="B371" i="3"/>
  <c r="C370" i="4"/>
  <c r="D370" i="4" s="1"/>
  <c r="B371" i="4"/>
  <c r="L175" i="3"/>
  <c r="C176" i="3"/>
  <c r="D176" i="3" s="1"/>
  <c r="I175" i="3"/>
  <c r="K175" i="3" s="1"/>
  <c r="E370" i="4" l="1"/>
  <c r="F370" i="4" s="1"/>
  <c r="C371" i="4" s="1"/>
  <c r="D371" i="4" s="1"/>
  <c r="E176" i="3"/>
  <c r="H176" i="3" s="1"/>
  <c r="F176" i="3"/>
  <c r="J371" i="3"/>
  <c r="B372" i="3"/>
  <c r="B372" i="4"/>
  <c r="E371" i="4" l="1"/>
  <c r="F371" i="4"/>
  <c r="C372" i="4"/>
  <c r="D372" i="4"/>
  <c r="E372" i="4" s="1"/>
  <c r="B373" i="4"/>
  <c r="J372" i="3"/>
  <c r="B373" i="3"/>
  <c r="L176" i="3"/>
  <c r="C177" i="3"/>
  <c r="D177" i="3" s="1"/>
  <c r="I176" i="3"/>
  <c r="K176" i="3" s="1"/>
  <c r="H373" i="3" l="1"/>
  <c r="F373" i="3"/>
  <c r="L373" i="3" s="1"/>
  <c r="D373" i="3"/>
  <c r="E373" i="3" s="1"/>
  <c r="I373" i="3"/>
  <c r="B374" i="3"/>
  <c r="J373" i="3"/>
  <c r="C373" i="3"/>
  <c r="K373" i="3"/>
  <c r="E177" i="3"/>
  <c r="H177" i="3" s="1"/>
  <c r="F177" i="3"/>
  <c r="B374" i="4"/>
  <c r="F373" i="4"/>
  <c r="D373" i="4"/>
  <c r="E373" i="4" s="1"/>
  <c r="C373" i="4"/>
  <c r="F372" i="4"/>
  <c r="C374" i="3" l="1"/>
  <c r="F374" i="3"/>
  <c r="L374" i="3" s="1"/>
  <c r="D374" i="3"/>
  <c r="E374" i="3" s="1"/>
  <c r="H374" i="3"/>
  <c r="I374" i="3"/>
  <c r="B375" i="3"/>
  <c r="K374" i="3"/>
  <c r="J374" i="3"/>
  <c r="B375" i="4"/>
  <c r="F374" i="4"/>
  <c r="D374" i="4"/>
  <c r="E374" i="4" s="1"/>
  <c r="C374" i="4"/>
  <c r="L177" i="3"/>
  <c r="C178" i="3"/>
  <c r="D178" i="3" s="1"/>
  <c r="I177" i="3"/>
  <c r="K177" i="3" s="1"/>
  <c r="E178" i="3" l="1"/>
  <c r="H178" i="3" s="1"/>
  <c r="F178" i="3"/>
  <c r="J375" i="3"/>
  <c r="D375" i="3"/>
  <c r="E375" i="3" s="1"/>
  <c r="B376" i="3"/>
  <c r="C375" i="3"/>
  <c r="F375" i="3"/>
  <c r="L375" i="3" s="1"/>
  <c r="K375" i="3"/>
  <c r="H375" i="3"/>
  <c r="I375" i="3"/>
  <c r="C375" i="4"/>
  <c r="F375" i="4"/>
  <c r="D375" i="4"/>
  <c r="E375" i="4" s="1"/>
  <c r="B376" i="4"/>
  <c r="F376" i="4" l="1"/>
  <c r="B377" i="4"/>
  <c r="D376" i="4"/>
  <c r="E376" i="4" s="1"/>
  <c r="C376" i="4"/>
  <c r="H376" i="3"/>
  <c r="D376" i="3"/>
  <c r="E376" i="3" s="1"/>
  <c r="B377" i="3"/>
  <c r="C376" i="3"/>
  <c r="F376" i="3"/>
  <c r="L376" i="3" s="1"/>
  <c r="K376" i="3"/>
  <c r="J376" i="3"/>
  <c r="I376" i="3"/>
  <c r="L178" i="3"/>
  <c r="C179" i="3"/>
  <c r="D179" i="3" s="1"/>
  <c r="I178" i="3"/>
  <c r="K178" i="3"/>
  <c r="B378" i="3" l="1"/>
  <c r="C377" i="3"/>
  <c r="K377" i="3"/>
  <c r="D377" i="3"/>
  <c r="E377" i="3" s="1"/>
  <c r="J377" i="3"/>
  <c r="I377" i="3"/>
  <c r="F377" i="3"/>
  <c r="L377" i="3" s="1"/>
  <c r="H377" i="3"/>
  <c r="E179" i="3"/>
  <c r="H179" i="3" s="1"/>
  <c r="F179" i="3"/>
  <c r="D377" i="4"/>
  <c r="E377" i="4" s="1"/>
  <c r="C377" i="4"/>
  <c r="B378" i="4"/>
  <c r="F377" i="4"/>
  <c r="D378" i="4" l="1"/>
  <c r="E378" i="4" s="1"/>
  <c r="B379" i="4"/>
  <c r="C378" i="4"/>
  <c r="F378" i="4"/>
  <c r="L179" i="3"/>
  <c r="C180" i="3"/>
  <c r="D180" i="3" s="1"/>
  <c r="I179" i="3"/>
  <c r="K179" i="3" s="1"/>
  <c r="C378" i="3"/>
  <c r="J378" i="3"/>
  <c r="B379" i="3"/>
  <c r="K378" i="3"/>
  <c r="F378" i="3"/>
  <c r="L378" i="3" s="1"/>
  <c r="D378" i="3"/>
  <c r="E378" i="3" s="1"/>
  <c r="I378" i="3"/>
  <c r="H378" i="3"/>
  <c r="E180" i="3" l="1"/>
  <c r="H180" i="3" s="1"/>
  <c r="F180" i="3"/>
  <c r="J379" i="3"/>
  <c r="I379" i="3"/>
  <c r="H379" i="3"/>
  <c r="C379" i="3"/>
  <c r="B380" i="3"/>
  <c r="F379" i="3"/>
  <c r="L379" i="3" s="1"/>
  <c r="D379" i="3"/>
  <c r="E379" i="3" s="1"/>
  <c r="K379" i="3"/>
  <c r="B380" i="4"/>
  <c r="D379" i="4"/>
  <c r="E379" i="4" s="1"/>
  <c r="C379" i="4"/>
  <c r="F379" i="4"/>
  <c r="H380" i="3" l="1"/>
  <c r="F380" i="3"/>
  <c r="L380" i="3" s="1"/>
  <c r="D380" i="3"/>
  <c r="E380" i="3" s="1"/>
  <c r="C380" i="3"/>
  <c r="B381" i="3"/>
  <c r="K380" i="3"/>
  <c r="I380" i="3"/>
  <c r="J380" i="3"/>
  <c r="B381" i="4"/>
  <c r="F380" i="4"/>
  <c r="D380" i="4"/>
  <c r="E380" i="4" s="1"/>
  <c r="C380" i="4"/>
  <c r="L180" i="3"/>
  <c r="C181" i="3"/>
  <c r="D181" i="3" s="1"/>
  <c r="I180" i="3"/>
  <c r="K180" i="3"/>
  <c r="E181" i="3" l="1"/>
  <c r="H181" i="3" s="1"/>
  <c r="F181" i="3"/>
  <c r="B382" i="3"/>
  <c r="D381" i="3"/>
  <c r="E381" i="3" s="1"/>
  <c r="C381" i="3"/>
  <c r="I381" i="3"/>
  <c r="H381" i="3"/>
  <c r="F381" i="3"/>
  <c r="L381" i="3" s="1"/>
  <c r="J381" i="3"/>
  <c r="K381" i="3"/>
  <c r="C381" i="4"/>
  <c r="F381" i="4"/>
  <c r="D381" i="4"/>
  <c r="E381" i="4" s="1"/>
  <c r="B382" i="4"/>
  <c r="C382" i="3" l="1"/>
  <c r="K382" i="3"/>
  <c r="J382" i="3"/>
  <c r="B383" i="3"/>
  <c r="I382" i="3"/>
  <c r="H382" i="3"/>
  <c r="F382" i="3"/>
  <c r="L382" i="3" s="1"/>
  <c r="D382" i="3"/>
  <c r="E382" i="3" s="1"/>
  <c r="L181" i="3"/>
  <c r="C182" i="3"/>
  <c r="D182" i="3" s="1"/>
  <c r="B383" i="4"/>
  <c r="F382" i="4"/>
  <c r="D382" i="4"/>
  <c r="E382" i="4" s="1"/>
  <c r="C382" i="4"/>
  <c r="I181" i="3"/>
  <c r="K181" i="3" s="1"/>
  <c r="J383" i="3" l="1"/>
  <c r="I383" i="3"/>
  <c r="H383" i="3"/>
  <c r="B384" i="3"/>
  <c r="K383" i="3"/>
  <c r="C383" i="3"/>
  <c r="F383" i="3"/>
  <c r="L383" i="3" s="1"/>
  <c r="D383" i="3"/>
  <c r="E383" i="3" s="1"/>
  <c r="C383" i="4"/>
  <c r="B384" i="4"/>
  <c r="F383" i="4"/>
  <c r="D383" i="4"/>
  <c r="E383" i="4" s="1"/>
  <c r="E182" i="3"/>
  <c r="H182" i="3" s="1"/>
  <c r="F182" i="3"/>
  <c r="L182" i="3" l="1"/>
  <c r="C183" i="3"/>
  <c r="D183" i="3" s="1"/>
  <c r="I182" i="3"/>
  <c r="K182" i="3"/>
  <c r="H384" i="3"/>
  <c r="F384" i="3"/>
  <c r="L384" i="3" s="1"/>
  <c r="C384" i="3"/>
  <c r="B385" i="3"/>
  <c r="J384" i="3"/>
  <c r="D384" i="3"/>
  <c r="E384" i="3" s="1"/>
  <c r="K384" i="3"/>
  <c r="I384" i="3"/>
  <c r="F384" i="4"/>
  <c r="B385" i="4"/>
  <c r="D384" i="4"/>
  <c r="E384" i="4" s="1"/>
  <c r="C384" i="4"/>
  <c r="B386" i="3" l="1"/>
  <c r="D385" i="3"/>
  <c r="E385" i="3" s="1"/>
  <c r="C385" i="3"/>
  <c r="H385" i="3"/>
  <c r="F385" i="3"/>
  <c r="L385" i="3" s="1"/>
  <c r="K385" i="3"/>
  <c r="I385" i="3"/>
  <c r="J385" i="3"/>
  <c r="B386" i="4"/>
  <c r="F385" i="4"/>
  <c r="D385" i="4"/>
  <c r="E385" i="4" s="1"/>
  <c r="C385" i="4"/>
  <c r="E183" i="3"/>
  <c r="H183" i="3" s="1"/>
  <c r="F183" i="3"/>
  <c r="D386" i="4" l="1"/>
  <c r="E386" i="4" s="1"/>
  <c r="F386" i="4"/>
  <c r="C386" i="4"/>
  <c r="B387" i="4"/>
  <c r="L183" i="3"/>
  <c r="C184" i="3"/>
  <c r="D184" i="3" s="1"/>
  <c r="I183" i="3"/>
  <c r="K183" i="3"/>
  <c r="C386" i="3"/>
  <c r="K386" i="3"/>
  <c r="J386" i="3"/>
  <c r="I386" i="3"/>
  <c r="H386" i="3"/>
  <c r="F386" i="3"/>
  <c r="L386" i="3" s="1"/>
  <c r="B387" i="3"/>
  <c r="D386" i="3"/>
  <c r="E386" i="3" s="1"/>
  <c r="J387" i="3" l="1"/>
  <c r="I387" i="3"/>
  <c r="H387" i="3"/>
  <c r="B388" i="3"/>
  <c r="K387" i="3"/>
  <c r="F387" i="3"/>
  <c r="L387" i="3" s="1"/>
  <c r="D387" i="3"/>
  <c r="E387" i="3" s="1"/>
  <c r="C387" i="3"/>
  <c r="E184" i="3"/>
  <c r="H184" i="3" s="1"/>
  <c r="F184" i="3"/>
  <c r="B388" i="4"/>
  <c r="D387" i="4"/>
  <c r="E387" i="4" s="1"/>
  <c r="C387" i="4"/>
  <c r="F387" i="4"/>
  <c r="H388" i="3" l="1"/>
  <c r="F388" i="3"/>
  <c r="L388" i="3" s="1"/>
  <c r="B389" i="3"/>
  <c r="K388" i="3"/>
  <c r="I388" i="3"/>
  <c r="C388" i="3"/>
  <c r="J388" i="3"/>
  <c r="D388" i="3"/>
  <c r="E388" i="3" s="1"/>
  <c r="D388" i="4"/>
  <c r="E388" i="4" s="1"/>
  <c r="C388" i="4"/>
  <c r="B389" i="4"/>
  <c r="F388" i="4"/>
  <c r="L184" i="3"/>
  <c r="C185" i="3"/>
  <c r="D185" i="3" s="1"/>
  <c r="I184" i="3"/>
  <c r="K184" i="3"/>
  <c r="E185" i="3" l="1"/>
  <c r="H185" i="3" s="1"/>
  <c r="F185" i="3"/>
  <c r="B390" i="4"/>
  <c r="F389" i="4"/>
  <c r="D389" i="4"/>
  <c r="E389" i="4" s="1"/>
  <c r="C389" i="4"/>
  <c r="B390" i="3"/>
  <c r="D389" i="3"/>
  <c r="E389" i="3" s="1"/>
  <c r="C389" i="3"/>
  <c r="F389" i="3"/>
  <c r="L389" i="3" s="1"/>
  <c r="J389" i="3"/>
  <c r="H389" i="3"/>
  <c r="K389" i="3"/>
  <c r="I389" i="3"/>
  <c r="C390" i="3" l="1"/>
  <c r="K390" i="3"/>
  <c r="J390" i="3"/>
  <c r="H390" i="3"/>
  <c r="F390" i="3"/>
  <c r="L390" i="3" s="1"/>
  <c r="D390" i="3"/>
  <c r="E390" i="3" s="1"/>
  <c r="I390" i="3"/>
  <c r="B391" i="3"/>
  <c r="D390" i="4"/>
  <c r="E390" i="4" s="1"/>
  <c r="C390" i="4"/>
  <c r="B391" i="4"/>
  <c r="F390" i="4"/>
  <c r="L185" i="3"/>
  <c r="C186" i="3"/>
  <c r="D186" i="3" s="1"/>
  <c r="I185" i="3"/>
  <c r="K185" i="3" s="1"/>
  <c r="J391" i="3" l="1"/>
  <c r="I391" i="3"/>
  <c r="H391" i="3"/>
  <c r="K391" i="3"/>
  <c r="F391" i="3"/>
  <c r="L391" i="3" s="1"/>
  <c r="C391" i="3"/>
  <c r="B392" i="3"/>
  <c r="D391" i="3"/>
  <c r="E391" i="3" s="1"/>
  <c r="C391" i="4"/>
  <c r="B392" i="4"/>
  <c r="F391" i="4"/>
  <c r="D391" i="4"/>
  <c r="E391" i="4" s="1"/>
  <c r="E186" i="3"/>
  <c r="H186" i="3" s="1"/>
  <c r="F186" i="3"/>
  <c r="L186" i="3" l="1"/>
  <c r="C187" i="3"/>
  <c r="D187" i="3" s="1"/>
  <c r="I186" i="3"/>
  <c r="K186" i="3" s="1"/>
  <c r="F392" i="4"/>
  <c r="C392" i="4"/>
  <c r="B393" i="4"/>
  <c r="D392" i="4"/>
  <c r="E392" i="4" s="1"/>
  <c r="H392" i="3"/>
  <c r="F392" i="3"/>
  <c r="L392" i="3" s="1"/>
  <c r="B393" i="3"/>
  <c r="K392" i="3"/>
  <c r="J392" i="3"/>
  <c r="D392" i="3"/>
  <c r="E392" i="3" s="1"/>
  <c r="I392" i="3"/>
  <c r="C392" i="3"/>
  <c r="B394" i="4" l="1"/>
  <c r="F393" i="4"/>
  <c r="C393" i="4"/>
  <c r="D393" i="4"/>
  <c r="E393" i="4" s="1"/>
  <c r="B394" i="3"/>
  <c r="D393" i="3"/>
  <c r="E393" i="3" s="1"/>
  <c r="C393" i="3"/>
  <c r="K393" i="3"/>
  <c r="I393" i="3"/>
  <c r="F393" i="3"/>
  <c r="L393" i="3" s="1"/>
  <c r="J393" i="3"/>
  <c r="H393" i="3"/>
  <c r="E187" i="3"/>
  <c r="H187" i="3" s="1"/>
  <c r="F187" i="3"/>
  <c r="L187" i="3" l="1"/>
  <c r="C188" i="3"/>
  <c r="D188" i="3" s="1"/>
  <c r="I187" i="3"/>
  <c r="K187" i="3" s="1"/>
  <c r="C394" i="3"/>
  <c r="K394" i="3"/>
  <c r="J394" i="3"/>
  <c r="F394" i="3"/>
  <c r="L394" i="3" s="1"/>
  <c r="D394" i="3"/>
  <c r="E394" i="3" s="1"/>
  <c r="B395" i="3"/>
  <c r="H394" i="3"/>
  <c r="I394" i="3"/>
  <c r="D394" i="4"/>
  <c r="E394" i="4" s="1"/>
  <c r="B395" i="4"/>
  <c r="F394" i="4"/>
  <c r="C394" i="4"/>
  <c r="J395" i="3" l="1"/>
  <c r="I395" i="3"/>
  <c r="H395" i="3"/>
  <c r="K395" i="3"/>
  <c r="F395" i="3"/>
  <c r="L395" i="3" s="1"/>
  <c r="D395" i="3"/>
  <c r="E395" i="3" s="1"/>
  <c r="C395" i="3"/>
  <c r="B396" i="3"/>
  <c r="E188" i="3"/>
  <c r="H188" i="3" s="1"/>
  <c r="F188" i="3"/>
  <c r="B396" i="4"/>
  <c r="F395" i="4"/>
  <c r="D395" i="4"/>
  <c r="E395" i="4" s="1"/>
  <c r="C395" i="4"/>
  <c r="H396" i="3" l="1"/>
  <c r="F396" i="3"/>
  <c r="L396" i="3" s="1"/>
  <c r="K396" i="3"/>
  <c r="J396" i="3"/>
  <c r="I396" i="3"/>
  <c r="C396" i="3"/>
  <c r="B397" i="3"/>
  <c r="D396" i="3"/>
  <c r="E396" i="3" s="1"/>
  <c r="D396" i="4"/>
  <c r="E396" i="4" s="1"/>
  <c r="C396" i="4"/>
  <c r="B397" i="4"/>
  <c r="F396" i="4"/>
  <c r="L188" i="3"/>
  <c r="C189" i="3"/>
  <c r="D189" i="3" s="1"/>
  <c r="I188" i="3"/>
  <c r="K188" i="3" s="1"/>
  <c r="B398" i="3" l="1"/>
  <c r="D397" i="3"/>
  <c r="E397" i="3" s="1"/>
  <c r="C397" i="3"/>
  <c r="K397" i="3"/>
  <c r="J397" i="3"/>
  <c r="H397" i="3"/>
  <c r="I397" i="3"/>
  <c r="F397" i="3"/>
  <c r="L397" i="3" s="1"/>
  <c r="E189" i="3"/>
  <c r="H189" i="3" s="1"/>
  <c r="F189" i="3"/>
  <c r="F397" i="4"/>
  <c r="D397" i="4"/>
  <c r="E397" i="4" s="1"/>
  <c r="C397" i="4"/>
  <c r="B398" i="4"/>
  <c r="B399" i="4" l="1"/>
  <c r="F398" i="4"/>
  <c r="D398" i="4"/>
  <c r="E398" i="4" s="1"/>
  <c r="C398" i="4"/>
  <c r="L189" i="3"/>
  <c r="C190" i="3"/>
  <c r="D190" i="3" s="1"/>
  <c r="I189" i="3"/>
  <c r="K189" i="3" s="1"/>
  <c r="C398" i="3"/>
  <c r="K398" i="3"/>
  <c r="J398" i="3"/>
  <c r="D398" i="3"/>
  <c r="E398" i="3" s="1"/>
  <c r="I398" i="3"/>
  <c r="F398" i="3"/>
  <c r="L398" i="3" s="1"/>
  <c r="B399" i="3"/>
  <c r="H398" i="3"/>
  <c r="J399" i="3" l="1"/>
  <c r="I399" i="3"/>
  <c r="H399" i="3"/>
  <c r="F399" i="3"/>
  <c r="L399" i="3" s="1"/>
  <c r="D399" i="3"/>
  <c r="E399" i="3" s="1"/>
  <c r="C399" i="3"/>
  <c r="B400" i="3"/>
  <c r="K399" i="3"/>
  <c r="E190" i="3"/>
  <c r="H190" i="3" s="1"/>
  <c r="F190" i="3"/>
  <c r="C399" i="4"/>
  <c r="D399" i="4"/>
  <c r="E399" i="4" s="1"/>
  <c r="B400" i="4"/>
  <c r="F399" i="4"/>
  <c r="H400" i="3" l="1"/>
  <c r="F400" i="3"/>
  <c r="L400" i="3" s="1"/>
  <c r="K400" i="3"/>
  <c r="J400" i="3"/>
  <c r="I400" i="3"/>
  <c r="D400" i="3"/>
  <c r="E400" i="3" s="1"/>
  <c r="C400" i="3"/>
  <c r="B401" i="3"/>
  <c r="F400" i="4"/>
  <c r="B401" i="4"/>
  <c r="D400" i="4"/>
  <c r="E400" i="4" s="1"/>
  <c r="C400" i="4"/>
  <c r="L190" i="3"/>
  <c r="C191" i="3"/>
  <c r="D191" i="3" s="1"/>
  <c r="I190" i="3"/>
  <c r="K190" i="3"/>
  <c r="B402" i="3" l="1"/>
  <c r="D401" i="3"/>
  <c r="E401" i="3" s="1"/>
  <c r="C401" i="3"/>
  <c r="K401" i="3"/>
  <c r="J401" i="3"/>
  <c r="I401" i="3"/>
  <c r="F401" i="3"/>
  <c r="L401" i="3" s="1"/>
  <c r="H401" i="3"/>
  <c r="E191" i="3"/>
  <c r="H191" i="3" s="1"/>
  <c r="F191" i="3"/>
  <c r="D401" i="4"/>
  <c r="E401" i="4" s="1"/>
  <c r="C401" i="4"/>
  <c r="B402" i="4"/>
  <c r="F401" i="4"/>
  <c r="D402" i="4" l="1"/>
  <c r="E402" i="4" s="1"/>
  <c r="B403" i="4"/>
  <c r="F402" i="4"/>
  <c r="C402" i="4"/>
  <c r="L191" i="3"/>
  <c r="C192" i="3"/>
  <c r="D192" i="3" s="1"/>
  <c r="I191" i="3"/>
  <c r="K191" i="3" s="1"/>
  <c r="C402" i="3"/>
  <c r="K402" i="3"/>
  <c r="J402" i="3"/>
  <c r="D402" i="3"/>
  <c r="E402" i="3" s="1"/>
  <c r="B403" i="3"/>
  <c r="H402" i="3"/>
  <c r="I402" i="3"/>
  <c r="F402" i="3"/>
  <c r="L402" i="3" s="1"/>
  <c r="E192" i="3" l="1"/>
  <c r="H192" i="3" s="1"/>
  <c r="F192" i="3"/>
  <c r="J403" i="3"/>
  <c r="I403" i="3"/>
  <c r="H403" i="3"/>
  <c r="D403" i="3"/>
  <c r="E403" i="3" s="1"/>
  <c r="C403" i="3"/>
  <c r="F403" i="3"/>
  <c r="L403" i="3" s="1"/>
  <c r="B404" i="3"/>
  <c r="K403" i="3"/>
  <c r="B404" i="4"/>
  <c r="F403" i="4"/>
  <c r="C403" i="4"/>
  <c r="D403" i="4"/>
  <c r="E403" i="4" s="1"/>
  <c r="B405" i="4" l="1"/>
  <c r="F404" i="4"/>
  <c r="D404" i="4"/>
  <c r="E404" i="4" s="1"/>
  <c r="C404" i="4"/>
  <c r="L192" i="3"/>
  <c r="C193" i="3"/>
  <c r="D193" i="3" s="1"/>
  <c r="H404" i="3"/>
  <c r="F404" i="3"/>
  <c r="L404" i="3" s="1"/>
  <c r="J404" i="3"/>
  <c r="I404" i="3"/>
  <c r="D404" i="3"/>
  <c r="E404" i="3" s="1"/>
  <c r="C404" i="3"/>
  <c r="B405" i="3"/>
  <c r="K404" i="3"/>
  <c r="I192" i="3"/>
  <c r="K192" i="3" s="1"/>
  <c r="E193" i="3" l="1"/>
  <c r="H193" i="3" s="1"/>
  <c r="F193" i="3"/>
  <c r="B406" i="3"/>
  <c r="D405" i="3"/>
  <c r="E405" i="3" s="1"/>
  <c r="C405" i="3"/>
  <c r="K405" i="3"/>
  <c r="J405" i="3"/>
  <c r="I405" i="3"/>
  <c r="H405" i="3"/>
  <c r="F405" i="3"/>
  <c r="L405" i="3" s="1"/>
  <c r="D405" i="4"/>
  <c r="E405" i="4" s="1"/>
  <c r="C405" i="4"/>
  <c r="B406" i="4"/>
  <c r="F405" i="4"/>
  <c r="B407" i="4" l="1"/>
  <c r="F406" i="4"/>
  <c r="C406" i="4"/>
  <c r="D406" i="4"/>
  <c r="E406" i="4" s="1"/>
  <c r="C406" i="3"/>
  <c r="K406" i="3"/>
  <c r="J406" i="3"/>
  <c r="B407" i="3"/>
  <c r="I406" i="3"/>
  <c r="F406" i="3"/>
  <c r="L406" i="3" s="1"/>
  <c r="D406" i="3"/>
  <c r="E406" i="3" s="1"/>
  <c r="H406" i="3"/>
  <c r="L193" i="3"/>
  <c r="C194" i="3"/>
  <c r="D194" i="3" s="1"/>
  <c r="I193" i="3"/>
  <c r="K193" i="3"/>
  <c r="J407" i="3" l="1"/>
  <c r="I407" i="3"/>
  <c r="H407" i="3"/>
  <c r="D407" i="3"/>
  <c r="E407" i="3" s="1"/>
  <c r="C407" i="3"/>
  <c r="B408" i="3"/>
  <c r="K407" i="3"/>
  <c r="F407" i="3"/>
  <c r="L407" i="3" s="1"/>
  <c r="E194" i="3"/>
  <c r="H194" i="3" s="1"/>
  <c r="F194" i="3"/>
  <c r="C407" i="4"/>
  <c r="B408" i="4"/>
  <c r="F407" i="4"/>
  <c r="D407" i="4"/>
  <c r="E407" i="4" s="1"/>
  <c r="H408" i="3" l="1"/>
  <c r="F408" i="3"/>
  <c r="L408" i="3" s="1"/>
  <c r="I408" i="3"/>
  <c r="D408" i="3"/>
  <c r="E408" i="3" s="1"/>
  <c r="C408" i="3"/>
  <c r="J408" i="3"/>
  <c r="B409" i="3"/>
  <c r="K408" i="3"/>
  <c r="F408" i="4"/>
  <c r="D408" i="4"/>
  <c r="E408" i="4" s="1"/>
  <c r="C408" i="4"/>
  <c r="B409" i="4"/>
  <c r="L194" i="3"/>
  <c r="C195" i="3"/>
  <c r="D195" i="3" s="1"/>
  <c r="I194" i="3"/>
  <c r="K194" i="3"/>
  <c r="B410" i="4" l="1"/>
  <c r="D409" i="4"/>
  <c r="E409" i="4" s="1"/>
  <c r="C409" i="4"/>
  <c r="F409" i="4"/>
  <c r="B410" i="3"/>
  <c r="D409" i="3"/>
  <c r="E409" i="3" s="1"/>
  <c r="C409" i="3"/>
  <c r="J409" i="3"/>
  <c r="I409" i="3"/>
  <c r="H409" i="3"/>
  <c r="F409" i="3"/>
  <c r="L409" i="3" s="1"/>
  <c r="K409" i="3"/>
  <c r="E195" i="3"/>
  <c r="H195" i="3" s="1"/>
  <c r="F195" i="3"/>
  <c r="L195" i="3" l="1"/>
  <c r="C196" i="3"/>
  <c r="D196" i="3" s="1"/>
  <c r="I195" i="3"/>
  <c r="K195" i="3"/>
  <c r="C410" i="3"/>
  <c r="K410" i="3"/>
  <c r="J410" i="3"/>
  <c r="B411" i="3"/>
  <c r="I410" i="3"/>
  <c r="H410" i="3"/>
  <c r="F410" i="3"/>
  <c r="L410" i="3" s="1"/>
  <c r="D410" i="3"/>
  <c r="E410" i="3" s="1"/>
  <c r="D410" i="4"/>
  <c r="E410" i="4" s="1"/>
  <c r="C410" i="4"/>
  <c r="B411" i="4"/>
  <c r="F410" i="4"/>
  <c r="J411" i="3" l="1"/>
  <c r="I411" i="3"/>
  <c r="H411" i="3"/>
  <c r="C411" i="3"/>
  <c r="B412" i="3"/>
  <c r="F411" i="3"/>
  <c r="L411" i="3" s="1"/>
  <c r="D411" i="3"/>
  <c r="E411" i="3" s="1"/>
  <c r="K411" i="3"/>
  <c r="B412" i="4"/>
  <c r="F411" i="4"/>
  <c r="D411" i="4"/>
  <c r="E411" i="4" s="1"/>
  <c r="C411" i="4"/>
  <c r="E196" i="3"/>
  <c r="H196" i="3" s="1"/>
  <c r="F196" i="3"/>
  <c r="L196" i="3" l="1"/>
  <c r="C197" i="3"/>
  <c r="D197" i="3" s="1"/>
  <c r="K196" i="3"/>
  <c r="I196" i="3"/>
  <c r="H412" i="3"/>
  <c r="F412" i="3"/>
  <c r="L412" i="3" s="1"/>
  <c r="D412" i="3"/>
  <c r="E412" i="3" s="1"/>
  <c r="C412" i="3"/>
  <c r="B413" i="3"/>
  <c r="K412" i="3"/>
  <c r="I412" i="3"/>
  <c r="J412" i="3"/>
  <c r="B413" i="4"/>
  <c r="F412" i="4"/>
  <c r="D412" i="4"/>
  <c r="E412" i="4" s="1"/>
  <c r="C412" i="4"/>
  <c r="D413" i="4" l="1"/>
  <c r="E413" i="4" s="1"/>
  <c r="C413" i="4"/>
  <c r="F413" i="4"/>
  <c r="B414" i="4"/>
  <c r="E197" i="3"/>
  <c r="H197" i="3" s="1"/>
  <c r="F197" i="3"/>
  <c r="B414" i="3"/>
  <c r="D413" i="3"/>
  <c r="E413" i="3" s="1"/>
  <c r="C413" i="3"/>
  <c r="I413" i="3"/>
  <c r="H413" i="3"/>
  <c r="F413" i="3"/>
  <c r="L413" i="3" s="1"/>
  <c r="J413" i="3"/>
  <c r="K413" i="3"/>
  <c r="C414" i="3" l="1"/>
  <c r="K414" i="3"/>
  <c r="J414" i="3"/>
  <c r="B415" i="3"/>
  <c r="I414" i="3"/>
  <c r="H414" i="3"/>
  <c r="F414" i="3"/>
  <c r="L414" i="3" s="1"/>
  <c r="D414" i="3"/>
  <c r="E414" i="3" s="1"/>
  <c r="L197" i="3"/>
  <c r="C198" i="3"/>
  <c r="D198" i="3" s="1"/>
  <c r="I197" i="3"/>
  <c r="K197" i="3"/>
  <c r="B415" i="4"/>
  <c r="F414" i="4"/>
  <c r="C414" i="4"/>
  <c r="D414" i="4"/>
  <c r="E414" i="4" s="1"/>
  <c r="J415" i="3" l="1"/>
  <c r="I415" i="3"/>
  <c r="H415" i="3"/>
  <c r="B416" i="3"/>
  <c r="K415" i="3"/>
  <c r="C415" i="3"/>
  <c r="F415" i="3"/>
  <c r="L415" i="3" s="1"/>
  <c r="D415" i="3"/>
  <c r="E415" i="3" s="1"/>
  <c r="C415" i="4"/>
  <c r="B416" i="4"/>
  <c r="F415" i="4"/>
  <c r="D415" i="4"/>
  <c r="E415" i="4" s="1"/>
  <c r="E198" i="3"/>
  <c r="H198" i="3" s="1"/>
  <c r="F198" i="3"/>
  <c r="H416" i="3" l="1"/>
  <c r="F416" i="3"/>
  <c r="L416" i="3" s="1"/>
  <c r="C416" i="3"/>
  <c r="B417" i="3"/>
  <c r="J416" i="3"/>
  <c r="D416" i="3"/>
  <c r="E416" i="3" s="1"/>
  <c r="K416" i="3"/>
  <c r="I416" i="3"/>
  <c r="L198" i="3"/>
  <c r="C199" i="3"/>
  <c r="D199" i="3" s="1"/>
  <c r="I198" i="3"/>
  <c r="K198" i="3"/>
  <c r="F416" i="4"/>
  <c r="D416" i="4"/>
  <c r="E416" i="4" s="1"/>
  <c r="C416" i="4"/>
  <c r="B417" i="4"/>
  <c r="B418" i="4" l="1"/>
  <c r="F417" i="4"/>
  <c r="D417" i="4"/>
  <c r="E417" i="4" s="1"/>
  <c r="C417" i="4"/>
  <c r="B418" i="3"/>
  <c r="D417" i="3"/>
  <c r="E417" i="3" s="1"/>
  <c r="C417" i="3"/>
  <c r="H417" i="3"/>
  <c r="F417" i="3"/>
  <c r="L417" i="3" s="1"/>
  <c r="K417" i="3"/>
  <c r="I417" i="3"/>
  <c r="J417" i="3"/>
  <c r="E199" i="3"/>
  <c r="H199" i="3" s="1"/>
  <c r="F199" i="3" l="1"/>
  <c r="C418" i="3"/>
  <c r="K418" i="3"/>
  <c r="J418" i="3"/>
  <c r="I418" i="3"/>
  <c r="H418" i="3"/>
  <c r="F418" i="3"/>
  <c r="L418" i="3" s="1"/>
  <c r="B419" i="3"/>
  <c r="D418" i="3"/>
  <c r="E418" i="3" s="1"/>
  <c r="I199" i="3"/>
  <c r="K199" i="3" s="1"/>
  <c r="D418" i="4"/>
  <c r="E418" i="4" s="1"/>
  <c r="C418" i="4"/>
  <c r="F418" i="4"/>
  <c r="B419" i="4"/>
  <c r="J419" i="3" l="1"/>
  <c r="I419" i="3"/>
  <c r="H419" i="3"/>
  <c r="B420" i="3"/>
  <c r="K419" i="3"/>
  <c r="F419" i="3"/>
  <c r="L419" i="3" s="1"/>
  <c r="D419" i="3"/>
  <c r="E419" i="3" s="1"/>
  <c r="C419" i="3"/>
  <c r="B420" i="4"/>
  <c r="F419" i="4"/>
  <c r="C419" i="4"/>
  <c r="D419" i="4"/>
  <c r="E419" i="4" s="1"/>
  <c r="L199" i="3"/>
  <c r="C200" i="3"/>
  <c r="D200" i="3" s="1"/>
  <c r="E200" i="3" l="1"/>
  <c r="H200" i="3" s="1"/>
  <c r="F200" i="3"/>
  <c r="H420" i="3"/>
  <c r="F420" i="3"/>
  <c r="L420" i="3" s="1"/>
  <c r="B421" i="3"/>
  <c r="K420" i="3"/>
  <c r="I420" i="3"/>
  <c r="C420" i="3"/>
  <c r="J420" i="3"/>
  <c r="D420" i="3"/>
  <c r="E420" i="3" s="1"/>
  <c r="B421" i="4"/>
  <c r="F420" i="4"/>
  <c r="D420" i="4"/>
  <c r="E420" i="4" s="1"/>
  <c r="C420" i="4"/>
  <c r="B422" i="3" l="1"/>
  <c r="D421" i="3"/>
  <c r="E421" i="3" s="1"/>
  <c r="C421" i="3"/>
  <c r="F421" i="3"/>
  <c r="L421" i="3" s="1"/>
  <c r="J421" i="3"/>
  <c r="H421" i="3"/>
  <c r="K421" i="3"/>
  <c r="I421" i="3"/>
  <c r="D421" i="4"/>
  <c r="E421" i="4" s="1"/>
  <c r="C421" i="4"/>
  <c r="F421" i="4"/>
  <c r="B422" i="4"/>
  <c r="L200" i="3"/>
  <c r="C201" i="3"/>
  <c r="D201" i="3" s="1"/>
  <c r="I200" i="3"/>
  <c r="K200" i="3"/>
  <c r="E201" i="3" l="1"/>
  <c r="H201" i="3" s="1"/>
  <c r="F201" i="3"/>
  <c r="B423" i="4"/>
  <c r="F422" i="4"/>
  <c r="D422" i="4"/>
  <c r="E422" i="4" s="1"/>
  <c r="C422" i="4"/>
  <c r="C422" i="3"/>
  <c r="K422" i="3"/>
  <c r="J422" i="3"/>
  <c r="H422" i="3"/>
  <c r="F422" i="3"/>
  <c r="L422" i="3" s="1"/>
  <c r="D422" i="3"/>
  <c r="E422" i="3" s="1"/>
  <c r="I422" i="3"/>
  <c r="B423" i="3"/>
  <c r="J423" i="3" l="1"/>
  <c r="I423" i="3"/>
  <c r="H423" i="3"/>
  <c r="K423" i="3"/>
  <c r="F423" i="3"/>
  <c r="L423" i="3" s="1"/>
  <c r="C423" i="3"/>
  <c r="B424" i="3"/>
  <c r="D423" i="3"/>
  <c r="E423" i="3" s="1"/>
  <c r="C423" i="4"/>
  <c r="F423" i="4"/>
  <c r="D423" i="4"/>
  <c r="E423" i="4" s="1"/>
  <c r="B424" i="4"/>
  <c r="L201" i="3"/>
  <c r="C202" i="3"/>
  <c r="D202" i="3" s="1"/>
  <c r="I201" i="3"/>
  <c r="K201" i="3"/>
  <c r="H424" i="3" l="1"/>
  <c r="F424" i="3"/>
  <c r="L424" i="3" s="1"/>
  <c r="B425" i="3"/>
  <c r="K424" i="3"/>
  <c r="J424" i="3"/>
  <c r="D424" i="3"/>
  <c r="E424" i="3" s="1"/>
  <c r="C424" i="3"/>
  <c r="I424" i="3"/>
  <c r="E202" i="3"/>
  <c r="H202" i="3" s="1"/>
  <c r="F202" i="3"/>
  <c r="F424" i="4"/>
  <c r="D424" i="4"/>
  <c r="E424" i="4" s="1"/>
  <c r="C424" i="4"/>
  <c r="B425" i="4"/>
  <c r="B426" i="4" l="1"/>
  <c r="F425" i="4"/>
  <c r="D425" i="4"/>
  <c r="E425" i="4" s="1"/>
  <c r="C425" i="4"/>
  <c r="B426" i="3"/>
  <c r="D425" i="3"/>
  <c r="E425" i="3" s="1"/>
  <c r="C425" i="3"/>
  <c r="K425" i="3"/>
  <c r="I425" i="3"/>
  <c r="H425" i="3"/>
  <c r="F425" i="3"/>
  <c r="L425" i="3" s="1"/>
  <c r="J425" i="3"/>
  <c r="L202" i="3"/>
  <c r="C203" i="3"/>
  <c r="D203" i="3" s="1"/>
  <c r="I202" i="3"/>
  <c r="K202" i="3" s="1"/>
  <c r="E203" i="3" l="1"/>
  <c r="H203" i="3" s="1"/>
  <c r="F203" i="3"/>
  <c r="C426" i="3"/>
  <c r="K426" i="3"/>
  <c r="J426" i="3"/>
  <c r="F426" i="3"/>
  <c r="L426" i="3" s="1"/>
  <c r="D426" i="3"/>
  <c r="E426" i="3" s="1"/>
  <c r="B427" i="3"/>
  <c r="I426" i="3"/>
  <c r="H426" i="3"/>
  <c r="D426" i="4"/>
  <c r="E426" i="4" s="1"/>
  <c r="C426" i="4"/>
  <c r="F426" i="4"/>
  <c r="B427" i="4"/>
  <c r="L203" i="3" l="1"/>
  <c r="C204" i="3"/>
  <c r="D204" i="3" s="1"/>
  <c r="I203" i="3"/>
  <c r="K203" i="3" s="1"/>
  <c r="J427" i="3"/>
  <c r="I427" i="3"/>
  <c r="H427" i="3"/>
  <c r="K427" i="3"/>
  <c r="F427" i="3"/>
  <c r="L427" i="3" s="1"/>
  <c r="D427" i="3"/>
  <c r="E427" i="3" s="1"/>
  <c r="B428" i="3"/>
  <c r="C427" i="3"/>
  <c r="B428" i="4"/>
  <c r="F427" i="4"/>
  <c r="D427" i="4"/>
  <c r="E427" i="4" s="1"/>
  <c r="C427" i="4"/>
  <c r="F428" i="4" l="1"/>
  <c r="D428" i="4"/>
  <c r="E428" i="4" s="1"/>
  <c r="B429" i="4"/>
  <c r="C428" i="4"/>
  <c r="H428" i="3"/>
  <c r="F428" i="3"/>
  <c r="L428" i="3" s="1"/>
  <c r="K428" i="3"/>
  <c r="J428" i="3"/>
  <c r="I428" i="3"/>
  <c r="C428" i="3"/>
  <c r="B429" i="3"/>
  <c r="D428" i="3"/>
  <c r="E428" i="3" s="1"/>
  <c r="E204" i="3"/>
  <c r="H204" i="3" s="1"/>
  <c r="F204" i="3"/>
  <c r="B430" i="3" l="1"/>
  <c r="D429" i="3"/>
  <c r="E429" i="3" s="1"/>
  <c r="C429" i="3"/>
  <c r="K429" i="3"/>
  <c r="J429" i="3"/>
  <c r="H429" i="3"/>
  <c r="F429" i="3"/>
  <c r="L429" i="3" s="1"/>
  <c r="I429" i="3"/>
  <c r="L204" i="3"/>
  <c r="C205" i="3"/>
  <c r="D205" i="3" s="1"/>
  <c r="I204" i="3"/>
  <c r="K204" i="3" s="1"/>
  <c r="D429" i="4"/>
  <c r="E429" i="4" s="1"/>
  <c r="C429" i="4"/>
  <c r="F429" i="4"/>
  <c r="B430" i="4"/>
  <c r="B431" i="4" l="1"/>
  <c r="F430" i="4"/>
  <c r="D430" i="4"/>
  <c r="E430" i="4" s="1"/>
  <c r="C430" i="4"/>
  <c r="E205" i="3"/>
  <c r="H205" i="3" s="1"/>
  <c r="F205" i="3"/>
  <c r="C430" i="3"/>
  <c r="K430" i="3"/>
  <c r="J430" i="3"/>
  <c r="D430" i="3"/>
  <c r="E430" i="3" s="1"/>
  <c r="I430" i="3"/>
  <c r="H430" i="3"/>
  <c r="F430" i="3"/>
  <c r="L430" i="3" s="1"/>
  <c r="B431" i="3"/>
  <c r="L205" i="3" l="1"/>
  <c r="C206" i="3"/>
  <c r="D206" i="3" s="1"/>
  <c r="I205" i="3"/>
  <c r="K205" i="3"/>
  <c r="J431" i="3"/>
  <c r="I431" i="3"/>
  <c r="H431" i="3"/>
  <c r="F431" i="3"/>
  <c r="L431" i="3" s="1"/>
  <c r="D431" i="3"/>
  <c r="E431" i="3" s="1"/>
  <c r="C431" i="3"/>
  <c r="B432" i="3"/>
  <c r="K431" i="3"/>
  <c r="C431" i="4"/>
  <c r="D431" i="4"/>
  <c r="E431" i="4" s="1"/>
  <c r="F431" i="4"/>
  <c r="B432" i="4"/>
  <c r="F432" i="4" l="1"/>
  <c r="D432" i="4"/>
  <c r="E432" i="4" s="1"/>
  <c r="B433" i="4"/>
  <c r="C432" i="4"/>
  <c r="H432" i="3"/>
  <c r="F432" i="3"/>
  <c r="L432" i="3" s="1"/>
  <c r="K432" i="3"/>
  <c r="J432" i="3"/>
  <c r="I432" i="3"/>
  <c r="D432" i="3"/>
  <c r="E432" i="3" s="1"/>
  <c r="B433" i="3"/>
  <c r="C432" i="3"/>
  <c r="E206" i="3"/>
  <c r="H206" i="3" s="1"/>
  <c r="F206" i="3"/>
  <c r="L206" i="3" l="1"/>
  <c r="C207" i="3"/>
  <c r="D207" i="3" s="1"/>
  <c r="I206" i="3"/>
  <c r="K206" i="3"/>
  <c r="B434" i="3"/>
  <c r="D433" i="3"/>
  <c r="E433" i="3" s="1"/>
  <c r="C433" i="3"/>
  <c r="K433" i="3"/>
  <c r="J433" i="3"/>
  <c r="I433" i="3"/>
  <c r="F433" i="3"/>
  <c r="L433" i="3" s="1"/>
  <c r="H433" i="3"/>
  <c r="B434" i="4"/>
  <c r="F433" i="4"/>
  <c r="D433" i="4"/>
  <c r="E433" i="4" s="1"/>
  <c r="C433" i="4"/>
  <c r="E207" i="3" l="1"/>
  <c r="H207" i="3" s="1"/>
  <c r="F207" i="3"/>
  <c r="D434" i="4"/>
  <c r="E434" i="4" s="1"/>
  <c r="C434" i="4"/>
  <c r="F434" i="4"/>
  <c r="B435" i="4"/>
  <c r="C434" i="3"/>
  <c r="K434" i="3"/>
  <c r="J434" i="3"/>
  <c r="D434" i="3"/>
  <c r="E434" i="3" s="1"/>
  <c r="B435" i="3"/>
  <c r="H434" i="3"/>
  <c r="F434" i="3"/>
  <c r="L434" i="3" s="1"/>
  <c r="I434" i="3"/>
  <c r="J435" i="3" l="1"/>
  <c r="I435" i="3"/>
  <c r="H435" i="3"/>
  <c r="D435" i="3"/>
  <c r="E435" i="3" s="1"/>
  <c r="C435" i="3"/>
  <c r="K435" i="3"/>
  <c r="F435" i="3"/>
  <c r="L435" i="3" s="1"/>
  <c r="B436" i="3"/>
  <c r="B436" i="4"/>
  <c r="F435" i="4"/>
  <c r="D435" i="4"/>
  <c r="E435" i="4" s="1"/>
  <c r="C435" i="4"/>
  <c r="L207" i="3"/>
  <c r="C208" i="3"/>
  <c r="D208" i="3" s="1"/>
  <c r="I207" i="3"/>
  <c r="K207" i="3" s="1"/>
  <c r="H436" i="3" l="1"/>
  <c r="F436" i="3"/>
  <c r="L436" i="3" s="1"/>
  <c r="J436" i="3"/>
  <c r="I436" i="3"/>
  <c r="D436" i="3"/>
  <c r="E436" i="3" s="1"/>
  <c r="C436" i="3"/>
  <c r="B437" i="3"/>
  <c r="K436" i="3"/>
  <c r="E208" i="3"/>
  <c r="H208" i="3" s="1"/>
  <c r="D436" i="4"/>
  <c r="E436" i="4" s="1"/>
  <c r="C436" i="4"/>
  <c r="F436" i="4"/>
  <c r="B437" i="4"/>
  <c r="D437" i="4" l="1"/>
  <c r="E437" i="4" s="1"/>
  <c r="C437" i="4"/>
  <c r="B438" i="4"/>
  <c r="F437" i="4"/>
  <c r="B438" i="3"/>
  <c r="D437" i="3"/>
  <c r="E437" i="3" s="1"/>
  <c r="C437" i="3"/>
  <c r="K437" i="3"/>
  <c r="J437" i="3"/>
  <c r="I437" i="3"/>
  <c r="H437" i="3"/>
  <c r="F437" i="3"/>
  <c r="L437" i="3" s="1"/>
  <c r="F208" i="3"/>
  <c r="I208" i="3"/>
  <c r="K208" i="3"/>
  <c r="L208" i="3" l="1"/>
  <c r="C209" i="3"/>
  <c r="D209" i="3" s="1"/>
  <c r="C438" i="3"/>
  <c r="K438" i="3"/>
  <c r="J438" i="3"/>
  <c r="B439" i="3"/>
  <c r="I438" i="3"/>
  <c r="F438" i="3"/>
  <c r="L438" i="3" s="1"/>
  <c r="D438" i="3"/>
  <c r="E438" i="3" s="1"/>
  <c r="H438" i="3"/>
  <c r="B439" i="4"/>
  <c r="F438" i="4"/>
  <c r="D438" i="4"/>
  <c r="E438" i="4" s="1"/>
  <c r="C438" i="4"/>
  <c r="C439" i="4" l="1"/>
  <c r="D439" i="4"/>
  <c r="E439" i="4" s="1"/>
  <c r="F439" i="4"/>
  <c r="B440" i="4"/>
  <c r="E209" i="3"/>
  <c r="H209" i="3" s="1"/>
  <c r="F209" i="3"/>
  <c r="J439" i="3"/>
  <c r="I439" i="3"/>
  <c r="H439" i="3"/>
  <c r="D439" i="3"/>
  <c r="E439" i="3" s="1"/>
  <c r="C439" i="3"/>
  <c r="B440" i="3"/>
  <c r="K439" i="3"/>
  <c r="F439" i="3"/>
  <c r="L439" i="3" s="1"/>
  <c r="L209" i="3" l="1"/>
  <c r="C210" i="3"/>
  <c r="D210" i="3" s="1"/>
  <c r="I209" i="3"/>
  <c r="K209" i="3"/>
  <c r="H440" i="3"/>
  <c r="F440" i="3"/>
  <c r="L440" i="3" s="1"/>
  <c r="I440" i="3"/>
  <c r="D440" i="3"/>
  <c r="E440" i="3" s="1"/>
  <c r="C440" i="3"/>
  <c r="K440" i="3"/>
  <c r="J440" i="3"/>
  <c r="B441" i="3"/>
  <c r="F440" i="4"/>
  <c r="D440" i="4"/>
  <c r="E440" i="4" s="1"/>
  <c r="B441" i="4"/>
  <c r="C440" i="4"/>
  <c r="B442" i="4" l="1"/>
  <c r="D441" i="4"/>
  <c r="E441" i="4" s="1"/>
  <c r="C441" i="4"/>
  <c r="F441" i="4"/>
  <c r="B442" i="3"/>
  <c r="D441" i="3"/>
  <c r="E441" i="3" s="1"/>
  <c r="C441" i="3"/>
  <c r="J441" i="3"/>
  <c r="I441" i="3"/>
  <c r="H441" i="3"/>
  <c r="F441" i="3"/>
  <c r="L441" i="3" s="1"/>
  <c r="K441" i="3"/>
  <c r="E210" i="3"/>
  <c r="H210" i="3" s="1"/>
  <c r="I210" i="3" l="1"/>
  <c r="K210" i="3"/>
  <c r="C442" i="3"/>
  <c r="K442" i="3"/>
  <c r="J442" i="3"/>
  <c r="B443" i="3"/>
  <c r="I442" i="3"/>
  <c r="H442" i="3"/>
  <c r="D442" i="3"/>
  <c r="E442" i="3" s="1"/>
  <c r="F442" i="3"/>
  <c r="L442" i="3" s="1"/>
  <c r="D442" i="4"/>
  <c r="E442" i="4" s="1"/>
  <c r="C442" i="4"/>
  <c r="B443" i="4"/>
  <c r="F442" i="4"/>
  <c r="F210" i="3"/>
  <c r="J443" i="3" l="1"/>
  <c r="I443" i="3"/>
  <c r="H443" i="3"/>
  <c r="C443" i="3"/>
  <c r="B444" i="3"/>
  <c r="F443" i="3"/>
  <c r="L443" i="3" s="1"/>
  <c r="D443" i="3"/>
  <c r="E443" i="3" s="1"/>
  <c r="K443" i="3"/>
  <c r="B444" i="4"/>
  <c r="F443" i="4"/>
  <c r="D443" i="4"/>
  <c r="E443" i="4" s="1"/>
  <c r="C443" i="4"/>
  <c r="L210" i="3"/>
  <c r="C211" i="3"/>
  <c r="D211" i="3" s="1"/>
  <c r="E211" i="3" l="1"/>
  <c r="H211" i="3" s="1"/>
  <c r="F211" i="3"/>
  <c r="H444" i="3"/>
  <c r="F444" i="3"/>
  <c r="L444" i="3" s="1"/>
  <c r="D444" i="3"/>
  <c r="E444" i="3" s="1"/>
  <c r="C444" i="3"/>
  <c r="B445" i="3"/>
  <c r="K444" i="3"/>
  <c r="J444" i="3"/>
  <c r="I444" i="3"/>
  <c r="D444" i="4"/>
  <c r="E444" i="4" s="1"/>
  <c r="C444" i="4"/>
  <c r="F444" i="4"/>
  <c r="B445" i="4"/>
  <c r="B446" i="3" l="1"/>
  <c r="D445" i="3"/>
  <c r="E445" i="3" s="1"/>
  <c r="C445" i="3"/>
  <c r="I445" i="3"/>
  <c r="H445" i="3"/>
  <c r="F445" i="3"/>
  <c r="L445" i="3" s="1"/>
  <c r="K445" i="3"/>
  <c r="J445" i="3"/>
  <c r="D445" i="4"/>
  <c r="E445" i="4" s="1"/>
  <c r="C445" i="4"/>
  <c r="B446" i="4"/>
  <c r="F445" i="4"/>
  <c r="L211" i="3"/>
  <c r="C212" i="3"/>
  <c r="D212" i="3" s="1"/>
  <c r="I211" i="3"/>
  <c r="K211" i="3" s="1"/>
  <c r="E212" i="3" l="1"/>
  <c r="H212" i="3" s="1"/>
  <c r="F212" i="3"/>
  <c r="B447" i="4"/>
  <c r="F446" i="4"/>
  <c r="D446" i="4"/>
  <c r="E446" i="4" s="1"/>
  <c r="C446" i="4"/>
  <c r="C446" i="3"/>
  <c r="K446" i="3"/>
  <c r="J446" i="3"/>
  <c r="B447" i="3"/>
  <c r="I446" i="3"/>
  <c r="H446" i="3"/>
  <c r="F446" i="3"/>
  <c r="L446" i="3" s="1"/>
  <c r="D446" i="3"/>
  <c r="E446" i="3" s="1"/>
  <c r="C447" i="4" l="1"/>
  <c r="D447" i="4"/>
  <c r="E447" i="4" s="1"/>
  <c r="B448" i="4"/>
  <c r="F447" i="4"/>
  <c r="J447" i="3"/>
  <c r="I447" i="3"/>
  <c r="H447" i="3"/>
  <c r="B448" i="3"/>
  <c r="K447" i="3"/>
  <c r="D447" i="3"/>
  <c r="E447" i="3" s="1"/>
  <c r="C447" i="3"/>
  <c r="F447" i="3"/>
  <c r="L447" i="3" s="1"/>
  <c r="L212" i="3"/>
  <c r="C213" i="3"/>
  <c r="D213" i="3" s="1"/>
  <c r="I212" i="3"/>
  <c r="K212" i="3" s="1"/>
  <c r="F448" i="4" l="1"/>
  <c r="D448" i="4"/>
  <c r="E448" i="4" s="1"/>
  <c r="B449" i="4"/>
  <c r="C448" i="4"/>
  <c r="H448" i="3"/>
  <c r="F448" i="3"/>
  <c r="L448" i="3" s="1"/>
  <c r="C448" i="3"/>
  <c r="B449" i="3"/>
  <c r="J448" i="3"/>
  <c r="I448" i="3"/>
  <c r="D448" i="3"/>
  <c r="E448" i="3" s="1"/>
  <c r="K448" i="3"/>
  <c r="E213" i="3"/>
  <c r="H213" i="3" s="1"/>
  <c r="F213" i="3"/>
  <c r="B450" i="3" l="1"/>
  <c r="D449" i="3"/>
  <c r="E449" i="3" s="1"/>
  <c r="C449" i="3"/>
  <c r="H449" i="3"/>
  <c r="F449" i="3"/>
  <c r="L449" i="3" s="1"/>
  <c r="K449" i="3"/>
  <c r="J449" i="3"/>
  <c r="I449" i="3"/>
  <c r="L213" i="3"/>
  <c r="C214" i="3"/>
  <c r="D214" i="3" s="1"/>
  <c r="I213" i="3"/>
  <c r="K213" i="3" s="1"/>
  <c r="B450" i="4"/>
  <c r="D449" i="4"/>
  <c r="E449" i="4" s="1"/>
  <c r="C449" i="4"/>
  <c r="F449" i="4"/>
  <c r="D450" i="4" l="1"/>
  <c r="E450" i="4" s="1"/>
  <c r="C450" i="4"/>
  <c r="B451" i="4"/>
  <c r="F450" i="4"/>
  <c r="E214" i="3"/>
  <c r="H214" i="3" s="1"/>
  <c r="C450" i="3"/>
  <c r="K450" i="3"/>
  <c r="J450" i="3"/>
  <c r="I450" i="3"/>
  <c r="H450" i="3"/>
  <c r="F450" i="3"/>
  <c r="L450" i="3" s="1"/>
  <c r="B451" i="3"/>
  <c r="D450" i="3"/>
  <c r="E450" i="3" s="1"/>
  <c r="J451" i="3" l="1"/>
  <c r="I451" i="3"/>
  <c r="H451" i="3"/>
  <c r="B452" i="3"/>
  <c r="K451" i="3"/>
  <c r="F451" i="3"/>
  <c r="L451" i="3" s="1"/>
  <c r="D451" i="3"/>
  <c r="E451" i="3" s="1"/>
  <c r="C451" i="3"/>
  <c r="I214" i="3"/>
  <c r="K214" i="3"/>
  <c r="B452" i="4"/>
  <c r="F451" i="4"/>
  <c r="D451" i="4"/>
  <c r="E451" i="4" s="1"/>
  <c r="C451" i="4"/>
  <c r="F214" i="3"/>
  <c r="L214" i="3" l="1"/>
  <c r="C215" i="3"/>
  <c r="D215" i="3" s="1"/>
  <c r="H452" i="3"/>
  <c r="F452" i="3"/>
  <c r="L452" i="3" s="1"/>
  <c r="B453" i="3"/>
  <c r="K452" i="3"/>
  <c r="I452" i="3"/>
  <c r="D452" i="3"/>
  <c r="E452" i="3" s="1"/>
  <c r="C452" i="3"/>
  <c r="J452" i="3"/>
  <c r="C452" i="4"/>
  <c r="D452" i="4"/>
  <c r="E452" i="4" s="1"/>
  <c r="B453" i="4"/>
  <c r="F452" i="4"/>
  <c r="D453" i="4" l="1"/>
  <c r="E453" i="4" s="1"/>
  <c r="C453" i="4"/>
  <c r="B454" i="4"/>
  <c r="F453" i="4"/>
  <c r="B454" i="3"/>
  <c r="D453" i="3"/>
  <c r="E453" i="3" s="1"/>
  <c r="C453" i="3"/>
  <c r="F453" i="3"/>
  <c r="L453" i="3" s="1"/>
  <c r="J453" i="3"/>
  <c r="I453" i="3"/>
  <c r="H453" i="3"/>
  <c r="K453" i="3"/>
  <c r="E215" i="3"/>
  <c r="H215" i="3" s="1"/>
  <c r="F215" i="3"/>
  <c r="L215" i="3" l="1"/>
  <c r="C216" i="3"/>
  <c r="D216" i="3" s="1"/>
  <c r="I215" i="3"/>
  <c r="K215" i="3"/>
  <c r="C454" i="3"/>
  <c r="K454" i="3"/>
  <c r="J454" i="3"/>
  <c r="H454" i="3"/>
  <c r="F454" i="3"/>
  <c r="L454" i="3" s="1"/>
  <c r="D454" i="3"/>
  <c r="E454" i="3" s="1"/>
  <c r="B455" i="3"/>
  <c r="I454" i="3"/>
  <c r="B455" i="4"/>
  <c r="F454" i="4"/>
  <c r="D454" i="4"/>
  <c r="E454" i="4" s="1"/>
  <c r="C454" i="4"/>
  <c r="E216" i="3" l="1"/>
  <c r="H216" i="3" s="1"/>
  <c r="F216" i="3"/>
  <c r="C455" i="4"/>
  <c r="D455" i="4"/>
  <c r="E455" i="4" s="1"/>
  <c r="B456" i="4"/>
  <c r="F455" i="4"/>
  <c r="J455" i="3"/>
  <c r="I455" i="3"/>
  <c r="H455" i="3"/>
  <c r="K455" i="3"/>
  <c r="F455" i="3"/>
  <c r="L455" i="3" s="1"/>
  <c r="C455" i="3"/>
  <c r="B456" i="3"/>
  <c r="D455" i="3"/>
  <c r="E455" i="3" s="1"/>
  <c r="H456" i="3" l="1"/>
  <c r="F456" i="3"/>
  <c r="L456" i="3" s="1"/>
  <c r="B457" i="3"/>
  <c r="K456" i="3"/>
  <c r="J456" i="3"/>
  <c r="D456" i="3"/>
  <c r="E456" i="3" s="1"/>
  <c r="C456" i="3"/>
  <c r="I456" i="3"/>
  <c r="F456" i="4"/>
  <c r="D456" i="4"/>
  <c r="E456" i="4" s="1"/>
  <c r="B457" i="4"/>
  <c r="C456" i="4"/>
  <c r="L216" i="3"/>
  <c r="C217" i="3"/>
  <c r="D217" i="3" s="1"/>
  <c r="I216" i="3"/>
  <c r="K216" i="3"/>
  <c r="E217" i="3" l="1"/>
  <c r="H217" i="3" s="1"/>
  <c r="B458" i="4"/>
  <c r="C457" i="4"/>
  <c r="D457" i="4"/>
  <c r="E457" i="4" s="1"/>
  <c r="F457" i="4"/>
  <c r="B458" i="3"/>
  <c r="D457" i="3"/>
  <c r="E457" i="3" s="1"/>
  <c r="C457" i="3"/>
  <c r="K457" i="3"/>
  <c r="I457" i="3"/>
  <c r="H457" i="3"/>
  <c r="F457" i="3"/>
  <c r="L457" i="3" s="1"/>
  <c r="J457" i="3"/>
  <c r="C458" i="3" l="1"/>
  <c r="K458" i="3"/>
  <c r="J458" i="3"/>
  <c r="F458" i="3"/>
  <c r="L458" i="3" s="1"/>
  <c r="D458" i="3"/>
  <c r="E458" i="3" s="1"/>
  <c r="B459" i="3"/>
  <c r="I458" i="3"/>
  <c r="H458" i="3"/>
  <c r="F217" i="3"/>
  <c r="D458" i="4"/>
  <c r="E458" i="4" s="1"/>
  <c r="C458" i="4"/>
  <c r="B459" i="4"/>
  <c r="F458" i="4"/>
  <c r="I217" i="3"/>
  <c r="K217" i="3"/>
  <c r="J459" i="3" l="1"/>
  <c r="I459" i="3"/>
  <c r="H459" i="3"/>
  <c r="K459" i="3"/>
  <c r="F459" i="3"/>
  <c r="L459" i="3" s="1"/>
  <c r="D459" i="3"/>
  <c r="E459" i="3" s="1"/>
  <c r="B460" i="3"/>
  <c r="C459" i="3"/>
  <c r="B460" i="4"/>
  <c r="F459" i="4"/>
  <c r="D459" i="4"/>
  <c r="E459" i="4" s="1"/>
  <c r="C459" i="4"/>
  <c r="L217" i="3"/>
  <c r="C218" i="3"/>
  <c r="D218" i="3" s="1"/>
  <c r="H460" i="3" l="1"/>
  <c r="F460" i="3"/>
  <c r="L460" i="3" s="1"/>
  <c r="K460" i="3"/>
  <c r="J460" i="3"/>
  <c r="I460" i="3"/>
  <c r="C460" i="3"/>
  <c r="B461" i="3"/>
  <c r="D460" i="3"/>
  <c r="E460" i="3" s="1"/>
  <c r="E218" i="3"/>
  <c r="H218" i="3" s="1"/>
  <c r="F218" i="3"/>
  <c r="C460" i="4"/>
  <c r="D460" i="4"/>
  <c r="E460" i="4" s="1"/>
  <c r="B461" i="4"/>
  <c r="F460" i="4"/>
  <c r="D461" i="4" l="1"/>
  <c r="E461" i="4" s="1"/>
  <c r="C461" i="4"/>
  <c r="B462" i="4"/>
  <c r="F461" i="4"/>
  <c r="L218" i="3"/>
  <c r="C219" i="3"/>
  <c r="D219" i="3" s="1"/>
  <c r="I218" i="3"/>
  <c r="K218" i="3" s="1"/>
  <c r="B462" i="3"/>
  <c r="D461" i="3"/>
  <c r="E461" i="3" s="1"/>
  <c r="C461" i="3"/>
  <c r="K461" i="3"/>
  <c r="J461" i="3"/>
  <c r="H461" i="3"/>
  <c r="F461" i="3"/>
  <c r="L461" i="3" s="1"/>
  <c r="I461" i="3"/>
  <c r="E219" i="3" l="1"/>
  <c r="H219" i="3" s="1"/>
  <c r="F219" i="3"/>
  <c r="B463" i="4"/>
  <c r="F462" i="4"/>
  <c r="C462" i="4"/>
  <c r="D462" i="4"/>
  <c r="E462" i="4" s="1"/>
  <c r="C462" i="3"/>
  <c r="K462" i="3"/>
  <c r="J462" i="3"/>
  <c r="D462" i="3"/>
  <c r="E462" i="3" s="1"/>
  <c r="I462" i="3"/>
  <c r="H462" i="3"/>
  <c r="F462" i="3"/>
  <c r="L462" i="3" s="1"/>
  <c r="B463" i="3"/>
  <c r="J463" i="3" l="1"/>
  <c r="I463" i="3"/>
  <c r="H463" i="3"/>
  <c r="F463" i="3"/>
  <c r="L463" i="3" s="1"/>
  <c r="D463" i="3"/>
  <c r="E463" i="3" s="1"/>
  <c r="C463" i="3"/>
  <c r="B464" i="3"/>
  <c r="K463" i="3"/>
  <c r="C463" i="4"/>
  <c r="B464" i="4"/>
  <c r="F463" i="4"/>
  <c r="D463" i="4"/>
  <c r="E463" i="4" s="1"/>
  <c r="L219" i="3"/>
  <c r="C220" i="3"/>
  <c r="D220" i="3" s="1"/>
  <c r="I219" i="3"/>
  <c r="K219" i="3" s="1"/>
  <c r="E220" i="3" l="1"/>
  <c r="H220" i="3" s="1"/>
  <c r="F464" i="4"/>
  <c r="D464" i="4"/>
  <c r="E464" i="4" s="1"/>
  <c r="B465" i="4"/>
  <c r="C464" i="4"/>
  <c r="H464" i="3"/>
  <c r="F464" i="3"/>
  <c r="L464" i="3" s="1"/>
  <c r="K464" i="3"/>
  <c r="J464" i="3"/>
  <c r="I464" i="3"/>
  <c r="D464" i="3"/>
  <c r="E464" i="3" s="1"/>
  <c r="B465" i="3"/>
  <c r="C464" i="3"/>
  <c r="F220" i="3" l="1"/>
  <c r="B466" i="3"/>
  <c r="D465" i="3"/>
  <c r="E465" i="3" s="1"/>
  <c r="C465" i="3"/>
  <c r="K465" i="3"/>
  <c r="J465" i="3"/>
  <c r="I465" i="3"/>
  <c r="F465" i="3"/>
  <c r="L465" i="3" s="1"/>
  <c r="H465" i="3"/>
  <c r="B466" i="4"/>
  <c r="C465" i="4"/>
  <c r="D465" i="4"/>
  <c r="E465" i="4" s="1"/>
  <c r="F465" i="4"/>
  <c r="I220" i="3"/>
  <c r="K220" i="3" s="1"/>
  <c r="D466" i="4" l="1"/>
  <c r="E466" i="4" s="1"/>
  <c r="C466" i="4"/>
  <c r="B467" i="4"/>
  <c r="F466" i="4"/>
  <c r="C466" i="3"/>
  <c r="K466" i="3"/>
  <c r="J466" i="3"/>
  <c r="D466" i="3"/>
  <c r="E466" i="3" s="1"/>
  <c r="B467" i="3"/>
  <c r="H466" i="3"/>
  <c r="F466" i="3"/>
  <c r="L466" i="3" s="1"/>
  <c r="I466" i="3"/>
  <c r="L220" i="3"/>
  <c r="C221" i="3"/>
  <c r="D221" i="3" s="1"/>
  <c r="E221" i="3" l="1"/>
  <c r="H221" i="3" s="1"/>
  <c r="B468" i="4"/>
  <c r="F467" i="4"/>
  <c r="C467" i="4"/>
  <c r="D467" i="4"/>
  <c r="E467" i="4" s="1"/>
  <c r="J467" i="3"/>
  <c r="I467" i="3"/>
  <c r="H467" i="3"/>
  <c r="D467" i="3"/>
  <c r="E467" i="3" s="1"/>
  <c r="C467" i="3"/>
  <c r="K467" i="3"/>
  <c r="F467" i="3"/>
  <c r="L467" i="3" s="1"/>
  <c r="B468" i="3"/>
  <c r="H468" i="3" l="1"/>
  <c r="F468" i="3"/>
  <c r="L468" i="3" s="1"/>
  <c r="J468" i="3"/>
  <c r="I468" i="3"/>
  <c r="D468" i="3"/>
  <c r="E468" i="3" s="1"/>
  <c r="C468" i="3"/>
  <c r="B469" i="3"/>
  <c r="K468" i="3"/>
  <c r="F221" i="3"/>
  <c r="B469" i="4"/>
  <c r="F468" i="4"/>
  <c r="D468" i="4"/>
  <c r="E468" i="4" s="1"/>
  <c r="C468" i="4"/>
  <c r="I221" i="3"/>
  <c r="K221" i="3"/>
  <c r="B470" i="3" l="1"/>
  <c r="D469" i="3"/>
  <c r="E469" i="3" s="1"/>
  <c r="C469" i="3"/>
  <c r="K469" i="3"/>
  <c r="J469" i="3"/>
  <c r="I469" i="3"/>
  <c r="H469" i="3"/>
  <c r="F469" i="3"/>
  <c r="L469" i="3" s="1"/>
  <c r="D469" i="4"/>
  <c r="E469" i="4" s="1"/>
  <c r="C469" i="4"/>
  <c r="B470" i="4"/>
  <c r="F469" i="4"/>
  <c r="L221" i="3"/>
  <c r="C222" i="3"/>
  <c r="D222" i="3" s="1"/>
  <c r="E222" i="3" l="1"/>
  <c r="H222" i="3" s="1"/>
  <c r="F222" i="3"/>
  <c r="B471" i="4"/>
  <c r="F470" i="4"/>
  <c r="C470" i="4"/>
  <c r="D470" i="4"/>
  <c r="E470" i="4" s="1"/>
  <c r="C470" i="3"/>
  <c r="K470" i="3"/>
  <c r="J470" i="3"/>
  <c r="B471" i="3"/>
  <c r="I470" i="3"/>
  <c r="F470" i="3"/>
  <c r="L470" i="3" s="1"/>
  <c r="D470" i="3"/>
  <c r="E470" i="3" s="1"/>
  <c r="H470" i="3"/>
  <c r="C471" i="4" l="1"/>
  <c r="B472" i="4"/>
  <c r="F471" i="4"/>
  <c r="D471" i="4"/>
  <c r="E471" i="4" s="1"/>
  <c r="J471" i="3"/>
  <c r="I471" i="3"/>
  <c r="H471" i="3"/>
  <c r="D471" i="3"/>
  <c r="E471" i="3" s="1"/>
  <c r="C471" i="3"/>
  <c r="B472" i="3"/>
  <c r="K471" i="3"/>
  <c r="F471" i="3"/>
  <c r="L471" i="3" s="1"/>
  <c r="L222" i="3"/>
  <c r="C223" i="3"/>
  <c r="D223" i="3" s="1"/>
  <c r="I222" i="3"/>
  <c r="K222" i="3"/>
  <c r="F472" i="4" l="1"/>
  <c r="D472" i="4"/>
  <c r="E472" i="4" s="1"/>
  <c r="C472" i="4"/>
  <c r="B473" i="4"/>
  <c r="E223" i="3"/>
  <c r="H223" i="3" s="1"/>
  <c r="F223" i="3"/>
  <c r="H472" i="3"/>
  <c r="F472" i="3"/>
  <c r="L472" i="3" s="1"/>
  <c r="I472" i="3"/>
  <c r="D472" i="3"/>
  <c r="E472" i="3" s="1"/>
  <c r="C472" i="3"/>
  <c r="K472" i="3"/>
  <c r="J472" i="3"/>
  <c r="B473" i="3"/>
  <c r="L223" i="3" l="1"/>
  <c r="C224" i="3"/>
  <c r="D224" i="3" s="1"/>
  <c r="B474" i="4"/>
  <c r="F473" i="4"/>
  <c r="D473" i="4"/>
  <c r="E473" i="4" s="1"/>
  <c r="C473" i="4"/>
  <c r="B474" i="3"/>
  <c r="D473" i="3"/>
  <c r="E473" i="3" s="1"/>
  <c r="C473" i="3"/>
  <c r="J473" i="3"/>
  <c r="I473" i="3"/>
  <c r="H473" i="3"/>
  <c r="F473" i="3"/>
  <c r="L473" i="3" s="1"/>
  <c r="K473" i="3"/>
  <c r="I223" i="3"/>
  <c r="K223" i="3" s="1"/>
  <c r="C474" i="3" l="1"/>
  <c r="K474" i="3"/>
  <c r="J474" i="3"/>
  <c r="B475" i="3"/>
  <c r="I474" i="3"/>
  <c r="H474" i="3"/>
  <c r="D474" i="3"/>
  <c r="E474" i="3" s="1"/>
  <c r="F474" i="3"/>
  <c r="L474" i="3" s="1"/>
  <c r="D474" i="4"/>
  <c r="E474" i="4" s="1"/>
  <c r="C474" i="4"/>
  <c r="B475" i="4"/>
  <c r="F474" i="4"/>
  <c r="E224" i="3"/>
  <c r="H224" i="3" s="1"/>
  <c r="F224" i="3"/>
  <c r="L224" i="3" l="1"/>
  <c r="C225" i="3"/>
  <c r="D225" i="3" s="1"/>
  <c r="I224" i="3"/>
  <c r="K224" i="3"/>
  <c r="J475" i="3"/>
  <c r="I475" i="3"/>
  <c r="H475" i="3"/>
  <c r="C475" i="3"/>
  <c r="B476" i="3"/>
  <c r="F475" i="3"/>
  <c r="L475" i="3" s="1"/>
  <c r="D475" i="3"/>
  <c r="E475" i="3" s="1"/>
  <c r="K475" i="3"/>
  <c r="B476" i="4"/>
  <c r="F475" i="4"/>
  <c r="C475" i="4"/>
  <c r="D475" i="4"/>
  <c r="E475" i="4" s="1"/>
  <c r="B477" i="4" l="1"/>
  <c r="F476" i="4"/>
  <c r="D476" i="4"/>
  <c r="E476" i="4" s="1"/>
  <c r="C476" i="4"/>
  <c r="E225" i="3"/>
  <c r="H225" i="3" s="1"/>
  <c r="H476" i="3"/>
  <c r="F476" i="3"/>
  <c r="L476" i="3" s="1"/>
  <c r="D476" i="3"/>
  <c r="E476" i="3" s="1"/>
  <c r="C476" i="3"/>
  <c r="B477" i="3"/>
  <c r="K476" i="3"/>
  <c r="J476" i="3"/>
  <c r="I476" i="3"/>
  <c r="F225" i="3" l="1"/>
  <c r="B478" i="3"/>
  <c r="D477" i="3"/>
  <c r="E477" i="3" s="1"/>
  <c r="C477" i="3"/>
  <c r="I477" i="3"/>
  <c r="H477" i="3"/>
  <c r="F477" i="3"/>
  <c r="L477" i="3" s="1"/>
  <c r="K477" i="3"/>
  <c r="J477" i="3"/>
  <c r="I225" i="3"/>
  <c r="K225" i="3"/>
  <c r="D477" i="4"/>
  <c r="E477" i="4" s="1"/>
  <c r="C477" i="4"/>
  <c r="F477" i="4"/>
  <c r="B478" i="4"/>
  <c r="B479" i="4" l="1"/>
  <c r="F478" i="4"/>
  <c r="D478" i="4"/>
  <c r="E478" i="4" s="1"/>
  <c r="C478" i="4"/>
  <c r="C478" i="3"/>
  <c r="K478" i="3"/>
  <c r="J478" i="3"/>
  <c r="B479" i="3"/>
  <c r="I478" i="3"/>
  <c r="H478" i="3"/>
  <c r="F478" i="3"/>
  <c r="L478" i="3" s="1"/>
  <c r="D478" i="3"/>
  <c r="E478" i="3" s="1"/>
  <c r="L225" i="3"/>
  <c r="C226" i="3"/>
  <c r="D226" i="3" s="1"/>
  <c r="J479" i="3" l="1"/>
  <c r="I479" i="3"/>
  <c r="H479" i="3"/>
  <c r="B480" i="3"/>
  <c r="K479" i="3"/>
  <c r="D479" i="3"/>
  <c r="E479" i="3" s="1"/>
  <c r="C479" i="3"/>
  <c r="F479" i="3"/>
  <c r="L479" i="3" s="1"/>
  <c r="E226" i="3"/>
  <c r="H226" i="3" s="1"/>
  <c r="F226" i="3"/>
  <c r="C479" i="4"/>
  <c r="B480" i="4"/>
  <c r="F479" i="4"/>
  <c r="D479" i="4"/>
  <c r="E479" i="4" s="1"/>
  <c r="F480" i="4" l="1"/>
  <c r="D480" i="4"/>
  <c r="E480" i="4" s="1"/>
  <c r="C480" i="4"/>
  <c r="B481" i="4"/>
  <c r="H480" i="3"/>
  <c r="F480" i="3"/>
  <c r="L480" i="3" s="1"/>
  <c r="C480" i="3"/>
  <c r="B481" i="3"/>
  <c r="J480" i="3"/>
  <c r="I480" i="3"/>
  <c r="D480" i="3"/>
  <c r="E480" i="3" s="1"/>
  <c r="K480" i="3"/>
  <c r="L226" i="3"/>
  <c r="C227" i="3"/>
  <c r="D227" i="3" s="1"/>
  <c r="I226" i="3"/>
  <c r="K226" i="3"/>
  <c r="B482" i="3" l="1"/>
  <c r="D481" i="3"/>
  <c r="E481" i="3" s="1"/>
  <c r="C481" i="3"/>
  <c r="H481" i="3"/>
  <c r="F481" i="3"/>
  <c r="L481" i="3" s="1"/>
  <c r="K481" i="3"/>
  <c r="J481" i="3"/>
  <c r="I481" i="3"/>
  <c r="E227" i="3"/>
  <c r="H227" i="3" s="1"/>
  <c r="F227" i="3"/>
  <c r="B482" i="4"/>
  <c r="F481" i="4"/>
  <c r="D481" i="4"/>
  <c r="E481" i="4" s="1"/>
  <c r="C481" i="4"/>
  <c r="L227" i="3" l="1"/>
  <c r="C228" i="3"/>
  <c r="D228" i="3" s="1"/>
  <c r="D482" i="4"/>
  <c r="E482" i="4" s="1"/>
  <c r="C482" i="4"/>
  <c r="F482" i="4"/>
  <c r="B483" i="4"/>
  <c r="K227" i="3"/>
  <c r="I227" i="3"/>
  <c r="C482" i="3"/>
  <c r="K482" i="3"/>
  <c r="J482" i="3"/>
  <c r="I482" i="3"/>
  <c r="H482" i="3"/>
  <c r="F482" i="3"/>
  <c r="L482" i="3" s="1"/>
  <c r="B483" i="3"/>
  <c r="D482" i="3"/>
  <c r="E482" i="3" s="1"/>
  <c r="J483" i="3" l="1"/>
  <c r="I483" i="3"/>
  <c r="H483" i="3"/>
  <c r="B484" i="3"/>
  <c r="K483" i="3"/>
  <c r="F483" i="3"/>
  <c r="L483" i="3" s="1"/>
  <c r="D483" i="3"/>
  <c r="E483" i="3" s="1"/>
  <c r="C483" i="3"/>
  <c r="B484" i="4"/>
  <c r="F483" i="4"/>
  <c r="D483" i="4"/>
  <c r="E483" i="4" s="1"/>
  <c r="C483" i="4"/>
  <c r="E228" i="3"/>
  <c r="H228" i="3" s="1"/>
  <c r="F228" i="3"/>
  <c r="L228" i="3" l="1"/>
  <c r="C229" i="3"/>
  <c r="D229" i="3" s="1"/>
  <c r="I228" i="3"/>
  <c r="K228" i="3" s="1"/>
  <c r="H484" i="3"/>
  <c r="F484" i="3"/>
  <c r="L484" i="3" s="1"/>
  <c r="B485" i="3"/>
  <c r="K484" i="3"/>
  <c r="I484" i="3"/>
  <c r="D484" i="3"/>
  <c r="E484" i="3" s="1"/>
  <c r="C484" i="3"/>
  <c r="J484" i="3"/>
  <c r="B485" i="4"/>
  <c r="F484" i="4"/>
  <c r="D484" i="4"/>
  <c r="E484" i="4" s="1"/>
  <c r="C484" i="4"/>
  <c r="B486" i="3" l="1"/>
  <c r="D485" i="3"/>
  <c r="E485" i="3" s="1"/>
  <c r="C485" i="3"/>
  <c r="F485" i="3"/>
  <c r="L485" i="3" s="1"/>
  <c r="J485" i="3"/>
  <c r="I485" i="3"/>
  <c r="H485" i="3"/>
  <c r="K485" i="3"/>
  <c r="D485" i="4"/>
  <c r="E485" i="4" s="1"/>
  <c r="C485" i="4"/>
  <c r="F485" i="4"/>
  <c r="B486" i="4"/>
  <c r="E229" i="3"/>
  <c r="H229" i="3" s="1"/>
  <c r="F229" i="3"/>
  <c r="L229" i="3" l="1"/>
  <c r="C230" i="3"/>
  <c r="D230" i="3" s="1"/>
  <c r="I229" i="3"/>
  <c r="K229" i="3" s="1"/>
  <c r="B487" i="4"/>
  <c r="F486" i="4"/>
  <c r="D486" i="4"/>
  <c r="E486" i="4" s="1"/>
  <c r="C486" i="4"/>
  <c r="C486" i="3"/>
  <c r="K486" i="3"/>
  <c r="J486" i="3"/>
  <c r="H486" i="3"/>
  <c r="F486" i="3"/>
  <c r="L486" i="3" s="1"/>
  <c r="D486" i="3"/>
  <c r="E486" i="3" s="1"/>
  <c r="B487" i="3"/>
  <c r="I486" i="3"/>
  <c r="C487" i="4" l="1"/>
  <c r="F487" i="4"/>
  <c r="D487" i="4"/>
  <c r="E487" i="4" s="1"/>
  <c r="B488" i="4"/>
  <c r="E230" i="3"/>
  <c r="H230" i="3" s="1"/>
  <c r="J487" i="3"/>
  <c r="I487" i="3"/>
  <c r="H487" i="3"/>
  <c r="K487" i="3"/>
  <c r="F487" i="3"/>
  <c r="L487" i="3" s="1"/>
  <c r="C487" i="3"/>
  <c r="B488" i="3"/>
  <c r="D487" i="3"/>
  <c r="E487" i="3" s="1"/>
  <c r="I230" i="3" l="1"/>
  <c r="K230" i="3" s="1"/>
  <c r="F488" i="4"/>
  <c r="D488" i="4"/>
  <c r="E488" i="4" s="1"/>
  <c r="B489" i="4"/>
  <c r="C488" i="4"/>
  <c r="F230" i="3"/>
  <c r="H488" i="3"/>
  <c r="F488" i="3"/>
  <c r="L488" i="3" s="1"/>
  <c r="B489" i="3"/>
  <c r="K488" i="3"/>
  <c r="J488" i="3"/>
  <c r="D488" i="3"/>
  <c r="E488" i="3" s="1"/>
  <c r="C488" i="3"/>
  <c r="I488" i="3"/>
  <c r="L230" i="3" l="1"/>
  <c r="C231" i="3"/>
  <c r="D231" i="3" s="1"/>
  <c r="B490" i="4"/>
  <c r="F489" i="4"/>
  <c r="D489" i="4"/>
  <c r="E489" i="4" s="1"/>
  <c r="C489" i="4"/>
  <c r="B490" i="3"/>
  <c r="D489" i="3"/>
  <c r="E489" i="3" s="1"/>
  <c r="C489" i="3"/>
  <c r="K489" i="3"/>
  <c r="I489" i="3"/>
  <c r="H489" i="3"/>
  <c r="F489" i="3"/>
  <c r="L489" i="3" s="1"/>
  <c r="J489" i="3"/>
  <c r="C490" i="3" l="1"/>
  <c r="K490" i="3"/>
  <c r="J490" i="3"/>
  <c r="F490" i="3"/>
  <c r="L490" i="3" s="1"/>
  <c r="D490" i="3"/>
  <c r="E490" i="3" s="1"/>
  <c r="B491" i="3"/>
  <c r="I490" i="3"/>
  <c r="H490" i="3"/>
  <c r="D490" i="4"/>
  <c r="E490" i="4" s="1"/>
  <c r="C490" i="4"/>
  <c r="F490" i="4"/>
  <c r="B491" i="4"/>
  <c r="E231" i="3"/>
  <c r="H231" i="3" s="1"/>
  <c r="F231" i="3"/>
  <c r="L231" i="3" l="1"/>
  <c r="C232" i="3"/>
  <c r="D232" i="3" s="1"/>
  <c r="J491" i="3"/>
  <c r="I491" i="3"/>
  <c r="H491" i="3"/>
  <c r="K491" i="3"/>
  <c r="F491" i="3"/>
  <c r="L491" i="3" s="1"/>
  <c r="D491" i="3"/>
  <c r="E491" i="3" s="1"/>
  <c r="B492" i="3"/>
  <c r="C491" i="3"/>
  <c r="I231" i="3"/>
  <c r="K231" i="3"/>
  <c r="B492" i="4"/>
  <c r="F491" i="4"/>
  <c r="D491" i="4"/>
  <c r="E491" i="4" s="1"/>
  <c r="C491" i="4"/>
  <c r="F492" i="4" l="1"/>
  <c r="D492" i="4"/>
  <c r="E492" i="4" s="1"/>
  <c r="B493" i="4"/>
  <c r="C492" i="4"/>
  <c r="E232" i="3"/>
  <c r="H232" i="3" s="1"/>
  <c r="F232" i="3"/>
  <c r="H492" i="3"/>
  <c r="F492" i="3"/>
  <c r="L492" i="3" s="1"/>
  <c r="K492" i="3"/>
  <c r="J492" i="3"/>
  <c r="I492" i="3"/>
  <c r="C492" i="3"/>
  <c r="B493" i="3"/>
  <c r="D492" i="3"/>
  <c r="E492" i="3" s="1"/>
  <c r="B494" i="3" l="1"/>
  <c r="D493" i="3"/>
  <c r="E493" i="3" s="1"/>
  <c r="C493" i="3"/>
  <c r="K493" i="3"/>
  <c r="J493" i="3"/>
  <c r="H493" i="3"/>
  <c r="F493" i="3"/>
  <c r="L493" i="3" s="1"/>
  <c r="I493" i="3"/>
  <c r="L232" i="3"/>
  <c r="C233" i="3"/>
  <c r="D233" i="3" s="1"/>
  <c r="I232" i="3"/>
  <c r="K232" i="3" s="1"/>
  <c r="D493" i="4"/>
  <c r="E493" i="4" s="1"/>
  <c r="C493" i="4"/>
  <c r="B494" i="4"/>
  <c r="F493" i="4"/>
  <c r="B495" i="4" l="1"/>
  <c r="F494" i="4"/>
  <c r="C494" i="4"/>
  <c r="D494" i="4"/>
  <c r="E494" i="4" s="1"/>
  <c r="E233" i="3"/>
  <c r="H233" i="3" s="1"/>
  <c r="C494" i="3"/>
  <c r="K494" i="3"/>
  <c r="J494" i="3"/>
  <c r="D494" i="3"/>
  <c r="E494" i="3" s="1"/>
  <c r="I494" i="3"/>
  <c r="H494" i="3"/>
  <c r="F494" i="3"/>
  <c r="L494" i="3" s="1"/>
  <c r="B495" i="3"/>
  <c r="C495" i="4" l="1"/>
  <c r="D495" i="4"/>
  <c r="E495" i="4" s="1"/>
  <c r="F495" i="4"/>
  <c r="B496" i="4"/>
  <c r="J495" i="3"/>
  <c r="I495" i="3"/>
  <c r="H495" i="3"/>
  <c r="F495" i="3"/>
  <c r="L495" i="3" s="1"/>
  <c r="D495" i="3"/>
  <c r="E495" i="3" s="1"/>
  <c r="C495" i="3"/>
  <c r="B496" i="3"/>
  <c r="K495" i="3"/>
  <c r="F233" i="3"/>
  <c r="I233" i="3"/>
  <c r="K233" i="3"/>
  <c r="F496" i="4" l="1"/>
  <c r="D496" i="4"/>
  <c r="E496" i="4" s="1"/>
  <c r="B497" i="4"/>
  <c r="C496" i="4"/>
  <c r="L233" i="3"/>
  <c r="C234" i="3"/>
  <c r="D234" i="3" s="1"/>
  <c r="H496" i="3"/>
  <c r="F496" i="3"/>
  <c r="L496" i="3" s="1"/>
  <c r="K496" i="3"/>
  <c r="J496" i="3"/>
  <c r="I496" i="3"/>
  <c r="D496" i="3"/>
  <c r="E496" i="3" s="1"/>
  <c r="B497" i="3"/>
  <c r="C496" i="3"/>
  <c r="E234" i="3" l="1"/>
  <c r="H234" i="3" s="1"/>
  <c r="F234" i="3"/>
  <c r="B498" i="3"/>
  <c r="D497" i="3"/>
  <c r="E497" i="3" s="1"/>
  <c r="C497" i="3"/>
  <c r="K497" i="3"/>
  <c r="J497" i="3"/>
  <c r="I497" i="3"/>
  <c r="F497" i="3"/>
  <c r="L497" i="3" s="1"/>
  <c r="H497" i="3"/>
  <c r="B498" i="4"/>
  <c r="F497" i="4"/>
  <c r="D497" i="4"/>
  <c r="E497" i="4" s="1"/>
  <c r="C497" i="4"/>
  <c r="D498" i="4" l="1"/>
  <c r="E498" i="4" s="1"/>
  <c r="C498" i="4"/>
  <c r="F498" i="4"/>
  <c r="B499" i="4"/>
  <c r="C498" i="3"/>
  <c r="K498" i="3"/>
  <c r="J498" i="3"/>
  <c r="D498" i="3"/>
  <c r="E498" i="3" s="1"/>
  <c r="B499" i="3"/>
  <c r="H498" i="3"/>
  <c r="F498" i="3"/>
  <c r="L498" i="3" s="1"/>
  <c r="I498" i="3"/>
  <c r="L234" i="3"/>
  <c r="C235" i="3"/>
  <c r="D235" i="3" s="1"/>
  <c r="I234" i="3"/>
  <c r="K234" i="3"/>
  <c r="E235" i="3" l="1"/>
  <c r="H235" i="3" s="1"/>
  <c r="F235" i="3"/>
  <c r="B500" i="4"/>
  <c r="F499" i="4"/>
  <c r="D499" i="4"/>
  <c r="E499" i="4" s="1"/>
  <c r="C499" i="4"/>
  <c r="J499" i="3"/>
  <c r="I499" i="3"/>
  <c r="H499" i="3"/>
  <c r="D499" i="3"/>
  <c r="E499" i="3" s="1"/>
  <c r="C499" i="3"/>
  <c r="K499" i="3"/>
  <c r="F499" i="3"/>
  <c r="L499" i="3" s="1"/>
  <c r="B500" i="3"/>
  <c r="H500" i="3" l="1"/>
  <c r="F500" i="3"/>
  <c r="L500" i="3" s="1"/>
  <c r="J500" i="3"/>
  <c r="I500" i="3"/>
  <c r="D500" i="3"/>
  <c r="E500" i="3" s="1"/>
  <c r="C500" i="3"/>
  <c r="B501" i="3"/>
  <c r="K500" i="3"/>
  <c r="D500" i="4"/>
  <c r="E500" i="4" s="1"/>
  <c r="C500" i="4"/>
  <c r="B501" i="4"/>
  <c r="F500" i="4"/>
  <c r="L235" i="3"/>
  <c r="C236" i="3"/>
  <c r="D236" i="3" s="1"/>
  <c r="I235" i="3"/>
  <c r="K235" i="3" s="1"/>
  <c r="F501" i="3" l="1"/>
  <c r="L501" i="3" s="1"/>
  <c r="D501" i="3"/>
  <c r="E501" i="3" s="1"/>
  <c r="B502" i="3"/>
  <c r="C501" i="3"/>
  <c r="K501" i="3"/>
  <c r="J501" i="3"/>
  <c r="I501" i="3"/>
  <c r="H501" i="3"/>
  <c r="E236" i="3"/>
  <c r="H236" i="3" s="1"/>
  <c r="F236" i="3"/>
  <c r="B502" i="4"/>
  <c r="F501" i="4"/>
  <c r="C501" i="4"/>
  <c r="D501" i="4"/>
  <c r="E501" i="4" s="1"/>
  <c r="C502" i="4" l="1"/>
  <c r="B503" i="4"/>
  <c r="F502" i="4"/>
  <c r="D502" i="4"/>
  <c r="E502" i="4" s="1"/>
  <c r="C502" i="3"/>
  <c r="D502" i="3"/>
  <c r="E502" i="3" s="1"/>
  <c r="B503" i="3"/>
  <c r="K502" i="3"/>
  <c r="I502" i="3"/>
  <c r="H502" i="3"/>
  <c r="F502" i="3"/>
  <c r="L502" i="3" s="1"/>
  <c r="J502" i="3"/>
  <c r="L236" i="3"/>
  <c r="C237" i="3"/>
  <c r="D237" i="3" s="1"/>
  <c r="I236" i="3"/>
  <c r="K236" i="3" s="1"/>
  <c r="J503" i="3" l="1"/>
  <c r="D503" i="3"/>
  <c r="E503" i="3" s="1"/>
  <c r="B504" i="3"/>
  <c r="C503" i="3"/>
  <c r="H503" i="3"/>
  <c r="F503" i="3"/>
  <c r="L503" i="3" s="1"/>
  <c r="K503" i="3"/>
  <c r="I503" i="3"/>
  <c r="E237" i="3"/>
  <c r="H237" i="3" s="1"/>
  <c r="F237" i="3"/>
  <c r="C503" i="4"/>
  <c r="B504" i="4"/>
  <c r="F503" i="4"/>
  <c r="D503" i="4"/>
  <c r="E503" i="4" s="1"/>
  <c r="F504" i="4" l="1"/>
  <c r="C504" i="4"/>
  <c r="D504" i="4"/>
  <c r="E504" i="4" s="1"/>
  <c r="B505" i="4"/>
  <c r="H504" i="3"/>
  <c r="B505" i="3"/>
  <c r="C504" i="3"/>
  <c r="K504" i="3"/>
  <c r="J504" i="3"/>
  <c r="I504" i="3"/>
  <c r="F504" i="3"/>
  <c r="L504" i="3" s="1"/>
  <c r="D504" i="3"/>
  <c r="E504" i="3" s="1"/>
  <c r="L237" i="3"/>
  <c r="C238" i="3"/>
  <c r="D238" i="3" s="1"/>
  <c r="I237" i="3"/>
  <c r="K237" i="3"/>
  <c r="K505" i="3" l="1"/>
  <c r="J505" i="3"/>
  <c r="C505" i="3"/>
  <c r="B506" i="3"/>
  <c r="H505" i="3"/>
  <c r="F505" i="3"/>
  <c r="L505" i="3" s="1"/>
  <c r="D505" i="3"/>
  <c r="E505" i="3" s="1"/>
  <c r="I505" i="3"/>
  <c r="F505" i="4"/>
  <c r="D505" i="4"/>
  <c r="E505" i="4" s="1"/>
  <c r="B506" i="4"/>
  <c r="C505" i="4"/>
  <c r="E238" i="3"/>
  <c r="H238" i="3" s="1"/>
  <c r="F238" i="3" l="1"/>
  <c r="D506" i="4"/>
  <c r="E506" i="4" s="1"/>
  <c r="F506" i="4"/>
  <c r="C506" i="4"/>
  <c r="B507" i="4"/>
  <c r="I238" i="3"/>
  <c r="K238" i="3"/>
  <c r="C506" i="3"/>
  <c r="K506" i="3"/>
  <c r="J506" i="3"/>
  <c r="I506" i="3"/>
  <c r="F506" i="3"/>
  <c r="L506" i="3" s="1"/>
  <c r="D506" i="3"/>
  <c r="E506" i="3" s="1"/>
  <c r="B507" i="3"/>
  <c r="H506" i="3"/>
  <c r="J507" i="3" l="1"/>
  <c r="K507" i="3"/>
  <c r="I507" i="3"/>
  <c r="H507" i="3"/>
  <c r="B508" i="3"/>
  <c r="F507" i="3"/>
  <c r="L507" i="3" s="1"/>
  <c r="C507" i="3"/>
  <c r="D507" i="3"/>
  <c r="E507" i="3" s="1"/>
  <c r="B508" i="4"/>
  <c r="D507" i="4"/>
  <c r="E507" i="4" s="1"/>
  <c r="C507" i="4"/>
  <c r="F507" i="4"/>
  <c r="L238" i="3"/>
  <c r="C239" i="3"/>
  <c r="D239" i="3" s="1"/>
  <c r="H508" i="3" l="1"/>
  <c r="J508" i="3"/>
  <c r="I508" i="3"/>
  <c r="F508" i="3"/>
  <c r="L508" i="3" s="1"/>
  <c r="B509" i="3"/>
  <c r="D508" i="3"/>
  <c r="E508" i="3" s="1"/>
  <c r="C508" i="3"/>
  <c r="K508" i="3"/>
  <c r="E239" i="3"/>
  <c r="H239" i="3" s="1"/>
  <c r="F239" i="3"/>
  <c r="B509" i="4"/>
  <c r="F508" i="4"/>
  <c r="D508" i="4"/>
  <c r="E508" i="4" s="1"/>
  <c r="C508" i="4"/>
  <c r="L239" i="3" l="1"/>
  <c r="C240" i="3"/>
  <c r="D240" i="3" s="1"/>
  <c r="I509" i="3"/>
  <c r="H509" i="3"/>
  <c r="F509" i="3"/>
  <c r="L509" i="3" s="1"/>
  <c r="D509" i="3"/>
  <c r="E509" i="3" s="1"/>
  <c r="C509" i="3"/>
  <c r="K509" i="3"/>
  <c r="J509" i="3"/>
  <c r="B510" i="3"/>
  <c r="D509" i="4"/>
  <c r="E509" i="4" s="1"/>
  <c r="C509" i="4"/>
  <c r="B510" i="4"/>
  <c r="F509" i="4"/>
  <c r="I239" i="3"/>
  <c r="K239" i="3"/>
  <c r="B511" i="4" l="1"/>
  <c r="F510" i="4"/>
  <c r="C510" i="4"/>
  <c r="D510" i="4"/>
  <c r="E510" i="4" s="1"/>
  <c r="C510" i="3"/>
  <c r="H510" i="3"/>
  <c r="F510" i="3"/>
  <c r="L510" i="3" s="1"/>
  <c r="K510" i="3"/>
  <c r="J510" i="3"/>
  <c r="I510" i="3"/>
  <c r="D510" i="3"/>
  <c r="E510" i="3" s="1"/>
  <c r="B511" i="3"/>
  <c r="E240" i="3"/>
  <c r="H240" i="3" s="1"/>
  <c r="J511" i="3" l="1"/>
  <c r="F511" i="3"/>
  <c r="L511" i="3" s="1"/>
  <c r="D511" i="3"/>
  <c r="E511" i="3" s="1"/>
  <c r="B512" i="3"/>
  <c r="K511" i="3"/>
  <c r="H511" i="3"/>
  <c r="C511" i="3"/>
  <c r="I511" i="3"/>
  <c r="F240" i="3"/>
  <c r="I240" i="3"/>
  <c r="K240" i="3" s="1"/>
  <c r="C511" i="4"/>
  <c r="D511" i="4"/>
  <c r="E511" i="4" s="1"/>
  <c r="B512" i="4"/>
  <c r="F511" i="4"/>
  <c r="F512" i="4" l="1"/>
  <c r="B513" i="4"/>
  <c r="D512" i="4"/>
  <c r="E512" i="4" s="1"/>
  <c r="C512" i="4"/>
  <c r="H512" i="3"/>
  <c r="D512" i="3"/>
  <c r="E512" i="3" s="1"/>
  <c r="B513" i="3"/>
  <c r="C512" i="3"/>
  <c r="F512" i="3"/>
  <c r="L512" i="3" s="1"/>
  <c r="K512" i="3"/>
  <c r="J512" i="3"/>
  <c r="I512" i="3"/>
  <c r="L240" i="3"/>
  <c r="C241" i="3"/>
  <c r="D241" i="3" s="1"/>
  <c r="E241" i="3" l="1"/>
  <c r="H241" i="3" s="1"/>
  <c r="F241" i="3"/>
  <c r="D513" i="3"/>
  <c r="E513" i="3" s="1"/>
  <c r="B514" i="3"/>
  <c r="C513" i="3"/>
  <c r="J513" i="3"/>
  <c r="I513" i="3"/>
  <c r="H513" i="3"/>
  <c r="F513" i="3"/>
  <c r="L513" i="3" s="1"/>
  <c r="K513" i="3"/>
  <c r="C513" i="4"/>
  <c r="B514" i="4"/>
  <c r="F513" i="4"/>
  <c r="D513" i="4"/>
  <c r="E513" i="4" s="1"/>
  <c r="C514" i="3" l="1"/>
  <c r="D514" i="3"/>
  <c r="E514" i="3" s="1"/>
  <c r="B515" i="3"/>
  <c r="K514" i="3"/>
  <c r="J514" i="3"/>
  <c r="I514" i="3"/>
  <c r="F514" i="3"/>
  <c r="L514" i="3" s="1"/>
  <c r="H514" i="3"/>
  <c r="L241" i="3"/>
  <c r="C242" i="3"/>
  <c r="D242" i="3" s="1"/>
  <c r="D514" i="4"/>
  <c r="E514" i="4" s="1"/>
  <c r="B515" i="4"/>
  <c r="F514" i="4"/>
  <c r="C514" i="4"/>
  <c r="I241" i="3"/>
  <c r="K241" i="3" s="1"/>
  <c r="B516" i="4" l="1"/>
  <c r="D515" i="4"/>
  <c r="E515" i="4" s="1"/>
  <c r="C515" i="4"/>
  <c r="F515" i="4"/>
  <c r="J515" i="3"/>
  <c r="B516" i="3"/>
  <c r="C515" i="3"/>
  <c r="K515" i="3"/>
  <c r="D515" i="3"/>
  <c r="E515" i="3" s="1"/>
  <c r="I515" i="3"/>
  <c r="H515" i="3"/>
  <c r="F515" i="3"/>
  <c r="L515" i="3" s="1"/>
  <c r="E242" i="3"/>
  <c r="H242" i="3" s="1"/>
  <c r="F242" i="3" l="1"/>
  <c r="H516" i="3"/>
  <c r="K516" i="3"/>
  <c r="J516" i="3"/>
  <c r="I516" i="3"/>
  <c r="F516" i="3"/>
  <c r="L516" i="3" s="1"/>
  <c r="D516" i="3"/>
  <c r="E516" i="3" s="1"/>
  <c r="B517" i="3"/>
  <c r="C516" i="3"/>
  <c r="I242" i="3"/>
  <c r="K242" i="3"/>
  <c r="F516" i="4"/>
  <c r="D516" i="4"/>
  <c r="E516" i="4" s="1"/>
  <c r="B517" i="4"/>
  <c r="C516" i="4"/>
  <c r="K517" i="3" l="1"/>
  <c r="J517" i="3"/>
  <c r="I517" i="3"/>
  <c r="B518" i="3"/>
  <c r="H517" i="3"/>
  <c r="D517" i="3"/>
  <c r="E517" i="3" s="1"/>
  <c r="C517" i="3"/>
  <c r="F517" i="3"/>
  <c r="L517" i="3" s="1"/>
  <c r="B518" i="4"/>
  <c r="F517" i="4"/>
  <c r="D517" i="4"/>
  <c r="E517" i="4" s="1"/>
  <c r="C517" i="4"/>
  <c r="L242" i="3"/>
  <c r="C243" i="3"/>
  <c r="D243" i="3" s="1"/>
  <c r="E243" i="3" l="1"/>
  <c r="H243" i="3" s="1"/>
  <c r="F243" i="3"/>
  <c r="D518" i="4"/>
  <c r="E518" i="4" s="1"/>
  <c r="C518" i="4"/>
  <c r="F518" i="4"/>
  <c r="B519" i="4"/>
  <c r="C518" i="3"/>
  <c r="J518" i="3"/>
  <c r="I518" i="3"/>
  <c r="H518" i="3"/>
  <c r="D518" i="3"/>
  <c r="E518" i="3" s="1"/>
  <c r="K518" i="3"/>
  <c r="F518" i="3"/>
  <c r="L518" i="3" s="1"/>
  <c r="B519" i="3"/>
  <c r="J519" i="3" l="1"/>
  <c r="I519" i="3"/>
  <c r="H519" i="3"/>
  <c r="F519" i="3"/>
  <c r="L519" i="3" s="1"/>
  <c r="K519" i="3"/>
  <c r="D519" i="3"/>
  <c r="E519" i="3" s="1"/>
  <c r="C519" i="3"/>
  <c r="B520" i="3"/>
  <c r="C519" i="4"/>
  <c r="B520" i="4"/>
  <c r="F519" i="4"/>
  <c r="D519" i="4"/>
  <c r="E519" i="4" s="1"/>
  <c r="L243" i="3"/>
  <c r="C244" i="3"/>
  <c r="D244" i="3" s="1"/>
  <c r="I243" i="3"/>
  <c r="K243" i="3" s="1"/>
  <c r="E244" i="3" l="1"/>
  <c r="H244" i="3" s="1"/>
  <c r="F244" i="3"/>
  <c r="H520" i="3"/>
  <c r="I520" i="3"/>
  <c r="F520" i="3"/>
  <c r="L520" i="3" s="1"/>
  <c r="B521" i="3"/>
  <c r="K520" i="3"/>
  <c r="J520" i="3"/>
  <c r="C520" i="3"/>
  <c r="D520" i="3"/>
  <c r="E520" i="3" s="1"/>
  <c r="F520" i="4"/>
  <c r="D520" i="4"/>
  <c r="E520" i="4" s="1"/>
  <c r="C520" i="4"/>
  <c r="B521" i="4"/>
  <c r="L244" i="3" l="1"/>
  <c r="C245" i="3"/>
  <c r="D245" i="3" s="1"/>
  <c r="K244" i="3"/>
  <c r="I244" i="3"/>
  <c r="B522" i="4"/>
  <c r="F521" i="4"/>
  <c r="D521" i="4"/>
  <c r="E521" i="4" s="1"/>
  <c r="C521" i="4"/>
  <c r="H521" i="3"/>
  <c r="F521" i="3"/>
  <c r="L521" i="3" s="1"/>
  <c r="D521" i="3"/>
  <c r="E521" i="3" s="1"/>
  <c r="B522" i="3"/>
  <c r="J521" i="3"/>
  <c r="I521" i="3"/>
  <c r="C521" i="3"/>
  <c r="K521" i="3"/>
  <c r="D522" i="4" l="1"/>
  <c r="E522" i="4" s="1"/>
  <c r="C522" i="4"/>
  <c r="B523" i="4"/>
  <c r="F522" i="4"/>
  <c r="C522" i="3"/>
  <c r="F522" i="3"/>
  <c r="L522" i="3" s="1"/>
  <c r="D522" i="3"/>
  <c r="E522" i="3" s="1"/>
  <c r="I522" i="3"/>
  <c r="H522" i="3"/>
  <c r="B523" i="3"/>
  <c r="K522" i="3"/>
  <c r="J522" i="3"/>
  <c r="E245" i="3"/>
  <c r="H245" i="3" s="1"/>
  <c r="F245" i="3"/>
  <c r="L245" i="3" l="1"/>
  <c r="C246" i="3"/>
  <c r="D246" i="3" s="1"/>
  <c r="I245" i="3"/>
  <c r="K245" i="3" s="1"/>
  <c r="B524" i="4"/>
  <c r="F523" i="4"/>
  <c r="D523" i="4"/>
  <c r="E523" i="4" s="1"/>
  <c r="C523" i="4"/>
  <c r="J523" i="3"/>
  <c r="D523" i="3"/>
  <c r="E523" i="3" s="1"/>
  <c r="B524" i="3"/>
  <c r="C523" i="3"/>
  <c r="K523" i="3"/>
  <c r="I523" i="3"/>
  <c r="H523" i="3"/>
  <c r="F523" i="3"/>
  <c r="L523" i="3" s="1"/>
  <c r="C524" i="4" l="1"/>
  <c r="D524" i="4"/>
  <c r="E524" i="4" s="1"/>
  <c r="F524" i="4"/>
  <c r="B525" i="4"/>
  <c r="H524" i="3"/>
  <c r="D524" i="3"/>
  <c r="E524" i="3" s="1"/>
  <c r="B525" i="3"/>
  <c r="C524" i="3"/>
  <c r="K524" i="3"/>
  <c r="I524" i="3"/>
  <c r="F524" i="3"/>
  <c r="L524" i="3" s="1"/>
  <c r="J524" i="3"/>
  <c r="E246" i="3"/>
  <c r="H246" i="3" s="1"/>
  <c r="F246" i="3"/>
  <c r="B526" i="4" l="1"/>
  <c r="F525" i="4"/>
  <c r="D525" i="4"/>
  <c r="E525" i="4" s="1"/>
  <c r="C525" i="4"/>
  <c r="B526" i="3"/>
  <c r="C525" i="3"/>
  <c r="K525" i="3"/>
  <c r="H525" i="3"/>
  <c r="F525" i="3"/>
  <c r="L525" i="3" s="1"/>
  <c r="D525" i="3"/>
  <c r="E525" i="3" s="1"/>
  <c r="J525" i="3"/>
  <c r="I525" i="3"/>
  <c r="L246" i="3"/>
  <c r="C247" i="3"/>
  <c r="D247" i="3" s="1"/>
  <c r="I246" i="3"/>
  <c r="K246" i="3" s="1"/>
  <c r="E247" i="3" l="1"/>
  <c r="H247" i="3" s="1"/>
  <c r="F247" i="3"/>
  <c r="C526" i="3"/>
  <c r="B527" i="3"/>
  <c r="K526" i="3"/>
  <c r="J526" i="3"/>
  <c r="I526" i="3"/>
  <c r="H526" i="3"/>
  <c r="F526" i="3"/>
  <c r="L526" i="3" s="1"/>
  <c r="D526" i="3"/>
  <c r="E526" i="3" s="1"/>
  <c r="B527" i="4"/>
  <c r="F526" i="4"/>
  <c r="D526" i="4"/>
  <c r="E526" i="4" s="1"/>
  <c r="C526" i="4"/>
  <c r="J527" i="3" l="1"/>
  <c r="K527" i="3"/>
  <c r="I527" i="3"/>
  <c r="C527" i="3"/>
  <c r="B528" i="3"/>
  <c r="F527" i="3"/>
  <c r="L527" i="3" s="1"/>
  <c r="D527" i="3"/>
  <c r="E527" i="3" s="1"/>
  <c r="H527" i="3"/>
  <c r="C527" i="4"/>
  <c r="F527" i="4"/>
  <c r="D527" i="4"/>
  <c r="E527" i="4" s="1"/>
  <c r="B528" i="4"/>
  <c r="L247" i="3"/>
  <c r="C248" i="3"/>
  <c r="D248" i="3" s="1"/>
  <c r="I247" i="3"/>
  <c r="K247" i="3"/>
  <c r="H528" i="3" l="1"/>
  <c r="K528" i="3"/>
  <c r="J528" i="3"/>
  <c r="I528" i="3"/>
  <c r="D528" i="3"/>
  <c r="E528" i="3" s="1"/>
  <c r="C528" i="3"/>
  <c r="B529" i="3"/>
  <c r="F528" i="3"/>
  <c r="L528" i="3" s="1"/>
  <c r="F528" i="4"/>
  <c r="B529" i="4"/>
  <c r="D528" i="4"/>
  <c r="E528" i="4" s="1"/>
  <c r="C528" i="4"/>
  <c r="E248" i="3"/>
  <c r="H248" i="3" s="1"/>
  <c r="F248" i="3"/>
  <c r="J529" i="3" l="1"/>
  <c r="I529" i="3"/>
  <c r="H529" i="3"/>
  <c r="K529" i="3"/>
  <c r="F529" i="3"/>
  <c r="L529" i="3" s="1"/>
  <c r="D529" i="3"/>
  <c r="E529" i="3" s="1"/>
  <c r="B530" i="3"/>
  <c r="C529" i="3"/>
  <c r="L248" i="3"/>
  <c r="C249" i="3"/>
  <c r="D249" i="3" s="1"/>
  <c r="I248" i="3"/>
  <c r="K248" i="3" s="1"/>
  <c r="D529" i="4"/>
  <c r="E529" i="4" s="1"/>
  <c r="C529" i="4"/>
  <c r="B530" i="4"/>
  <c r="F529" i="4"/>
  <c r="C530" i="3" l="1"/>
  <c r="J530" i="3"/>
  <c r="I530" i="3"/>
  <c r="H530" i="3"/>
  <c r="F530" i="3"/>
  <c r="L530" i="3" s="1"/>
  <c r="B531" i="3"/>
  <c r="D530" i="3"/>
  <c r="E530" i="3" s="1"/>
  <c r="K530" i="3"/>
  <c r="D530" i="4"/>
  <c r="E530" i="4" s="1"/>
  <c r="B531" i="4"/>
  <c r="C530" i="4"/>
  <c r="F530" i="4"/>
  <c r="E249" i="3"/>
  <c r="H249" i="3" s="1"/>
  <c r="J531" i="3" l="1"/>
  <c r="I531" i="3"/>
  <c r="H531" i="3"/>
  <c r="K531" i="3"/>
  <c r="F531" i="3"/>
  <c r="L531" i="3" s="1"/>
  <c r="D531" i="3"/>
  <c r="E531" i="3" s="1"/>
  <c r="C531" i="3"/>
  <c r="B532" i="3"/>
  <c r="I249" i="3"/>
  <c r="K249" i="3" s="1"/>
  <c r="B532" i="4"/>
  <c r="D531" i="4"/>
  <c r="E531" i="4" s="1"/>
  <c r="C531" i="4"/>
  <c r="F531" i="4"/>
  <c r="F249" i="3"/>
  <c r="L249" i="3" l="1"/>
  <c r="C250" i="3"/>
  <c r="D250" i="3" s="1"/>
  <c r="H532" i="3"/>
  <c r="F532" i="3"/>
  <c r="L532" i="3" s="1"/>
  <c r="B533" i="3"/>
  <c r="K532" i="3"/>
  <c r="J532" i="3"/>
  <c r="D532" i="3"/>
  <c r="E532" i="3" s="1"/>
  <c r="C532" i="3"/>
  <c r="I532" i="3"/>
  <c r="B533" i="4"/>
  <c r="F532" i="4"/>
  <c r="D532" i="4"/>
  <c r="E532" i="4" s="1"/>
  <c r="C532" i="4"/>
  <c r="B534" i="3" l="1"/>
  <c r="D533" i="3"/>
  <c r="E533" i="3" s="1"/>
  <c r="C533" i="3"/>
  <c r="I533" i="3"/>
  <c r="H533" i="3"/>
  <c r="F533" i="3"/>
  <c r="L533" i="3" s="1"/>
  <c r="K533" i="3"/>
  <c r="J533" i="3"/>
  <c r="C533" i="4"/>
  <c r="D533" i="4"/>
  <c r="E533" i="4" s="1"/>
  <c r="F533" i="4"/>
  <c r="B534" i="4"/>
  <c r="E250" i="3"/>
  <c r="H250" i="3" s="1"/>
  <c r="F250" i="3"/>
  <c r="L250" i="3" l="1"/>
  <c r="C251" i="3"/>
  <c r="D251" i="3" s="1"/>
  <c r="I250" i="3"/>
  <c r="K250" i="3"/>
  <c r="B535" i="4"/>
  <c r="F534" i="4"/>
  <c r="D534" i="4"/>
  <c r="E534" i="4" s="1"/>
  <c r="C534" i="4"/>
  <c r="C534" i="3"/>
  <c r="K534" i="3"/>
  <c r="J534" i="3"/>
  <c r="F534" i="3"/>
  <c r="L534" i="3" s="1"/>
  <c r="D534" i="3"/>
  <c r="E534" i="3" s="1"/>
  <c r="B535" i="3"/>
  <c r="H534" i="3"/>
  <c r="I534" i="3"/>
  <c r="E251" i="3" l="1"/>
  <c r="H251" i="3" s="1"/>
  <c r="F251" i="3"/>
  <c r="J535" i="3"/>
  <c r="I535" i="3"/>
  <c r="H535" i="3"/>
  <c r="K535" i="3"/>
  <c r="F535" i="3"/>
  <c r="L535" i="3" s="1"/>
  <c r="D535" i="3"/>
  <c r="E535" i="3" s="1"/>
  <c r="C535" i="3"/>
  <c r="B536" i="3"/>
  <c r="C535" i="4"/>
  <c r="B536" i="4"/>
  <c r="F535" i="4"/>
  <c r="D535" i="4"/>
  <c r="E535" i="4" s="1"/>
  <c r="F536" i="4" l="1"/>
  <c r="B537" i="4"/>
  <c r="D536" i="4"/>
  <c r="E536" i="4" s="1"/>
  <c r="C536" i="4"/>
  <c r="H536" i="3"/>
  <c r="F536" i="3"/>
  <c r="L536" i="3" s="1"/>
  <c r="K536" i="3"/>
  <c r="J536" i="3"/>
  <c r="B537" i="3"/>
  <c r="D536" i="3"/>
  <c r="E536" i="3" s="1"/>
  <c r="C536" i="3"/>
  <c r="I536" i="3"/>
  <c r="L251" i="3"/>
  <c r="C252" i="3"/>
  <c r="D252" i="3" s="1"/>
  <c r="I251" i="3"/>
  <c r="K251" i="3"/>
  <c r="E252" i="3" l="1"/>
  <c r="H252" i="3" s="1"/>
  <c r="F252" i="3"/>
  <c r="B538" i="4"/>
  <c r="F537" i="4"/>
  <c r="D537" i="4"/>
  <c r="E537" i="4" s="1"/>
  <c r="C537" i="4"/>
  <c r="B538" i="3"/>
  <c r="D537" i="3"/>
  <c r="E537" i="3" s="1"/>
  <c r="C537" i="3"/>
  <c r="K537" i="3"/>
  <c r="I537" i="3"/>
  <c r="H537" i="3"/>
  <c r="F537" i="3"/>
  <c r="L537" i="3" s="1"/>
  <c r="J537" i="3"/>
  <c r="C538" i="3" l="1"/>
  <c r="K538" i="3"/>
  <c r="J538" i="3"/>
  <c r="D538" i="3"/>
  <c r="E538" i="3" s="1"/>
  <c r="B539" i="3"/>
  <c r="H538" i="3"/>
  <c r="F538" i="3"/>
  <c r="L538" i="3" s="1"/>
  <c r="I538" i="3"/>
  <c r="D538" i="4"/>
  <c r="E538" i="4" s="1"/>
  <c r="F538" i="4"/>
  <c r="C538" i="4"/>
  <c r="B539" i="4"/>
  <c r="L252" i="3"/>
  <c r="C253" i="3"/>
  <c r="D253" i="3" s="1"/>
  <c r="I252" i="3"/>
  <c r="K252" i="3" s="1"/>
  <c r="E253" i="3" l="1"/>
  <c r="H253" i="3" s="1"/>
  <c r="F253" i="3"/>
  <c r="J539" i="3"/>
  <c r="I539" i="3"/>
  <c r="H539" i="3"/>
  <c r="F539" i="3"/>
  <c r="L539" i="3" s="1"/>
  <c r="D539" i="3"/>
  <c r="E539" i="3" s="1"/>
  <c r="K539" i="3"/>
  <c r="C539" i="3"/>
  <c r="B540" i="3"/>
  <c r="B540" i="4"/>
  <c r="C539" i="4"/>
  <c r="F539" i="4"/>
  <c r="D539" i="4"/>
  <c r="E539" i="4" s="1"/>
  <c r="H540" i="3" l="1"/>
  <c r="F540" i="3"/>
  <c r="L540" i="3" s="1"/>
  <c r="K540" i="3"/>
  <c r="J540" i="3"/>
  <c r="I540" i="3"/>
  <c r="B541" i="3"/>
  <c r="D540" i="3"/>
  <c r="E540" i="3" s="1"/>
  <c r="C540" i="3"/>
  <c r="D540" i="4"/>
  <c r="E540" i="4" s="1"/>
  <c r="C540" i="4"/>
  <c r="B541" i="4"/>
  <c r="F540" i="4"/>
  <c r="L253" i="3"/>
  <c r="C254" i="3"/>
  <c r="D254" i="3" s="1"/>
  <c r="I253" i="3"/>
  <c r="K253" i="3"/>
  <c r="B542" i="3" l="1"/>
  <c r="D541" i="3"/>
  <c r="E541" i="3" s="1"/>
  <c r="C541" i="3"/>
  <c r="K541" i="3"/>
  <c r="J541" i="3"/>
  <c r="I541" i="3"/>
  <c r="H541" i="3"/>
  <c r="F541" i="3"/>
  <c r="L541" i="3" s="1"/>
  <c r="B542" i="4"/>
  <c r="F541" i="4"/>
  <c r="D541" i="4"/>
  <c r="E541" i="4" s="1"/>
  <c r="C541" i="4"/>
  <c r="E254" i="3"/>
  <c r="H254" i="3" s="1"/>
  <c r="F254" i="3"/>
  <c r="L254" i="3" l="1"/>
  <c r="C255" i="3"/>
  <c r="D255" i="3" s="1"/>
  <c r="I254" i="3"/>
  <c r="K254" i="3"/>
  <c r="D542" i="4"/>
  <c r="E542" i="4" s="1"/>
  <c r="C542" i="4"/>
  <c r="B543" i="4"/>
  <c r="F542" i="4"/>
  <c r="C542" i="3"/>
  <c r="K542" i="3"/>
  <c r="J542" i="3"/>
  <c r="D542" i="3"/>
  <c r="E542" i="3" s="1"/>
  <c r="I542" i="3"/>
  <c r="H542" i="3"/>
  <c r="B543" i="3"/>
  <c r="F542" i="3"/>
  <c r="L542" i="3" s="1"/>
  <c r="J543" i="3" l="1"/>
  <c r="I543" i="3"/>
  <c r="H543" i="3"/>
  <c r="D543" i="3"/>
  <c r="E543" i="3" s="1"/>
  <c r="C543" i="3"/>
  <c r="B544" i="3"/>
  <c r="K543" i="3"/>
  <c r="F543" i="3"/>
  <c r="L543" i="3" s="1"/>
  <c r="C543" i="4"/>
  <c r="B544" i="4"/>
  <c r="F543" i="4"/>
  <c r="D543" i="4"/>
  <c r="E543" i="4" s="1"/>
  <c r="E255" i="3"/>
  <c r="H255" i="3" s="1"/>
  <c r="F255" i="3"/>
  <c r="I255" i="3" l="1"/>
  <c r="K255" i="3"/>
  <c r="L255" i="3"/>
  <c r="C256" i="3"/>
  <c r="D256" i="3" s="1"/>
  <c r="H544" i="3"/>
  <c r="F544" i="3"/>
  <c r="L544" i="3" s="1"/>
  <c r="J544" i="3"/>
  <c r="I544" i="3"/>
  <c r="D544" i="3"/>
  <c r="E544" i="3" s="1"/>
  <c r="B545" i="3"/>
  <c r="K544" i="3"/>
  <c r="C544" i="3"/>
  <c r="F544" i="4"/>
  <c r="C544" i="4"/>
  <c r="B545" i="4"/>
  <c r="D544" i="4"/>
  <c r="E544" i="4" s="1"/>
  <c r="B546" i="4" l="1"/>
  <c r="F545" i="4"/>
  <c r="D545" i="4"/>
  <c r="E545" i="4" s="1"/>
  <c r="C545" i="4"/>
  <c r="E256" i="3"/>
  <c r="H256" i="3" s="1"/>
  <c r="B546" i="3"/>
  <c r="D545" i="3"/>
  <c r="E545" i="3" s="1"/>
  <c r="C545" i="3"/>
  <c r="K545" i="3"/>
  <c r="J545" i="3"/>
  <c r="I545" i="3"/>
  <c r="F545" i="3"/>
  <c r="L545" i="3" s="1"/>
  <c r="H545" i="3"/>
  <c r="C546" i="3" l="1"/>
  <c r="K546" i="3"/>
  <c r="J546" i="3"/>
  <c r="B547" i="3"/>
  <c r="H546" i="3"/>
  <c r="F546" i="3"/>
  <c r="L546" i="3" s="1"/>
  <c r="D546" i="3"/>
  <c r="E546" i="3" s="1"/>
  <c r="I546" i="3"/>
  <c r="I256" i="3"/>
  <c r="K256" i="3" s="1"/>
  <c r="F256" i="3"/>
  <c r="D546" i="4"/>
  <c r="E546" i="4" s="1"/>
  <c r="B547" i="4"/>
  <c r="F546" i="4"/>
  <c r="C546" i="4"/>
  <c r="B548" i="4" l="1"/>
  <c r="F547" i="4"/>
  <c r="D547" i="4"/>
  <c r="E547" i="4" s="1"/>
  <c r="C547" i="4"/>
  <c r="J547" i="3"/>
  <c r="I547" i="3"/>
  <c r="H547" i="3"/>
  <c r="D547" i="3"/>
  <c r="E547" i="3" s="1"/>
  <c r="C547" i="3"/>
  <c r="K547" i="3"/>
  <c r="B548" i="3"/>
  <c r="F547" i="3"/>
  <c r="L547" i="3" s="1"/>
  <c r="L256" i="3"/>
  <c r="C257" i="3"/>
  <c r="D257" i="3" s="1"/>
  <c r="E257" i="3" l="1"/>
  <c r="H257" i="3" s="1"/>
  <c r="F257" i="3"/>
  <c r="H548" i="3"/>
  <c r="F548" i="3"/>
  <c r="L548" i="3" s="1"/>
  <c r="I548" i="3"/>
  <c r="D548" i="3"/>
  <c r="E548" i="3" s="1"/>
  <c r="C548" i="3"/>
  <c r="B549" i="3"/>
  <c r="J548" i="3"/>
  <c r="K548" i="3"/>
  <c r="C548" i="4"/>
  <c r="B549" i="4"/>
  <c r="F548" i="4"/>
  <c r="D548" i="4"/>
  <c r="E548" i="4" s="1"/>
  <c r="B550" i="3" l="1"/>
  <c r="D549" i="3"/>
  <c r="E549" i="3" s="1"/>
  <c r="C549" i="3"/>
  <c r="J549" i="3"/>
  <c r="I549" i="3"/>
  <c r="H549" i="3"/>
  <c r="K549" i="3"/>
  <c r="F549" i="3"/>
  <c r="L549" i="3" s="1"/>
  <c r="F549" i="4"/>
  <c r="D549" i="4"/>
  <c r="E549" i="4" s="1"/>
  <c r="C549" i="4"/>
  <c r="B550" i="4"/>
  <c r="L257" i="3"/>
  <c r="C258" i="3"/>
  <c r="D258" i="3" s="1"/>
  <c r="I257" i="3"/>
  <c r="K257" i="3" s="1"/>
  <c r="B551" i="4" l="1"/>
  <c r="D550" i="4"/>
  <c r="E550" i="4" s="1"/>
  <c r="C550" i="4"/>
  <c r="F550" i="4"/>
  <c r="E258" i="3"/>
  <c r="H258" i="3" s="1"/>
  <c r="F258" i="3"/>
  <c r="C550" i="3"/>
  <c r="K550" i="3"/>
  <c r="J550" i="3"/>
  <c r="B551" i="3"/>
  <c r="I550" i="3"/>
  <c r="F550" i="3"/>
  <c r="L550" i="3" s="1"/>
  <c r="H550" i="3"/>
  <c r="D550" i="3"/>
  <c r="E550" i="3" s="1"/>
  <c r="L258" i="3" l="1"/>
  <c r="C259" i="3"/>
  <c r="D259" i="3" s="1"/>
  <c r="I258" i="3"/>
  <c r="K258" i="3" s="1"/>
  <c r="J551" i="3"/>
  <c r="I551" i="3"/>
  <c r="H551" i="3"/>
  <c r="C551" i="3"/>
  <c r="B552" i="3"/>
  <c r="K551" i="3"/>
  <c r="F551" i="3"/>
  <c r="L551" i="3" s="1"/>
  <c r="D551" i="3"/>
  <c r="E551" i="3" s="1"/>
  <c r="C551" i="4"/>
  <c r="D551" i="4"/>
  <c r="E551" i="4" s="1"/>
  <c r="B552" i="4"/>
  <c r="F551" i="4"/>
  <c r="F552" i="4" l="1"/>
  <c r="B553" i="4"/>
  <c r="D552" i="4"/>
  <c r="E552" i="4" s="1"/>
  <c r="C552" i="4"/>
  <c r="E259" i="3"/>
  <c r="H259" i="3" s="1"/>
  <c r="F259" i="3"/>
  <c r="H552" i="3"/>
  <c r="F552" i="3"/>
  <c r="L552" i="3" s="1"/>
  <c r="D552" i="3"/>
  <c r="E552" i="3" s="1"/>
  <c r="C552" i="3"/>
  <c r="K552" i="3"/>
  <c r="B553" i="3"/>
  <c r="J552" i="3"/>
  <c r="I552" i="3"/>
  <c r="L259" i="3" l="1"/>
  <c r="C260" i="3"/>
  <c r="D260" i="3" s="1"/>
  <c r="I259" i="3"/>
  <c r="K259" i="3" s="1"/>
  <c r="B554" i="3"/>
  <c r="D553" i="3"/>
  <c r="E553" i="3" s="1"/>
  <c r="C553" i="3"/>
  <c r="I553" i="3"/>
  <c r="H553" i="3"/>
  <c r="F553" i="3"/>
  <c r="L553" i="3" s="1"/>
  <c r="K553" i="3"/>
  <c r="J553" i="3"/>
  <c r="D553" i="4"/>
  <c r="E553" i="4" s="1"/>
  <c r="C553" i="4"/>
  <c r="F553" i="4"/>
  <c r="B554" i="4"/>
  <c r="D554" i="4" l="1"/>
  <c r="E554" i="4" s="1"/>
  <c r="B555" i="4"/>
  <c r="F554" i="4"/>
  <c r="C554" i="4"/>
  <c r="E260" i="3"/>
  <c r="H260" i="3" s="1"/>
  <c r="C554" i="3"/>
  <c r="K554" i="3"/>
  <c r="J554" i="3"/>
  <c r="B555" i="3"/>
  <c r="I554" i="3"/>
  <c r="H554" i="3"/>
  <c r="D554" i="3"/>
  <c r="E554" i="3" s="1"/>
  <c r="F554" i="3"/>
  <c r="L554" i="3" s="1"/>
  <c r="F260" i="3" l="1"/>
  <c r="I260" i="3"/>
  <c r="K260" i="3"/>
  <c r="J555" i="3"/>
  <c r="I555" i="3"/>
  <c r="H555" i="3"/>
  <c r="B556" i="3"/>
  <c r="F555" i="3"/>
  <c r="L555" i="3" s="1"/>
  <c r="D555" i="3"/>
  <c r="E555" i="3" s="1"/>
  <c r="C555" i="3"/>
  <c r="K555" i="3"/>
  <c r="B556" i="4"/>
  <c r="C555" i="4"/>
  <c r="F555" i="4"/>
  <c r="D555" i="4"/>
  <c r="E555" i="4" s="1"/>
  <c r="H556" i="3" l="1"/>
  <c r="F556" i="3"/>
  <c r="L556" i="3" s="1"/>
  <c r="C556" i="3"/>
  <c r="B557" i="3"/>
  <c r="K556" i="3"/>
  <c r="J556" i="3"/>
  <c r="I556" i="3"/>
  <c r="D556" i="3"/>
  <c r="E556" i="3" s="1"/>
  <c r="B557" i="4"/>
  <c r="F556" i="4"/>
  <c r="D556" i="4"/>
  <c r="E556" i="4" s="1"/>
  <c r="C556" i="4"/>
  <c r="L260" i="3"/>
  <c r="C261" i="3"/>
  <c r="D261" i="3" s="1"/>
  <c r="E261" i="3" l="1"/>
  <c r="H261" i="3" s="1"/>
  <c r="B558" i="3"/>
  <c r="D557" i="3"/>
  <c r="E557" i="3" s="1"/>
  <c r="C557" i="3"/>
  <c r="H557" i="3"/>
  <c r="F557" i="3"/>
  <c r="L557" i="3" s="1"/>
  <c r="K557" i="3"/>
  <c r="I557" i="3"/>
  <c r="J557" i="3"/>
  <c r="C557" i="4"/>
  <c r="B558" i="4"/>
  <c r="F557" i="4"/>
  <c r="D557" i="4"/>
  <c r="E557" i="4" s="1"/>
  <c r="B559" i="4" l="1"/>
  <c r="F558" i="4"/>
  <c r="D558" i="4"/>
  <c r="E558" i="4" s="1"/>
  <c r="C558" i="4"/>
  <c r="C558" i="3"/>
  <c r="K558" i="3"/>
  <c r="J558" i="3"/>
  <c r="I558" i="3"/>
  <c r="H558" i="3"/>
  <c r="F558" i="3"/>
  <c r="L558" i="3" s="1"/>
  <c r="D558" i="3"/>
  <c r="E558" i="3" s="1"/>
  <c r="B559" i="3"/>
  <c r="F261" i="3"/>
  <c r="K261" i="3"/>
  <c r="I261" i="3"/>
  <c r="L261" i="3" l="1"/>
  <c r="C262" i="3"/>
  <c r="D262" i="3" s="1"/>
  <c r="J559" i="3"/>
  <c r="I559" i="3"/>
  <c r="H559" i="3"/>
  <c r="B560" i="3"/>
  <c r="K559" i="3"/>
  <c r="D559" i="3"/>
  <c r="E559" i="3" s="1"/>
  <c r="F559" i="3"/>
  <c r="L559" i="3" s="1"/>
  <c r="C559" i="3"/>
  <c r="C559" i="4"/>
  <c r="D559" i="4"/>
  <c r="E559" i="4" s="1"/>
  <c r="B560" i="4"/>
  <c r="F559" i="4"/>
  <c r="H560" i="3" l="1"/>
  <c r="F560" i="3"/>
  <c r="L560" i="3" s="1"/>
  <c r="B561" i="3"/>
  <c r="J560" i="3"/>
  <c r="I560" i="3"/>
  <c r="C560" i="3"/>
  <c r="K560" i="3"/>
  <c r="D560" i="3"/>
  <c r="E560" i="3" s="1"/>
  <c r="F560" i="4"/>
  <c r="D560" i="4"/>
  <c r="E560" i="4" s="1"/>
  <c r="C560" i="4"/>
  <c r="B561" i="4"/>
  <c r="E262" i="3"/>
  <c r="H262" i="3" s="1"/>
  <c r="I262" i="3" l="1"/>
  <c r="K262" i="3"/>
  <c r="B562" i="4"/>
  <c r="F561" i="4"/>
  <c r="D561" i="4"/>
  <c r="E561" i="4" s="1"/>
  <c r="C561" i="4"/>
  <c r="B562" i="3"/>
  <c r="D561" i="3"/>
  <c r="E561" i="3" s="1"/>
  <c r="C561" i="3"/>
  <c r="F561" i="3"/>
  <c r="L561" i="3" s="1"/>
  <c r="K561" i="3"/>
  <c r="J561" i="3"/>
  <c r="H561" i="3"/>
  <c r="I561" i="3"/>
  <c r="F262" i="3"/>
  <c r="L262" i="3" l="1"/>
  <c r="C263" i="3"/>
  <c r="D263" i="3" s="1"/>
  <c r="C562" i="3"/>
  <c r="K562" i="3"/>
  <c r="J562" i="3"/>
  <c r="H562" i="3"/>
  <c r="F562" i="3"/>
  <c r="L562" i="3" s="1"/>
  <c r="I562" i="3"/>
  <c r="B563" i="3"/>
  <c r="D562" i="3"/>
  <c r="E562" i="3" s="1"/>
  <c r="D562" i="4"/>
  <c r="E562" i="4" s="1"/>
  <c r="C562" i="4"/>
  <c r="B563" i="4"/>
  <c r="F562" i="4"/>
  <c r="B564" i="4" l="1"/>
  <c r="F563" i="4"/>
  <c r="D563" i="4"/>
  <c r="E563" i="4" s="1"/>
  <c r="C563" i="4"/>
  <c r="E263" i="3"/>
  <c r="H263" i="3" s="1"/>
  <c r="J563" i="3"/>
  <c r="I563" i="3"/>
  <c r="H563" i="3"/>
  <c r="K563" i="3"/>
  <c r="F563" i="3"/>
  <c r="L563" i="3" s="1"/>
  <c r="D563" i="3"/>
  <c r="E563" i="3" s="1"/>
  <c r="C563" i="3"/>
  <c r="B564" i="3"/>
  <c r="H564" i="3" l="1"/>
  <c r="F564" i="3"/>
  <c r="L564" i="3" s="1"/>
  <c r="B565" i="3"/>
  <c r="K564" i="3"/>
  <c r="I564" i="3"/>
  <c r="D564" i="3"/>
  <c r="E564" i="3" s="1"/>
  <c r="J564" i="3"/>
  <c r="C564" i="3"/>
  <c r="F263" i="3"/>
  <c r="I263" i="3"/>
  <c r="K263" i="3"/>
  <c r="D564" i="4"/>
  <c r="E564" i="4" s="1"/>
  <c r="C564" i="4"/>
  <c r="F564" i="4"/>
  <c r="B565" i="4"/>
  <c r="D565" i="4" l="1"/>
  <c r="E565" i="4" s="1"/>
  <c r="C565" i="4"/>
  <c r="B566" i="4"/>
  <c r="F565" i="4"/>
  <c r="B566" i="3"/>
  <c r="D565" i="3"/>
  <c r="E565" i="3" s="1"/>
  <c r="C565" i="3"/>
  <c r="J565" i="3"/>
  <c r="I565" i="3"/>
  <c r="F565" i="3"/>
  <c r="L565" i="3" s="1"/>
  <c r="K565" i="3"/>
  <c r="H565" i="3"/>
  <c r="L263" i="3"/>
  <c r="C264" i="3"/>
  <c r="D264" i="3" s="1"/>
  <c r="E264" i="3" l="1"/>
  <c r="H264" i="3" s="1"/>
  <c r="F264" i="3"/>
  <c r="C566" i="3"/>
  <c r="K566" i="3"/>
  <c r="J566" i="3"/>
  <c r="F566" i="3"/>
  <c r="L566" i="3" s="1"/>
  <c r="D566" i="3"/>
  <c r="E566" i="3" s="1"/>
  <c r="B567" i="3"/>
  <c r="H566" i="3"/>
  <c r="I566" i="3"/>
  <c r="B567" i="4"/>
  <c r="F566" i="4"/>
  <c r="D566" i="4"/>
  <c r="E566" i="4" s="1"/>
  <c r="C566" i="4"/>
  <c r="J567" i="3" l="1"/>
  <c r="I567" i="3"/>
  <c r="H567" i="3"/>
  <c r="K567" i="3"/>
  <c r="F567" i="3"/>
  <c r="L567" i="3" s="1"/>
  <c r="C567" i="3"/>
  <c r="B568" i="3"/>
  <c r="D567" i="3"/>
  <c r="E567" i="3" s="1"/>
  <c r="C567" i="4"/>
  <c r="D567" i="4"/>
  <c r="E567" i="4" s="1"/>
  <c r="B568" i="4"/>
  <c r="F567" i="4"/>
  <c r="L264" i="3"/>
  <c r="C265" i="3"/>
  <c r="D265" i="3" s="1"/>
  <c r="I264" i="3"/>
  <c r="K264" i="3" s="1"/>
  <c r="H568" i="3" l="1"/>
  <c r="F568" i="3"/>
  <c r="L568" i="3" s="1"/>
  <c r="K568" i="3"/>
  <c r="J568" i="3"/>
  <c r="D568" i="3"/>
  <c r="E568" i="3" s="1"/>
  <c r="C568" i="3"/>
  <c r="B569" i="3"/>
  <c r="I568" i="3"/>
  <c r="E265" i="3"/>
  <c r="H265" i="3" s="1"/>
  <c r="F265" i="3"/>
  <c r="F568" i="4"/>
  <c r="D568" i="4"/>
  <c r="E568" i="4" s="1"/>
  <c r="C568" i="4"/>
  <c r="B569" i="4"/>
  <c r="B570" i="3" l="1"/>
  <c r="D569" i="3"/>
  <c r="E569" i="3" s="1"/>
  <c r="C569" i="3"/>
  <c r="K569" i="3"/>
  <c r="I569" i="3"/>
  <c r="H569" i="3"/>
  <c r="J569" i="3"/>
  <c r="F569" i="3"/>
  <c r="L569" i="3" s="1"/>
  <c r="B570" i="4"/>
  <c r="D569" i="4"/>
  <c r="E569" i="4" s="1"/>
  <c r="C569" i="4"/>
  <c r="F569" i="4"/>
  <c r="L265" i="3"/>
  <c r="C266" i="3"/>
  <c r="D266" i="3" s="1"/>
  <c r="I265" i="3"/>
  <c r="K265" i="3" s="1"/>
  <c r="E266" i="3" l="1"/>
  <c r="H266" i="3" s="1"/>
  <c r="F266" i="3"/>
  <c r="D570" i="4"/>
  <c r="E570" i="4" s="1"/>
  <c r="C570" i="4"/>
  <c r="B571" i="4"/>
  <c r="F570" i="4"/>
  <c r="C570" i="3"/>
  <c r="K570" i="3"/>
  <c r="J570" i="3"/>
  <c r="D570" i="3"/>
  <c r="E570" i="3" s="1"/>
  <c r="B571" i="3"/>
  <c r="I570" i="3"/>
  <c r="F570" i="3"/>
  <c r="L570" i="3" s="1"/>
  <c r="H570" i="3"/>
  <c r="L266" i="3" l="1"/>
  <c r="C267" i="3"/>
  <c r="D267" i="3" s="1"/>
  <c r="I266" i="3"/>
  <c r="K266" i="3"/>
  <c r="B572" i="4"/>
  <c r="F571" i="4"/>
  <c r="D571" i="4"/>
  <c r="E571" i="4" s="1"/>
  <c r="C571" i="4"/>
  <c r="J571" i="3"/>
  <c r="I571" i="3"/>
  <c r="H571" i="3"/>
  <c r="F571" i="3"/>
  <c r="L571" i="3" s="1"/>
  <c r="D571" i="3"/>
  <c r="E571" i="3" s="1"/>
  <c r="B572" i="3"/>
  <c r="K571" i="3"/>
  <c r="C571" i="3"/>
  <c r="D572" i="4" l="1"/>
  <c r="E572" i="4" s="1"/>
  <c r="C572" i="4"/>
  <c r="F572" i="4"/>
  <c r="B573" i="4"/>
  <c r="E267" i="3"/>
  <c r="H267" i="3" s="1"/>
  <c r="F267" i="3"/>
  <c r="H572" i="3"/>
  <c r="F572" i="3"/>
  <c r="L572" i="3" s="1"/>
  <c r="K572" i="3"/>
  <c r="J572" i="3"/>
  <c r="I572" i="3"/>
  <c r="C572" i="3"/>
  <c r="B573" i="3"/>
  <c r="D572" i="3"/>
  <c r="E572" i="3" s="1"/>
  <c r="L267" i="3" l="1"/>
  <c r="C268" i="3"/>
  <c r="D268" i="3" s="1"/>
  <c r="B574" i="3"/>
  <c r="D573" i="3"/>
  <c r="E573" i="3" s="1"/>
  <c r="C573" i="3"/>
  <c r="K573" i="3"/>
  <c r="J573" i="3"/>
  <c r="H573" i="3"/>
  <c r="F573" i="3"/>
  <c r="L573" i="3" s="1"/>
  <c r="I573" i="3"/>
  <c r="I267" i="3"/>
  <c r="K267" i="3" s="1"/>
  <c r="D573" i="4"/>
  <c r="E573" i="4" s="1"/>
  <c r="C573" i="4"/>
  <c r="B574" i="4"/>
  <c r="F573" i="4"/>
  <c r="B575" i="4" l="1"/>
  <c r="F574" i="4"/>
  <c r="D574" i="4"/>
  <c r="E574" i="4" s="1"/>
  <c r="C574" i="4"/>
  <c r="C574" i="3"/>
  <c r="K574" i="3"/>
  <c r="J574" i="3"/>
  <c r="D574" i="3"/>
  <c r="E574" i="3" s="1"/>
  <c r="I574" i="3"/>
  <c r="H574" i="3"/>
  <c r="B575" i="3"/>
  <c r="F574" i="3"/>
  <c r="L574" i="3" s="1"/>
  <c r="E268" i="3"/>
  <c r="H268" i="3" s="1"/>
  <c r="F268" i="3"/>
  <c r="L268" i="3" l="1"/>
  <c r="C269" i="3"/>
  <c r="D269" i="3" s="1"/>
  <c r="I268" i="3"/>
  <c r="K268" i="3" s="1"/>
  <c r="J575" i="3"/>
  <c r="I575" i="3"/>
  <c r="H575" i="3"/>
  <c r="D575" i="3"/>
  <c r="E575" i="3" s="1"/>
  <c r="C575" i="3"/>
  <c r="B576" i="3"/>
  <c r="F575" i="3"/>
  <c r="L575" i="3" s="1"/>
  <c r="K575" i="3"/>
  <c r="C575" i="4"/>
  <c r="B576" i="4"/>
  <c r="F575" i="4"/>
  <c r="D575" i="4"/>
  <c r="E575" i="4" s="1"/>
  <c r="F576" i="4" l="1"/>
  <c r="D576" i="4"/>
  <c r="E576" i="4" s="1"/>
  <c r="B577" i="4"/>
  <c r="C576" i="4"/>
  <c r="H576" i="3"/>
  <c r="F576" i="3"/>
  <c r="L576" i="3" s="1"/>
  <c r="J576" i="3"/>
  <c r="I576" i="3"/>
  <c r="D576" i="3"/>
  <c r="E576" i="3" s="1"/>
  <c r="B577" i="3"/>
  <c r="K576" i="3"/>
  <c r="C576" i="3"/>
  <c r="E269" i="3"/>
  <c r="H269" i="3" s="1"/>
  <c r="F269" i="3"/>
  <c r="L269" i="3" l="1"/>
  <c r="C270" i="3"/>
  <c r="D270" i="3" s="1"/>
  <c r="I269" i="3"/>
  <c r="K269" i="3"/>
  <c r="B578" i="4"/>
  <c r="D577" i="4"/>
  <c r="E577" i="4" s="1"/>
  <c r="C577" i="4"/>
  <c r="F577" i="4"/>
  <c r="B578" i="3"/>
  <c r="D577" i="3"/>
  <c r="E577" i="3" s="1"/>
  <c r="C577" i="3"/>
  <c r="K577" i="3"/>
  <c r="J577" i="3"/>
  <c r="I577" i="3"/>
  <c r="F577" i="3"/>
  <c r="L577" i="3" s="1"/>
  <c r="H577" i="3"/>
  <c r="D578" i="4" l="1"/>
  <c r="E578" i="4" s="1"/>
  <c r="C578" i="4"/>
  <c r="B579" i="4"/>
  <c r="F578" i="4"/>
  <c r="E270" i="3"/>
  <c r="H270" i="3" s="1"/>
  <c r="F270" i="3"/>
  <c r="C578" i="3"/>
  <c r="K578" i="3"/>
  <c r="J578" i="3"/>
  <c r="B579" i="3"/>
  <c r="H578" i="3"/>
  <c r="F578" i="3"/>
  <c r="L578" i="3" s="1"/>
  <c r="D578" i="3"/>
  <c r="E578" i="3" s="1"/>
  <c r="I578" i="3"/>
  <c r="L270" i="3" l="1"/>
  <c r="C271" i="3"/>
  <c r="D271" i="3" s="1"/>
  <c r="I270" i="3"/>
  <c r="K270" i="3"/>
  <c r="B580" i="4"/>
  <c r="F579" i="4"/>
  <c r="D579" i="4"/>
  <c r="E579" i="4" s="1"/>
  <c r="C579" i="4"/>
  <c r="J579" i="3"/>
  <c r="I579" i="3"/>
  <c r="H579" i="3"/>
  <c r="D579" i="3"/>
  <c r="E579" i="3" s="1"/>
  <c r="C579" i="3"/>
  <c r="K579" i="3"/>
  <c r="B580" i="3"/>
  <c r="F579" i="3"/>
  <c r="L579" i="3" s="1"/>
  <c r="H580" i="3" l="1"/>
  <c r="F580" i="3"/>
  <c r="L580" i="3" s="1"/>
  <c r="I580" i="3"/>
  <c r="D580" i="3"/>
  <c r="E580" i="3" s="1"/>
  <c r="C580" i="3"/>
  <c r="B581" i="3"/>
  <c r="J580" i="3"/>
  <c r="K580" i="3"/>
  <c r="C580" i="4"/>
  <c r="F580" i="4"/>
  <c r="D580" i="4"/>
  <c r="E580" i="4" s="1"/>
  <c r="B581" i="4"/>
  <c r="E271" i="3"/>
  <c r="H271" i="3" s="1"/>
  <c r="F271" i="3"/>
  <c r="L271" i="3" l="1"/>
  <c r="C272" i="3"/>
  <c r="D272" i="3" s="1"/>
  <c r="B582" i="3"/>
  <c r="D581" i="3"/>
  <c r="E581" i="3" s="1"/>
  <c r="C581" i="3"/>
  <c r="J581" i="3"/>
  <c r="I581" i="3"/>
  <c r="H581" i="3"/>
  <c r="K581" i="3"/>
  <c r="F581" i="3"/>
  <c r="L581" i="3" s="1"/>
  <c r="I271" i="3"/>
  <c r="K271" i="3"/>
  <c r="D581" i="4"/>
  <c r="E581" i="4" s="1"/>
  <c r="C581" i="4"/>
  <c r="B582" i="4"/>
  <c r="F581" i="4"/>
  <c r="C582" i="3" l="1"/>
  <c r="K582" i="3"/>
  <c r="J582" i="3"/>
  <c r="B583" i="3"/>
  <c r="I582" i="3"/>
  <c r="F582" i="3"/>
  <c r="L582" i="3" s="1"/>
  <c r="H582" i="3"/>
  <c r="D582" i="3"/>
  <c r="E582" i="3" s="1"/>
  <c r="E272" i="3"/>
  <c r="H272" i="3" s="1"/>
  <c r="F272" i="3"/>
  <c r="B583" i="4"/>
  <c r="F582" i="4"/>
  <c r="D582" i="4"/>
  <c r="E582" i="4" s="1"/>
  <c r="C582" i="4"/>
  <c r="J583" i="3" l="1"/>
  <c r="I583" i="3"/>
  <c r="H583" i="3"/>
  <c r="C583" i="3"/>
  <c r="B584" i="3"/>
  <c r="K583" i="3"/>
  <c r="F583" i="3"/>
  <c r="L583" i="3" s="1"/>
  <c r="D583" i="3"/>
  <c r="E583" i="3" s="1"/>
  <c r="C583" i="4"/>
  <c r="B584" i="4"/>
  <c r="F583" i="4"/>
  <c r="D583" i="4"/>
  <c r="E583" i="4" s="1"/>
  <c r="L272" i="3"/>
  <c r="C273" i="3"/>
  <c r="D273" i="3" s="1"/>
  <c r="K272" i="3"/>
  <c r="I272" i="3"/>
  <c r="E273" i="3" l="1"/>
  <c r="H273" i="3" s="1"/>
  <c r="F273" i="3"/>
  <c r="H584" i="3"/>
  <c r="F584" i="3"/>
  <c r="L584" i="3" s="1"/>
  <c r="D584" i="3"/>
  <c r="E584" i="3" s="1"/>
  <c r="C584" i="3"/>
  <c r="K584" i="3"/>
  <c r="I584" i="3"/>
  <c r="B585" i="3"/>
  <c r="J584" i="3"/>
  <c r="F584" i="4"/>
  <c r="D584" i="4"/>
  <c r="E584" i="4" s="1"/>
  <c r="B585" i="4"/>
  <c r="C584" i="4"/>
  <c r="B586" i="4" l="1"/>
  <c r="C585" i="4"/>
  <c r="D585" i="4"/>
  <c r="E585" i="4" s="1"/>
  <c r="F585" i="4"/>
  <c r="L273" i="3"/>
  <c r="C274" i="3"/>
  <c r="D274" i="3" s="1"/>
  <c r="B586" i="3"/>
  <c r="D585" i="3"/>
  <c r="E585" i="3" s="1"/>
  <c r="C585" i="3"/>
  <c r="I585" i="3"/>
  <c r="H585" i="3"/>
  <c r="F585" i="3"/>
  <c r="L585" i="3" s="1"/>
  <c r="J585" i="3"/>
  <c r="K585" i="3"/>
  <c r="I273" i="3"/>
  <c r="K273" i="3" s="1"/>
  <c r="C586" i="3" l="1"/>
  <c r="K586" i="3"/>
  <c r="J586" i="3"/>
  <c r="B587" i="3"/>
  <c r="I586" i="3"/>
  <c r="H586" i="3"/>
  <c r="F586" i="3"/>
  <c r="L586" i="3" s="1"/>
  <c r="D586" i="3"/>
  <c r="E586" i="3" s="1"/>
  <c r="E274" i="3"/>
  <c r="H274" i="3" s="1"/>
  <c r="F274" i="3"/>
  <c r="D586" i="4"/>
  <c r="E586" i="4" s="1"/>
  <c r="C586" i="4"/>
  <c r="B587" i="4"/>
  <c r="F586" i="4"/>
  <c r="B588" i="4" l="1"/>
  <c r="F587" i="4"/>
  <c r="D587" i="4"/>
  <c r="E587" i="4" s="1"/>
  <c r="C587" i="4"/>
  <c r="J587" i="3"/>
  <c r="I587" i="3"/>
  <c r="H587" i="3"/>
  <c r="B588" i="3"/>
  <c r="K587" i="3"/>
  <c r="F587" i="3"/>
  <c r="L587" i="3" s="1"/>
  <c r="C587" i="3"/>
  <c r="D587" i="3"/>
  <c r="E587" i="3" s="1"/>
  <c r="L274" i="3"/>
  <c r="C275" i="3"/>
  <c r="D275" i="3" s="1"/>
  <c r="I274" i="3"/>
  <c r="K274" i="3"/>
  <c r="H588" i="3" l="1"/>
  <c r="F588" i="3"/>
  <c r="L588" i="3" s="1"/>
  <c r="C588" i="3"/>
  <c r="B589" i="3"/>
  <c r="K588" i="3"/>
  <c r="J588" i="3"/>
  <c r="D588" i="3"/>
  <c r="E588" i="3" s="1"/>
  <c r="I588" i="3"/>
  <c r="E275" i="3"/>
  <c r="H275" i="3" s="1"/>
  <c r="F275" i="3"/>
  <c r="F588" i="4"/>
  <c r="D588" i="4"/>
  <c r="E588" i="4" s="1"/>
  <c r="C588" i="4"/>
  <c r="B589" i="4"/>
  <c r="I275" i="3" l="1"/>
  <c r="K275" i="3" s="1"/>
  <c r="D589" i="4"/>
  <c r="E589" i="4" s="1"/>
  <c r="C589" i="4"/>
  <c r="B590" i="4"/>
  <c r="F589" i="4"/>
  <c r="B590" i="3"/>
  <c r="D589" i="3"/>
  <c r="E589" i="3" s="1"/>
  <c r="C589" i="3"/>
  <c r="H589" i="3"/>
  <c r="F589" i="3"/>
  <c r="L589" i="3" s="1"/>
  <c r="K589" i="3"/>
  <c r="I589" i="3"/>
  <c r="J589" i="3"/>
  <c r="L275" i="3"/>
  <c r="C276" i="3"/>
  <c r="D276" i="3" s="1"/>
  <c r="E276" i="3" l="1"/>
  <c r="H276" i="3" s="1"/>
  <c r="F276" i="3"/>
  <c r="C590" i="3"/>
  <c r="K590" i="3"/>
  <c r="J590" i="3"/>
  <c r="I590" i="3"/>
  <c r="H590" i="3"/>
  <c r="F590" i="3"/>
  <c r="L590" i="3" s="1"/>
  <c r="D590" i="3"/>
  <c r="E590" i="3" s="1"/>
  <c r="B591" i="3"/>
  <c r="B591" i="4"/>
  <c r="F590" i="4"/>
  <c r="C590" i="4"/>
  <c r="D590" i="4"/>
  <c r="E590" i="4" s="1"/>
  <c r="C591" i="4" l="1"/>
  <c r="B592" i="4"/>
  <c r="F591" i="4"/>
  <c r="D591" i="4"/>
  <c r="E591" i="4" s="1"/>
  <c r="J591" i="3"/>
  <c r="I591" i="3"/>
  <c r="H591" i="3"/>
  <c r="B592" i="3"/>
  <c r="K591" i="3"/>
  <c r="F591" i="3"/>
  <c r="L591" i="3" s="1"/>
  <c r="D591" i="3"/>
  <c r="E591" i="3" s="1"/>
  <c r="C591" i="3"/>
  <c r="L276" i="3"/>
  <c r="C277" i="3"/>
  <c r="D277" i="3" s="1"/>
  <c r="I276" i="3"/>
  <c r="K276" i="3" s="1"/>
  <c r="H592" i="3" l="1"/>
  <c r="F592" i="3"/>
  <c r="L592" i="3" s="1"/>
  <c r="B593" i="3"/>
  <c r="K592" i="3"/>
  <c r="J592" i="3"/>
  <c r="I592" i="3"/>
  <c r="C592" i="3"/>
  <c r="D592" i="3"/>
  <c r="E592" i="3" s="1"/>
  <c r="E277" i="3"/>
  <c r="H277" i="3" s="1"/>
  <c r="F277" i="3"/>
  <c r="F592" i="4"/>
  <c r="D592" i="4"/>
  <c r="E592" i="4" s="1"/>
  <c r="B593" i="4"/>
  <c r="C592" i="4"/>
  <c r="B594" i="4" l="1"/>
  <c r="D593" i="4"/>
  <c r="E593" i="4" s="1"/>
  <c r="C593" i="4"/>
  <c r="F593" i="4"/>
  <c r="B594" i="3"/>
  <c r="D593" i="3"/>
  <c r="E593" i="3" s="1"/>
  <c r="C593" i="3"/>
  <c r="F593" i="3"/>
  <c r="L593" i="3" s="1"/>
  <c r="K593" i="3"/>
  <c r="J593" i="3"/>
  <c r="H593" i="3"/>
  <c r="I593" i="3"/>
  <c r="L277" i="3"/>
  <c r="C278" i="3"/>
  <c r="D278" i="3" s="1"/>
  <c r="I277" i="3"/>
  <c r="K277" i="3" s="1"/>
  <c r="E278" i="3" l="1"/>
  <c r="H278" i="3" s="1"/>
  <c r="F278" i="3"/>
  <c r="C594" i="3"/>
  <c r="K594" i="3"/>
  <c r="J594" i="3"/>
  <c r="H594" i="3"/>
  <c r="F594" i="3"/>
  <c r="L594" i="3" s="1"/>
  <c r="D594" i="3"/>
  <c r="E594" i="3" s="1"/>
  <c r="I594" i="3"/>
  <c r="B595" i="3"/>
  <c r="D594" i="4"/>
  <c r="E594" i="4" s="1"/>
  <c r="C594" i="4"/>
  <c r="B595" i="4"/>
  <c r="F594" i="4"/>
  <c r="B596" i="4" l="1"/>
  <c r="F595" i="4"/>
  <c r="C595" i="4"/>
  <c r="D595" i="4"/>
  <c r="E595" i="4" s="1"/>
  <c r="J595" i="3"/>
  <c r="I595" i="3"/>
  <c r="H595" i="3"/>
  <c r="K595" i="3"/>
  <c r="F595" i="3"/>
  <c r="L595" i="3" s="1"/>
  <c r="D595" i="3"/>
  <c r="E595" i="3" s="1"/>
  <c r="C595" i="3"/>
  <c r="B596" i="3"/>
  <c r="L278" i="3"/>
  <c r="C279" i="3"/>
  <c r="D279" i="3" s="1"/>
  <c r="I278" i="3"/>
  <c r="K278" i="3"/>
  <c r="E279" i="3" l="1"/>
  <c r="H279" i="3" s="1"/>
  <c r="H596" i="3"/>
  <c r="F596" i="3"/>
  <c r="L596" i="3" s="1"/>
  <c r="B597" i="3"/>
  <c r="K596" i="3"/>
  <c r="J596" i="3"/>
  <c r="I596" i="3"/>
  <c r="D596" i="3"/>
  <c r="E596" i="3" s="1"/>
  <c r="C596" i="3"/>
  <c r="B597" i="4"/>
  <c r="F596" i="4"/>
  <c r="D596" i="4"/>
  <c r="E596" i="4" s="1"/>
  <c r="C596" i="4"/>
  <c r="B598" i="3" l="1"/>
  <c r="D597" i="3"/>
  <c r="E597" i="3" s="1"/>
  <c r="C597" i="3"/>
  <c r="K597" i="3"/>
  <c r="J597" i="3"/>
  <c r="I597" i="3"/>
  <c r="F597" i="3"/>
  <c r="L597" i="3" s="1"/>
  <c r="H597" i="3"/>
  <c r="D597" i="4"/>
  <c r="E597" i="4" s="1"/>
  <c r="C597" i="4"/>
  <c r="B598" i="4"/>
  <c r="F597" i="4"/>
  <c r="F279" i="3"/>
  <c r="I279" i="3"/>
  <c r="K279" i="3"/>
  <c r="B599" i="4" l="1"/>
  <c r="F598" i="4"/>
  <c r="D598" i="4"/>
  <c r="E598" i="4" s="1"/>
  <c r="C598" i="4"/>
  <c r="L279" i="3"/>
  <c r="C280" i="3"/>
  <c r="D280" i="3" s="1"/>
  <c r="C598" i="3"/>
  <c r="K598" i="3"/>
  <c r="J598" i="3"/>
  <c r="F598" i="3"/>
  <c r="L598" i="3" s="1"/>
  <c r="D598" i="3"/>
  <c r="E598" i="3" s="1"/>
  <c r="B599" i="3"/>
  <c r="H598" i="3"/>
  <c r="I598" i="3"/>
  <c r="E280" i="3" l="1"/>
  <c r="H280" i="3" s="1"/>
  <c r="F280" i="3"/>
  <c r="J599" i="3"/>
  <c r="I599" i="3"/>
  <c r="H599" i="3"/>
  <c r="K599" i="3"/>
  <c r="F599" i="3"/>
  <c r="L599" i="3" s="1"/>
  <c r="D599" i="3"/>
  <c r="E599" i="3" s="1"/>
  <c r="C599" i="3"/>
  <c r="B600" i="3"/>
  <c r="C599" i="4"/>
  <c r="B600" i="4"/>
  <c r="F599" i="4"/>
  <c r="D599" i="4"/>
  <c r="E599" i="4" s="1"/>
  <c r="F600" i="4" l="1"/>
  <c r="D600" i="4"/>
  <c r="E600" i="4" s="1"/>
  <c r="C600" i="4"/>
  <c r="B601" i="4"/>
  <c r="H600" i="3"/>
  <c r="F600" i="3"/>
  <c r="L600" i="3" s="1"/>
  <c r="K600" i="3"/>
  <c r="J600" i="3"/>
  <c r="I600" i="3"/>
  <c r="D600" i="3"/>
  <c r="E600" i="3" s="1"/>
  <c r="C600" i="3"/>
  <c r="B601" i="3"/>
  <c r="L280" i="3"/>
  <c r="C281" i="3"/>
  <c r="D281" i="3" s="1"/>
  <c r="I280" i="3"/>
  <c r="K280" i="3" s="1"/>
  <c r="B602" i="4" l="1"/>
  <c r="D601" i="4"/>
  <c r="E601" i="4" s="1"/>
  <c r="C601" i="4"/>
  <c r="F601" i="4"/>
  <c r="E281" i="3"/>
  <c r="H281" i="3" s="1"/>
  <c r="B602" i="3"/>
  <c r="D601" i="3"/>
  <c r="E601" i="3" s="1"/>
  <c r="C601" i="3"/>
  <c r="K601" i="3"/>
  <c r="J601" i="3"/>
  <c r="I601" i="3"/>
  <c r="H601" i="3"/>
  <c r="F601" i="3"/>
  <c r="L601" i="3" s="1"/>
  <c r="I281" i="3" l="1"/>
  <c r="K281" i="3"/>
  <c r="D602" i="4"/>
  <c r="E602" i="4" s="1"/>
  <c r="C602" i="4"/>
  <c r="B603" i="4"/>
  <c r="F602" i="4"/>
  <c r="C602" i="3"/>
  <c r="K602" i="3"/>
  <c r="J602" i="3"/>
  <c r="D602" i="3"/>
  <c r="E602" i="3" s="1"/>
  <c r="B603" i="3"/>
  <c r="I602" i="3"/>
  <c r="F602" i="3"/>
  <c r="L602" i="3" s="1"/>
  <c r="H602" i="3"/>
  <c r="F281" i="3"/>
  <c r="L281" i="3" l="1"/>
  <c r="C282" i="3"/>
  <c r="D282" i="3" s="1"/>
  <c r="B604" i="4"/>
  <c r="F603" i="4"/>
  <c r="D603" i="4"/>
  <c r="E603" i="4" s="1"/>
  <c r="C603" i="4"/>
  <c r="J603" i="3"/>
  <c r="I603" i="3"/>
  <c r="H603" i="3"/>
  <c r="F603" i="3"/>
  <c r="L603" i="3" s="1"/>
  <c r="D603" i="3"/>
  <c r="E603" i="3" s="1"/>
  <c r="C603" i="3"/>
  <c r="B604" i="3"/>
  <c r="K603" i="3"/>
  <c r="H604" i="3" l="1"/>
  <c r="F604" i="3"/>
  <c r="L604" i="3" s="1"/>
  <c r="K604" i="3"/>
  <c r="J604" i="3"/>
  <c r="I604" i="3"/>
  <c r="D604" i="3"/>
  <c r="E604" i="3" s="1"/>
  <c r="C604" i="3"/>
  <c r="B605" i="3"/>
  <c r="B605" i="4"/>
  <c r="F604" i="4"/>
  <c r="D604" i="4"/>
  <c r="E604" i="4" s="1"/>
  <c r="C604" i="4"/>
  <c r="E282" i="3"/>
  <c r="H282" i="3" s="1"/>
  <c r="F282" i="3"/>
  <c r="B606" i="3" l="1"/>
  <c r="D605" i="3"/>
  <c r="E605" i="3" s="1"/>
  <c r="C605" i="3"/>
  <c r="K605" i="3"/>
  <c r="J605" i="3"/>
  <c r="I605" i="3"/>
  <c r="H605" i="3"/>
  <c r="F605" i="3"/>
  <c r="L605" i="3" s="1"/>
  <c r="L282" i="3"/>
  <c r="C283" i="3"/>
  <c r="D283" i="3" s="1"/>
  <c r="I282" i="3"/>
  <c r="K282" i="3"/>
  <c r="D605" i="4"/>
  <c r="E605" i="4" s="1"/>
  <c r="C605" i="4"/>
  <c r="F605" i="4"/>
  <c r="B606" i="4"/>
  <c r="E283" i="3" l="1"/>
  <c r="H283" i="3" s="1"/>
  <c r="C606" i="3"/>
  <c r="K606" i="3"/>
  <c r="J606" i="3"/>
  <c r="D606" i="3"/>
  <c r="E606" i="3" s="1"/>
  <c r="B607" i="3"/>
  <c r="I606" i="3"/>
  <c r="H606" i="3"/>
  <c r="F606" i="3"/>
  <c r="L606" i="3" s="1"/>
  <c r="B607" i="4"/>
  <c r="F606" i="4"/>
  <c r="D606" i="4"/>
  <c r="E606" i="4" s="1"/>
  <c r="C606" i="4"/>
  <c r="J607" i="3" l="1"/>
  <c r="I607" i="3"/>
  <c r="H607" i="3"/>
  <c r="D607" i="3"/>
  <c r="E607" i="3" s="1"/>
  <c r="C607" i="3"/>
  <c r="B608" i="3"/>
  <c r="F607" i="3"/>
  <c r="L607" i="3" s="1"/>
  <c r="K607" i="3"/>
  <c r="C607" i="4"/>
  <c r="B608" i="4"/>
  <c r="F607" i="4"/>
  <c r="D607" i="4"/>
  <c r="E607" i="4" s="1"/>
  <c r="F283" i="3"/>
  <c r="I283" i="3"/>
  <c r="K283" i="3" s="1"/>
  <c r="H608" i="3" l="1"/>
  <c r="F608" i="3"/>
  <c r="L608" i="3" s="1"/>
  <c r="J608" i="3"/>
  <c r="I608" i="3"/>
  <c r="D608" i="3"/>
  <c r="E608" i="3" s="1"/>
  <c r="C608" i="3"/>
  <c r="B609" i="3"/>
  <c r="K608" i="3"/>
  <c r="L283" i="3"/>
  <c r="C284" i="3"/>
  <c r="D284" i="3" s="1"/>
  <c r="F608" i="4"/>
  <c r="D608" i="4"/>
  <c r="E608" i="4" s="1"/>
  <c r="B609" i="4"/>
  <c r="C608" i="4"/>
  <c r="E284" i="3" l="1"/>
  <c r="H284" i="3" s="1"/>
  <c r="F284" i="3"/>
  <c r="B610" i="3"/>
  <c r="D609" i="3"/>
  <c r="E609" i="3" s="1"/>
  <c r="C609" i="3"/>
  <c r="K609" i="3"/>
  <c r="J609" i="3"/>
  <c r="I609" i="3"/>
  <c r="H609" i="3"/>
  <c r="F609" i="3"/>
  <c r="L609" i="3" s="1"/>
  <c r="F609" i="4"/>
  <c r="B610" i="4"/>
  <c r="D609" i="4"/>
  <c r="E609" i="4" s="1"/>
  <c r="C609" i="4"/>
  <c r="D610" i="4" l="1"/>
  <c r="E610" i="4" s="1"/>
  <c r="C610" i="4"/>
  <c r="B611" i="4"/>
  <c r="F610" i="4"/>
  <c r="C610" i="3"/>
  <c r="K610" i="3"/>
  <c r="J610" i="3"/>
  <c r="B611" i="3"/>
  <c r="I610" i="3"/>
  <c r="H610" i="3"/>
  <c r="F610" i="3"/>
  <c r="L610" i="3" s="1"/>
  <c r="D610" i="3"/>
  <c r="E610" i="3" s="1"/>
  <c r="L284" i="3"/>
  <c r="C285" i="3"/>
  <c r="D285" i="3" s="1"/>
  <c r="I284" i="3"/>
  <c r="K284" i="3" s="1"/>
  <c r="E285" i="3" l="1"/>
  <c r="H285" i="3" s="1"/>
  <c r="J611" i="3"/>
  <c r="I611" i="3"/>
  <c r="H611" i="3"/>
  <c r="D611" i="3"/>
  <c r="E611" i="3" s="1"/>
  <c r="C611" i="3"/>
  <c r="B612" i="3"/>
  <c r="K611" i="3"/>
  <c r="F611" i="3"/>
  <c r="L611" i="3" s="1"/>
  <c r="D611" i="4"/>
  <c r="E611" i="4" s="1"/>
  <c r="B612" i="4"/>
  <c r="F611" i="4"/>
  <c r="C611" i="4"/>
  <c r="H612" i="3" l="1"/>
  <c r="F612" i="3"/>
  <c r="L612" i="3" s="1"/>
  <c r="I612" i="3"/>
  <c r="D612" i="3"/>
  <c r="E612" i="3" s="1"/>
  <c r="C612" i="3"/>
  <c r="B613" i="3"/>
  <c r="K612" i="3"/>
  <c r="J612" i="3"/>
  <c r="B613" i="4"/>
  <c r="D612" i="4"/>
  <c r="E612" i="4" s="1"/>
  <c r="C612" i="4"/>
  <c r="F612" i="4"/>
  <c r="F285" i="3"/>
  <c r="I285" i="3"/>
  <c r="K285" i="3" s="1"/>
  <c r="B614" i="3" l="1"/>
  <c r="D613" i="3"/>
  <c r="E613" i="3" s="1"/>
  <c r="C613" i="3"/>
  <c r="J613" i="3"/>
  <c r="I613" i="3"/>
  <c r="H613" i="3"/>
  <c r="F613" i="3"/>
  <c r="L613" i="3" s="1"/>
  <c r="K613" i="3"/>
  <c r="L285" i="3"/>
  <c r="C286" i="3"/>
  <c r="D286" i="3" s="1"/>
  <c r="B614" i="4"/>
  <c r="F613" i="4"/>
  <c r="D613" i="4"/>
  <c r="E613" i="4" s="1"/>
  <c r="C613" i="4"/>
  <c r="C614" i="4" l="1"/>
  <c r="F614" i="4"/>
  <c r="D614" i="4"/>
  <c r="E614" i="4" s="1"/>
  <c r="B615" i="4"/>
  <c r="E286" i="3"/>
  <c r="H286" i="3" s="1"/>
  <c r="F286" i="3"/>
  <c r="C614" i="3"/>
  <c r="K614" i="3"/>
  <c r="J614" i="3"/>
  <c r="B615" i="3"/>
  <c r="I614" i="3"/>
  <c r="H614" i="3"/>
  <c r="F614" i="3"/>
  <c r="L614" i="3" s="1"/>
  <c r="D614" i="3"/>
  <c r="E614" i="3" s="1"/>
  <c r="L286" i="3" l="1"/>
  <c r="C287" i="3"/>
  <c r="D287" i="3" s="1"/>
  <c r="I286" i="3"/>
  <c r="K286" i="3"/>
  <c r="B616" i="4"/>
  <c r="F615" i="4"/>
  <c r="D615" i="4"/>
  <c r="E615" i="4" s="1"/>
  <c r="C615" i="4"/>
  <c r="J615" i="3"/>
  <c r="I615" i="3"/>
  <c r="H615" i="3"/>
  <c r="C615" i="3"/>
  <c r="B616" i="3"/>
  <c r="K615" i="3"/>
  <c r="F615" i="3"/>
  <c r="L615" i="3" s="1"/>
  <c r="D615" i="3"/>
  <c r="E615" i="3" s="1"/>
  <c r="H616" i="3" l="1"/>
  <c r="F616" i="3"/>
  <c r="L616" i="3" s="1"/>
  <c r="D616" i="3"/>
  <c r="E616" i="3" s="1"/>
  <c r="C616" i="3"/>
  <c r="B617" i="3"/>
  <c r="K616" i="3"/>
  <c r="J616" i="3"/>
  <c r="I616" i="3"/>
  <c r="C616" i="4"/>
  <c r="F616" i="4"/>
  <c r="D616" i="4"/>
  <c r="E616" i="4" s="1"/>
  <c r="B617" i="4"/>
  <c r="E287" i="3"/>
  <c r="H287" i="3" s="1"/>
  <c r="F287" i="3"/>
  <c r="L287" i="3" l="1"/>
  <c r="C288" i="3"/>
  <c r="D288" i="3" s="1"/>
  <c r="I287" i="3"/>
  <c r="K287" i="3"/>
  <c r="B618" i="3"/>
  <c r="D617" i="3"/>
  <c r="E617" i="3" s="1"/>
  <c r="C617" i="3"/>
  <c r="I617" i="3"/>
  <c r="H617" i="3"/>
  <c r="F617" i="3"/>
  <c r="L617" i="3" s="1"/>
  <c r="K617" i="3"/>
  <c r="J617" i="3"/>
  <c r="F617" i="4"/>
  <c r="B618" i="4"/>
  <c r="D617" i="4"/>
  <c r="E617" i="4" s="1"/>
  <c r="C617" i="4"/>
  <c r="B619" i="4" l="1"/>
  <c r="F618" i="4"/>
  <c r="D618" i="4"/>
  <c r="E618" i="4" s="1"/>
  <c r="C618" i="4"/>
  <c r="C618" i="3"/>
  <c r="K618" i="3"/>
  <c r="J618" i="3"/>
  <c r="B619" i="3"/>
  <c r="I618" i="3"/>
  <c r="H618" i="3"/>
  <c r="F618" i="3"/>
  <c r="L618" i="3" s="1"/>
  <c r="D618" i="3"/>
  <c r="E618" i="3" s="1"/>
  <c r="E288" i="3"/>
  <c r="H288" i="3" s="1"/>
  <c r="F288" i="3"/>
  <c r="J619" i="3" l="1"/>
  <c r="I619" i="3"/>
  <c r="H619" i="3"/>
  <c r="B620" i="3"/>
  <c r="K619" i="3"/>
  <c r="F619" i="3"/>
  <c r="L619" i="3" s="1"/>
  <c r="D619" i="3"/>
  <c r="E619" i="3" s="1"/>
  <c r="C619" i="3"/>
  <c r="L288" i="3"/>
  <c r="C289" i="3"/>
  <c r="D289" i="3" s="1"/>
  <c r="I288" i="3"/>
  <c r="K288" i="3"/>
  <c r="D619" i="4"/>
  <c r="E619" i="4" s="1"/>
  <c r="F619" i="4"/>
  <c r="C619" i="4"/>
  <c r="B620" i="4"/>
  <c r="H620" i="3" l="1"/>
  <c r="F620" i="3"/>
  <c r="L620" i="3" s="1"/>
  <c r="C620" i="3"/>
  <c r="B621" i="3"/>
  <c r="K620" i="3"/>
  <c r="J620" i="3"/>
  <c r="I620" i="3"/>
  <c r="D620" i="3"/>
  <c r="E620" i="3" s="1"/>
  <c r="E289" i="3"/>
  <c r="H289" i="3" s="1"/>
  <c r="F289" i="3"/>
  <c r="B621" i="4"/>
  <c r="F620" i="4"/>
  <c r="D620" i="4"/>
  <c r="E620" i="4" s="1"/>
  <c r="C620" i="4"/>
  <c r="B622" i="3" l="1"/>
  <c r="D621" i="3"/>
  <c r="E621" i="3" s="1"/>
  <c r="C621" i="3"/>
  <c r="H621" i="3"/>
  <c r="F621" i="3"/>
  <c r="L621" i="3" s="1"/>
  <c r="K621" i="3"/>
  <c r="J621" i="3"/>
  <c r="I621" i="3"/>
  <c r="D621" i="4"/>
  <c r="E621" i="4" s="1"/>
  <c r="C621" i="4"/>
  <c r="B622" i="4"/>
  <c r="F621" i="4"/>
  <c r="L289" i="3"/>
  <c r="C290" i="3"/>
  <c r="D290" i="3" s="1"/>
  <c r="I289" i="3"/>
  <c r="K289" i="3" s="1"/>
  <c r="E290" i="3" l="1"/>
  <c r="H290" i="3" s="1"/>
  <c r="F290" i="3"/>
  <c r="B623" i="4"/>
  <c r="D622" i="4"/>
  <c r="E622" i="4" s="1"/>
  <c r="C622" i="4"/>
  <c r="F622" i="4"/>
  <c r="C622" i="3"/>
  <c r="K622" i="3"/>
  <c r="J622" i="3"/>
  <c r="I622" i="3"/>
  <c r="H622" i="3"/>
  <c r="F622" i="3"/>
  <c r="L622" i="3" s="1"/>
  <c r="D622" i="3"/>
  <c r="E622" i="3" s="1"/>
  <c r="B623" i="3"/>
  <c r="J623" i="3" l="1"/>
  <c r="I623" i="3"/>
  <c r="H623" i="3"/>
  <c r="B624" i="3"/>
  <c r="K623" i="3"/>
  <c r="F623" i="3"/>
  <c r="L623" i="3" s="1"/>
  <c r="D623" i="3"/>
  <c r="E623" i="3" s="1"/>
  <c r="C623" i="3"/>
  <c r="D623" i="4"/>
  <c r="E623" i="4" s="1"/>
  <c r="C623" i="4"/>
  <c r="F623" i="4"/>
  <c r="B624" i="4"/>
  <c r="L290" i="3"/>
  <c r="C291" i="3"/>
  <c r="D291" i="3" s="1"/>
  <c r="I290" i="3"/>
  <c r="K290" i="3" s="1"/>
  <c r="E291" i="3" l="1"/>
  <c r="H291" i="3" s="1"/>
  <c r="H624" i="3"/>
  <c r="F624" i="3"/>
  <c r="L624" i="3" s="1"/>
  <c r="B625" i="3"/>
  <c r="K624" i="3"/>
  <c r="J624" i="3"/>
  <c r="I624" i="3"/>
  <c r="D624" i="3"/>
  <c r="E624" i="3" s="1"/>
  <c r="C624" i="3"/>
  <c r="C624" i="4"/>
  <c r="B625" i="4"/>
  <c r="F624" i="4"/>
  <c r="D624" i="4"/>
  <c r="E624" i="4" s="1"/>
  <c r="F625" i="4" l="1"/>
  <c r="C625" i="4"/>
  <c r="D625" i="4"/>
  <c r="E625" i="4" s="1"/>
  <c r="B626" i="4"/>
  <c r="B626" i="3"/>
  <c r="D625" i="3"/>
  <c r="E625" i="3" s="1"/>
  <c r="C625" i="3"/>
  <c r="F625" i="3"/>
  <c r="L625" i="3" s="1"/>
  <c r="K625" i="3"/>
  <c r="J625" i="3"/>
  <c r="I625" i="3"/>
  <c r="H625" i="3"/>
  <c r="I291" i="3"/>
  <c r="K291" i="3"/>
  <c r="F291" i="3"/>
  <c r="L291" i="3" l="1"/>
  <c r="C292" i="3"/>
  <c r="D292" i="3" s="1"/>
  <c r="C626" i="3"/>
  <c r="K626" i="3"/>
  <c r="J626" i="3"/>
  <c r="H626" i="3"/>
  <c r="F626" i="3"/>
  <c r="L626" i="3" s="1"/>
  <c r="D626" i="3"/>
  <c r="E626" i="3" s="1"/>
  <c r="B627" i="3"/>
  <c r="I626" i="3"/>
  <c r="B627" i="4"/>
  <c r="F626" i="4"/>
  <c r="D626" i="4"/>
  <c r="E626" i="4" s="1"/>
  <c r="C626" i="4"/>
  <c r="D627" i="4" l="1"/>
  <c r="E627" i="4" s="1"/>
  <c r="B628" i="4"/>
  <c r="F627" i="4"/>
  <c r="C627" i="4"/>
  <c r="E292" i="3"/>
  <c r="H292" i="3" s="1"/>
  <c r="F292" i="3"/>
  <c r="J627" i="3"/>
  <c r="I627" i="3"/>
  <c r="H627" i="3"/>
  <c r="K627" i="3"/>
  <c r="F627" i="3"/>
  <c r="L627" i="3" s="1"/>
  <c r="D627" i="3"/>
  <c r="E627" i="3" s="1"/>
  <c r="C627" i="3"/>
  <c r="B628" i="3"/>
  <c r="H628" i="3" l="1"/>
  <c r="F628" i="3"/>
  <c r="L628" i="3" s="1"/>
  <c r="B629" i="3"/>
  <c r="K628" i="3"/>
  <c r="J628" i="3"/>
  <c r="I628" i="3"/>
  <c r="D628" i="3"/>
  <c r="E628" i="3" s="1"/>
  <c r="C628" i="3"/>
  <c r="L292" i="3"/>
  <c r="C293" i="3"/>
  <c r="D293" i="3" s="1"/>
  <c r="I292" i="3"/>
  <c r="K292" i="3" s="1"/>
  <c r="B629" i="4"/>
  <c r="F628" i="4"/>
  <c r="D628" i="4"/>
  <c r="E628" i="4" s="1"/>
  <c r="C628" i="4"/>
  <c r="C629" i="4" l="1"/>
  <c r="D629" i="4"/>
  <c r="E629" i="4" s="1"/>
  <c r="F629" i="4"/>
  <c r="B630" i="4"/>
  <c r="B630" i="3"/>
  <c r="D629" i="3"/>
  <c r="E629" i="3" s="1"/>
  <c r="C629" i="3"/>
  <c r="K629" i="3"/>
  <c r="J629" i="3"/>
  <c r="I629" i="3"/>
  <c r="H629" i="3"/>
  <c r="F629" i="3"/>
  <c r="L629" i="3" s="1"/>
  <c r="E293" i="3"/>
  <c r="H293" i="3" s="1"/>
  <c r="F293" i="3"/>
  <c r="L293" i="3" l="1"/>
  <c r="C294" i="3"/>
  <c r="D294" i="3" s="1"/>
  <c r="I293" i="3"/>
  <c r="K293" i="3" s="1"/>
  <c r="C630" i="3"/>
  <c r="K630" i="3"/>
  <c r="J630" i="3"/>
  <c r="F630" i="3"/>
  <c r="L630" i="3" s="1"/>
  <c r="D630" i="3"/>
  <c r="E630" i="3" s="1"/>
  <c r="B631" i="3"/>
  <c r="I630" i="3"/>
  <c r="H630" i="3"/>
  <c r="F630" i="4"/>
  <c r="D630" i="4"/>
  <c r="E630" i="4" s="1"/>
  <c r="B631" i="4"/>
  <c r="C630" i="4"/>
  <c r="B632" i="4" l="1"/>
  <c r="F631" i="4"/>
  <c r="D631" i="4"/>
  <c r="E631" i="4" s="1"/>
  <c r="C631" i="4"/>
  <c r="J631" i="3"/>
  <c r="I631" i="3"/>
  <c r="H631" i="3"/>
  <c r="K631" i="3"/>
  <c r="F631" i="3"/>
  <c r="L631" i="3" s="1"/>
  <c r="D631" i="3"/>
  <c r="E631" i="3" s="1"/>
  <c r="C631" i="3"/>
  <c r="B632" i="3"/>
  <c r="E294" i="3"/>
  <c r="H294" i="3" s="1"/>
  <c r="F294" i="3"/>
  <c r="L294" i="3" l="1"/>
  <c r="C295" i="3"/>
  <c r="D295" i="3" s="1"/>
  <c r="I294" i="3"/>
  <c r="K294" i="3"/>
  <c r="H632" i="3"/>
  <c r="F632" i="3"/>
  <c r="L632" i="3" s="1"/>
  <c r="K632" i="3"/>
  <c r="J632" i="3"/>
  <c r="I632" i="3"/>
  <c r="D632" i="3"/>
  <c r="E632" i="3" s="1"/>
  <c r="C632" i="3"/>
  <c r="B633" i="3"/>
  <c r="D632" i="4"/>
  <c r="E632" i="4" s="1"/>
  <c r="C632" i="4"/>
  <c r="B633" i="4"/>
  <c r="F632" i="4"/>
  <c r="B634" i="4" l="1"/>
  <c r="F633" i="4"/>
  <c r="D633" i="4"/>
  <c r="E633" i="4" s="1"/>
  <c r="C633" i="4"/>
  <c r="B634" i="3"/>
  <c r="D633" i="3"/>
  <c r="E633" i="3" s="1"/>
  <c r="C633" i="3"/>
  <c r="K633" i="3"/>
  <c r="J633" i="3"/>
  <c r="I633" i="3"/>
  <c r="H633" i="3"/>
  <c r="F633" i="3"/>
  <c r="L633" i="3" s="1"/>
  <c r="E295" i="3"/>
  <c r="H295" i="3" s="1"/>
  <c r="F295" i="3"/>
  <c r="L295" i="3" l="1"/>
  <c r="C296" i="3"/>
  <c r="D296" i="3" s="1"/>
  <c r="I295" i="3"/>
  <c r="K295" i="3"/>
  <c r="C634" i="3"/>
  <c r="K634" i="3"/>
  <c r="J634" i="3"/>
  <c r="D634" i="3"/>
  <c r="E634" i="3" s="1"/>
  <c r="B635" i="3"/>
  <c r="I634" i="3"/>
  <c r="H634" i="3"/>
  <c r="F634" i="3"/>
  <c r="L634" i="3" s="1"/>
  <c r="D634" i="4"/>
  <c r="E634" i="4" s="1"/>
  <c r="C634" i="4"/>
  <c r="B635" i="4"/>
  <c r="F634" i="4"/>
  <c r="D635" i="4" l="1"/>
  <c r="E635" i="4" s="1"/>
  <c r="C635" i="4"/>
  <c r="B636" i="4"/>
  <c r="F635" i="4"/>
  <c r="E296" i="3"/>
  <c r="H296" i="3" s="1"/>
  <c r="F296" i="3"/>
  <c r="J635" i="3"/>
  <c r="I635" i="3"/>
  <c r="H635" i="3"/>
  <c r="F635" i="3"/>
  <c r="L635" i="3" s="1"/>
  <c r="D635" i="3"/>
  <c r="E635" i="3" s="1"/>
  <c r="C635" i="3"/>
  <c r="B636" i="3"/>
  <c r="K635" i="3"/>
  <c r="H636" i="3" l="1"/>
  <c r="F636" i="3"/>
  <c r="L636" i="3" s="1"/>
  <c r="K636" i="3"/>
  <c r="J636" i="3"/>
  <c r="I636" i="3"/>
  <c r="D636" i="3"/>
  <c r="E636" i="3" s="1"/>
  <c r="C636" i="3"/>
  <c r="B637" i="3"/>
  <c r="L296" i="3"/>
  <c r="C297" i="3"/>
  <c r="D297" i="3" s="1"/>
  <c r="I296" i="3"/>
  <c r="K296" i="3" s="1"/>
  <c r="B637" i="4"/>
  <c r="F636" i="4"/>
  <c r="D636" i="4"/>
  <c r="E636" i="4" s="1"/>
  <c r="C636" i="4"/>
  <c r="E297" i="3" l="1"/>
  <c r="H297" i="3" s="1"/>
  <c r="F297" i="3"/>
  <c r="B638" i="3"/>
  <c r="D637" i="3"/>
  <c r="E637" i="3" s="1"/>
  <c r="C637" i="3"/>
  <c r="K637" i="3"/>
  <c r="J637" i="3"/>
  <c r="I637" i="3"/>
  <c r="H637" i="3"/>
  <c r="F637" i="3"/>
  <c r="L637" i="3" s="1"/>
  <c r="C637" i="4"/>
  <c r="D637" i="4"/>
  <c r="E637" i="4" s="1"/>
  <c r="B638" i="4"/>
  <c r="F637" i="4"/>
  <c r="C638" i="3" l="1"/>
  <c r="K638" i="3"/>
  <c r="J638" i="3"/>
  <c r="D638" i="3"/>
  <c r="E638" i="3" s="1"/>
  <c r="B639" i="3"/>
  <c r="I638" i="3"/>
  <c r="H638" i="3"/>
  <c r="F638" i="3"/>
  <c r="L638" i="3" s="1"/>
  <c r="F638" i="4"/>
  <c r="D638" i="4"/>
  <c r="E638" i="4" s="1"/>
  <c r="B639" i="4"/>
  <c r="C638" i="4"/>
  <c r="L297" i="3"/>
  <c r="C298" i="3"/>
  <c r="D298" i="3" s="1"/>
  <c r="I297" i="3"/>
  <c r="K297" i="3"/>
  <c r="E298" i="3" l="1"/>
  <c r="H298" i="3" s="1"/>
  <c r="F298" i="3"/>
  <c r="J639" i="3"/>
  <c r="I639" i="3"/>
  <c r="H639" i="3"/>
  <c r="D639" i="3"/>
  <c r="E639" i="3" s="1"/>
  <c r="C639" i="3"/>
  <c r="B640" i="3"/>
  <c r="K639" i="3"/>
  <c r="F639" i="3"/>
  <c r="L639" i="3" s="1"/>
  <c r="B640" i="4"/>
  <c r="D639" i="4"/>
  <c r="E639" i="4" s="1"/>
  <c r="C639" i="4"/>
  <c r="F639" i="4"/>
  <c r="H640" i="3" l="1"/>
  <c r="F640" i="3"/>
  <c r="L640" i="3" s="1"/>
  <c r="J640" i="3"/>
  <c r="I640" i="3"/>
  <c r="D640" i="3"/>
  <c r="E640" i="3" s="1"/>
  <c r="C640" i="3"/>
  <c r="B641" i="3"/>
  <c r="K640" i="3"/>
  <c r="D640" i="4"/>
  <c r="E640" i="4" s="1"/>
  <c r="C640" i="4"/>
  <c r="B641" i="4"/>
  <c r="F640" i="4"/>
  <c r="L298" i="3"/>
  <c r="C299" i="3"/>
  <c r="D299" i="3" s="1"/>
  <c r="I298" i="3"/>
  <c r="K298" i="3"/>
  <c r="B642" i="3" l="1"/>
  <c r="D641" i="3"/>
  <c r="E641" i="3" s="1"/>
  <c r="C641" i="3"/>
  <c r="K641" i="3"/>
  <c r="J641" i="3"/>
  <c r="I641" i="3"/>
  <c r="H641" i="3"/>
  <c r="F641" i="3"/>
  <c r="L641" i="3" s="1"/>
  <c r="E299" i="3"/>
  <c r="H299" i="3" s="1"/>
  <c r="F299" i="3"/>
  <c r="B642" i="4"/>
  <c r="F641" i="4"/>
  <c r="D641" i="4"/>
  <c r="E641" i="4" s="1"/>
  <c r="C641" i="4"/>
  <c r="D642" i="4" l="1"/>
  <c r="E642" i="4" s="1"/>
  <c r="C642" i="4"/>
  <c r="B643" i="4"/>
  <c r="F642" i="4"/>
  <c r="L299" i="3"/>
  <c r="C300" i="3"/>
  <c r="D300" i="3" s="1"/>
  <c r="K299" i="3"/>
  <c r="I299" i="3"/>
  <c r="C642" i="3"/>
  <c r="K642" i="3"/>
  <c r="J642" i="3"/>
  <c r="B643" i="3"/>
  <c r="I642" i="3"/>
  <c r="H642" i="3"/>
  <c r="F642" i="3"/>
  <c r="L642" i="3" s="1"/>
  <c r="D642" i="3"/>
  <c r="E642" i="3" s="1"/>
  <c r="E300" i="3" l="1"/>
  <c r="H300" i="3" s="1"/>
  <c r="F300" i="3"/>
  <c r="J643" i="3"/>
  <c r="I643" i="3"/>
  <c r="H643" i="3"/>
  <c r="D643" i="3"/>
  <c r="E643" i="3" s="1"/>
  <c r="C643" i="3"/>
  <c r="B644" i="3"/>
  <c r="K643" i="3"/>
  <c r="F643" i="3"/>
  <c r="L643" i="3" s="1"/>
  <c r="D643" i="4"/>
  <c r="E643" i="4" s="1"/>
  <c r="C643" i="4"/>
  <c r="B644" i="4"/>
  <c r="F643" i="4"/>
  <c r="H644" i="3" l="1"/>
  <c r="F644" i="3"/>
  <c r="L644" i="3" s="1"/>
  <c r="I644" i="3"/>
  <c r="D644" i="3"/>
  <c r="E644" i="3" s="1"/>
  <c r="C644" i="3"/>
  <c r="B645" i="3"/>
  <c r="K644" i="3"/>
  <c r="J644" i="3"/>
  <c r="B645" i="4"/>
  <c r="F644" i="4"/>
  <c r="D644" i="4"/>
  <c r="E644" i="4" s="1"/>
  <c r="C644" i="4"/>
  <c r="L300" i="3"/>
  <c r="C301" i="3"/>
  <c r="D301" i="3" s="1"/>
  <c r="I300" i="3"/>
  <c r="K300" i="3" s="1"/>
  <c r="E301" i="3" l="1"/>
  <c r="H301" i="3" s="1"/>
  <c r="F301" i="3"/>
  <c r="B646" i="3"/>
  <c r="D645" i="3"/>
  <c r="E645" i="3" s="1"/>
  <c r="C645" i="3"/>
  <c r="J645" i="3"/>
  <c r="I645" i="3"/>
  <c r="H645" i="3"/>
  <c r="F645" i="3"/>
  <c r="L645" i="3" s="1"/>
  <c r="K645" i="3"/>
  <c r="C645" i="4"/>
  <c r="D645" i="4"/>
  <c r="E645" i="4" s="1"/>
  <c r="B646" i="4"/>
  <c r="F645" i="4"/>
  <c r="F646" i="4" l="1"/>
  <c r="D646" i="4"/>
  <c r="E646" i="4" s="1"/>
  <c r="B647" i="4"/>
  <c r="C646" i="4"/>
  <c r="C646" i="3"/>
  <c r="K646" i="3"/>
  <c r="J646" i="3"/>
  <c r="B647" i="3"/>
  <c r="I646" i="3"/>
  <c r="H646" i="3"/>
  <c r="F646" i="3"/>
  <c r="L646" i="3" s="1"/>
  <c r="D646" i="3"/>
  <c r="E646" i="3" s="1"/>
  <c r="L301" i="3"/>
  <c r="C302" i="3"/>
  <c r="D302" i="3" s="1"/>
  <c r="I301" i="3"/>
  <c r="K301" i="3" s="1"/>
  <c r="B648" i="4" l="1"/>
  <c r="D647" i="4"/>
  <c r="E647" i="4" s="1"/>
  <c r="C647" i="4"/>
  <c r="F647" i="4"/>
  <c r="J647" i="3"/>
  <c r="I647" i="3"/>
  <c r="H647" i="3"/>
  <c r="C647" i="3"/>
  <c r="B648" i="3"/>
  <c r="K647" i="3"/>
  <c r="F647" i="3"/>
  <c r="L647" i="3" s="1"/>
  <c r="D647" i="3"/>
  <c r="E647" i="3" s="1"/>
  <c r="E302" i="3"/>
  <c r="H302" i="3" s="1"/>
  <c r="F302" i="3"/>
  <c r="L302" i="3" l="1"/>
  <c r="C303" i="3"/>
  <c r="D303" i="3" s="1"/>
  <c r="I302" i="3"/>
  <c r="K302" i="3"/>
  <c r="H648" i="3"/>
  <c r="F648" i="3"/>
  <c r="L648" i="3" s="1"/>
  <c r="D648" i="3"/>
  <c r="E648" i="3" s="1"/>
  <c r="C648" i="3"/>
  <c r="B649" i="3"/>
  <c r="K648" i="3"/>
  <c r="J648" i="3"/>
  <c r="I648" i="3"/>
  <c r="D648" i="4"/>
  <c r="E648" i="4" s="1"/>
  <c r="C648" i="4"/>
  <c r="B649" i="4"/>
  <c r="F648" i="4"/>
  <c r="B650" i="4" l="1"/>
  <c r="F649" i="4"/>
  <c r="D649" i="4"/>
  <c r="E649" i="4" s="1"/>
  <c r="C649" i="4"/>
  <c r="E303" i="3"/>
  <c r="H303" i="3" s="1"/>
  <c r="B650" i="3"/>
  <c r="D649" i="3"/>
  <c r="E649" i="3" s="1"/>
  <c r="C649" i="3"/>
  <c r="I649" i="3"/>
  <c r="H649" i="3"/>
  <c r="F649" i="3"/>
  <c r="L649" i="3" s="1"/>
  <c r="K649" i="3"/>
  <c r="J649" i="3"/>
  <c r="I303" i="3" l="1"/>
  <c r="K303" i="3" s="1"/>
  <c r="C650" i="3"/>
  <c r="K650" i="3"/>
  <c r="J650" i="3"/>
  <c r="B651" i="3"/>
  <c r="I650" i="3"/>
  <c r="H650" i="3"/>
  <c r="F650" i="3"/>
  <c r="L650" i="3" s="1"/>
  <c r="D650" i="3"/>
  <c r="E650" i="3" s="1"/>
  <c r="F303" i="3"/>
  <c r="C650" i="4"/>
  <c r="B651" i="4"/>
  <c r="F650" i="4"/>
  <c r="D650" i="4"/>
  <c r="E650" i="4" s="1"/>
  <c r="J651" i="3" l="1"/>
  <c r="I651" i="3"/>
  <c r="H651" i="3"/>
  <c r="B652" i="3"/>
  <c r="K651" i="3"/>
  <c r="F651" i="3"/>
  <c r="L651" i="3" s="1"/>
  <c r="D651" i="3"/>
  <c r="E651" i="3" s="1"/>
  <c r="C651" i="3"/>
  <c r="D651" i="4"/>
  <c r="E651" i="4" s="1"/>
  <c r="C651" i="4"/>
  <c r="B652" i="4"/>
  <c r="F651" i="4"/>
  <c r="L303" i="3"/>
  <c r="C304" i="3"/>
  <c r="D304" i="3" s="1"/>
  <c r="E304" i="3" l="1"/>
  <c r="H304" i="3" s="1"/>
  <c r="F304" i="3"/>
  <c r="H652" i="3"/>
  <c r="F652" i="3"/>
  <c r="L652" i="3" s="1"/>
  <c r="C652" i="3"/>
  <c r="B653" i="3"/>
  <c r="K652" i="3"/>
  <c r="J652" i="3"/>
  <c r="I652" i="3"/>
  <c r="D652" i="3"/>
  <c r="E652" i="3" s="1"/>
  <c r="B653" i="4"/>
  <c r="F652" i="4"/>
  <c r="D652" i="4"/>
  <c r="E652" i="4" s="1"/>
  <c r="C652" i="4"/>
  <c r="L304" i="3" l="1"/>
  <c r="C305" i="3"/>
  <c r="D305" i="3" s="1"/>
  <c r="I304" i="3"/>
  <c r="K304" i="3"/>
  <c r="B654" i="3"/>
  <c r="D653" i="3"/>
  <c r="E653" i="3" s="1"/>
  <c r="C653" i="3"/>
  <c r="H653" i="3"/>
  <c r="F653" i="3"/>
  <c r="L653" i="3" s="1"/>
  <c r="K653" i="3"/>
  <c r="J653" i="3"/>
  <c r="I653" i="3"/>
  <c r="C653" i="4"/>
  <c r="D653" i="4"/>
  <c r="E653" i="4" s="1"/>
  <c r="B654" i="4"/>
  <c r="F653" i="4"/>
  <c r="F654" i="4" l="1"/>
  <c r="D654" i="4"/>
  <c r="E654" i="4" s="1"/>
  <c r="B655" i="4"/>
  <c r="C654" i="4"/>
  <c r="C654" i="3"/>
  <c r="K654" i="3"/>
  <c r="J654" i="3"/>
  <c r="I654" i="3"/>
  <c r="H654" i="3"/>
  <c r="F654" i="3"/>
  <c r="L654" i="3" s="1"/>
  <c r="D654" i="3"/>
  <c r="E654" i="3" s="1"/>
  <c r="B655" i="3"/>
  <c r="E305" i="3"/>
  <c r="H305" i="3" s="1"/>
  <c r="F305" i="3"/>
  <c r="L305" i="3" l="1"/>
  <c r="C306" i="3"/>
  <c r="D306" i="3" s="1"/>
  <c r="I305" i="3"/>
  <c r="K305" i="3"/>
  <c r="J655" i="3"/>
  <c r="I655" i="3"/>
  <c r="H655" i="3"/>
  <c r="B656" i="3"/>
  <c r="K655" i="3"/>
  <c r="F655" i="3"/>
  <c r="L655" i="3" s="1"/>
  <c r="D655" i="3"/>
  <c r="E655" i="3" s="1"/>
  <c r="C655" i="3"/>
  <c r="B656" i="4"/>
  <c r="C655" i="4"/>
  <c r="D655" i="4"/>
  <c r="E655" i="4" s="1"/>
  <c r="F655" i="4"/>
  <c r="H656" i="3" l="1"/>
  <c r="F656" i="3"/>
  <c r="L656" i="3" s="1"/>
  <c r="B657" i="3"/>
  <c r="K656" i="3"/>
  <c r="J656" i="3"/>
  <c r="I656" i="3"/>
  <c r="D656" i="3"/>
  <c r="E656" i="3" s="1"/>
  <c r="C656" i="3"/>
  <c r="D656" i="4"/>
  <c r="E656" i="4" s="1"/>
  <c r="C656" i="4"/>
  <c r="B657" i="4"/>
  <c r="F656" i="4"/>
  <c r="E306" i="3"/>
  <c r="H306" i="3" s="1"/>
  <c r="F306" i="3"/>
  <c r="L306" i="3" l="1"/>
  <c r="C307" i="3"/>
  <c r="D307" i="3" s="1"/>
  <c r="I306" i="3"/>
  <c r="K306" i="3" s="1"/>
  <c r="B658" i="4"/>
  <c r="F657" i="4"/>
  <c r="D657" i="4"/>
  <c r="E657" i="4" s="1"/>
  <c r="C657" i="4"/>
  <c r="B658" i="3"/>
  <c r="D657" i="3"/>
  <c r="E657" i="3" s="1"/>
  <c r="C657" i="3"/>
  <c r="F657" i="3"/>
  <c r="L657" i="3" s="1"/>
  <c r="K657" i="3"/>
  <c r="J657" i="3"/>
  <c r="I657" i="3"/>
  <c r="H657" i="3"/>
  <c r="C658" i="4" l="1"/>
  <c r="B659" i="4"/>
  <c r="F658" i="4"/>
  <c r="D658" i="4"/>
  <c r="E658" i="4" s="1"/>
  <c r="E307" i="3"/>
  <c r="H307" i="3" s="1"/>
  <c r="F307" i="3"/>
  <c r="C658" i="3"/>
  <c r="K658" i="3"/>
  <c r="J658" i="3"/>
  <c r="H658" i="3"/>
  <c r="F658" i="3"/>
  <c r="L658" i="3" s="1"/>
  <c r="D658" i="3"/>
  <c r="E658" i="3" s="1"/>
  <c r="B659" i="3"/>
  <c r="I658" i="3"/>
  <c r="L307" i="3" l="1"/>
  <c r="C308" i="3"/>
  <c r="D308" i="3" s="1"/>
  <c r="J659" i="3"/>
  <c r="I659" i="3"/>
  <c r="H659" i="3"/>
  <c r="K659" i="3"/>
  <c r="F659" i="3"/>
  <c r="L659" i="3" s="1"/>
  <c r="D659" i="3"/>
  <c r="E659" i="3" s="1"/>
  <c r="C659" i="3"/>
  <c r="B660" i="3"/>
  <c r="I307" i="3"/>
  <c r="K307" i="3"/>
  <c r="D659" i="4"/>
  <c r="E659" i="4" s="1"/>
  <c r="C659" i="4"/>
  <c r="B660" i="4"/>
  <c r="F659" i="4"/>
  <c r="B661" i="4" l="1"/>
  <c r="F660" i="4"/>
  <c r="C660" i="4"/>
  <c r="D660" i="4"/>
  <c r="E660" i="4" s="1"/>
  <c r="H660" i="3"/>
  <c r="F660" i="3"/>
  <c r="L660" i="3" s="1"/>
  <c r="B661" i="3"/>
  <c r="K660" i="3"/>
  <c r="J660" i="3"/>
  <c r="I660" i="3"/>
  <c r="D660" i="3"/>
  <c r="E660" i="3" s="1"/>
  <c r="C660" i="3"/>
  <c r="E308" i="3"/>
  <c r="H308" i="3" s="1"/>
  <c r="F308" i="3"/>
  <c r="L308" i="3" l="1"/>
  <c r="C309" i="3"/>
  <c r="D309" i="3" s="1"/>
  <c r="B662" i="3"/>
  <c r="D661" i="3"/>
  <c r="E661" i="3" s="1"/>
  <c r="C661" i="3"/>
  <c r="K661" i="3"/>
  <c r="J661" i="3"/>
  <c r="I661" i="3"/>
  <c r="H661" i="3"/>
  <c r="F661" i="3"/>
  <c r="L661" i="3" s="1"/>
  <c r="I308" i="3"/>
  <c r="K308" i="3" s="1"/>
  <c r="C661" i="4"/>
  <c r="B662" i="4"/>
  <c r="D661" i="4"/>
  <c r="E661" i="4" s="1"/>
  <c r="F661" i="4"/>
  <c r="F662" i="4" l="1"/>
  <c r="D662" i="4"/>
  <c r="E662" i="4" s="1"/>
  <c r="B663" i="4"/>
  <c r="C662" i="4"/>
  <c r="C662" i="3"/>
  <c r="K662" i="3"/>
  <c r="J662" i="3"/>
  <c r="F662" i="3"/>
  <c r="L662" i="3" s="1"/>
  <c r="D662" i="3"/>
  <c r="E662" i="3" s="1"/>
  <c r="B663" i="3"/>
  <c r="I662" i="3"/>
  <c r="H662" i="3"/>
  <c r="E309" i="3"/>
  <c r="H309" i="3" s="1"/>
  <c r="F309" i="3"/>
  <c r="L309" i="3" l="1"/>
  <c r="C310" i="3"/>
  <c r="D310" i="3" s="1"/>
  <c r="I309" i="3"/>
  <c r="K309" i="3" s="1"/>
  <c r="B664" i="4"/>
  <c r="F663" i="4"/>
  <c r="D663" i="4"/>
  <c r="E663" i="4" s="1"/>
  <c r="C663" i="4"/>
  <c r="J663" i="3"/>
  <c r="I663" i="3"/>
  <c r="H663" i="3"/>
  <c r="K663" i="3"/>
  <c r="F663" i="3"/>
  <c r="L663" i="3" s="1"/>
  <c r="D663" i="3"/>
  <c r="E663" i="3" s="1"/>
  <c r="C663" i="3"/>
  <c r="B664" i="3"/>
  <c r="E310" i="3" l="1"/>
  <c r="H310" i="3" s="1"/>
  <c r="F310" i="3"/>
  <c r="H664" i="3"/>
  <c r="F664" i="3"/>
  <c r="L664" i="3" s="1"/>
  <c r="K664" i="3"/>
  <c r="J664" i="3"/>
  <c r="I664" i="3"/>
  <c r="D664" i="3"/>
  <c r="E664" i="3" s="1"/>
  <c r="C664" i="3"/>
  <c r="B665" i="3"/>
  <c r="D664" i="4"/>
  <c r="E664" i="4" s="1"/>
  <c r="C664" i="4"/>
  <c r="B665" i="4"/>
  <c r="F664" i="4"/>
  <c r="B666" i="4" l="1"/>
  <c r="F665" i="4"/>
  <c r="C665" i="4"/>
  <c r="D665" i="4"/>
  <c r="E665" i="4" s="1"/>
  <c r="B666" i="3"/>
  <c r="D665" i="3"/>
  <c r="E665" i="3" s="1"/>
  <c r="C665" i="3"/>
  <c r="K665" i="3"/>
  <c r="J665" i="3"/>
  <c r="I665" i="3"/>
  <c r="H665" i="3"/>
  <c r="F665" i="3"/>
  <c r="L665" i="3" s="1"/>
  <c r="L310" i="3"/>
  <c r="C311" i="3"/>
  <c r="D311" i="3" s="1"/>
  <c r="I310" i="3"/>
  <c r="K310" i="3"/>
  <c r="E311" i="3" l="1"/>
  <c r="H311" i="3" s="1"/>
  <c r="F311" i="3"/>
  <c r="K666" i="3"/>
  <c r="B667" i="3"/>
  <c r="C666" i="3"/>
  <c r="J666" i="3"/>
  <c r="D666" i="3"/>
  <c r="E666" i="3" s="1"/>
  <c r="I666" i="3"/>
  <c r="H666" i="3"/>
  <c r="F666" i="3"/>
  <c r="L666" i="3" s="1"/>
  <c r="B667" i="4"/>
  <c r="C666" i="4"/>
  <c r="F666" i="4"/>
  <c r="D666" i="4"/>
  <c r="E666" i="4" s="1"/>
  <c r="I667" i="3" l="1"/>
  <c r="K667" i="3"/>
  <c r="J667" i="3"/>
  <c r="H667" i="3"/>
  <c r="F667" i="3"/>
  <c r="L667" i="3" s="1"/>
  <c r="D667" i="3"/>
  <c r="E667" i="3" s="1"/>
  <c r="C667" i="3"/>
  <c r="B668" i="3"/>
  <c r="D667" i="4"/>
  <c r="E667" i="4" s="1"/>
  <c r="C667" i="4"/>
  <c r="B668" i="4"/>
  <c r="F667" i="4"/>
  <c r="L311" i="3"/>
  <c r="C312" i="3"/>
  <c r="D312" i="3" s="1"/>
  <c r="I311" i="3"/>
  <c r="K311" i="3"/>
  <c r="E312" i="3" l="1"/>
  <c r="H312" i="3" s="1"/>
  <c r="F312" i="3"/>
  <c r="F668" i="3"/>
  <c r="L668" i="3" s="1"/>
  <c r="K668" i="3"/>
  <c r="J668" i="3"/>
  <c r="I668" i="3"/>
  <c r="B669" i="3"/>
  <c r="H668" i="3"/>
  <c r="D668" i="3"/>
  <c r="E668" i="3" s="1"/>
  <c r="C668" i="3"/>
  <c r="B669" i="4"/>
  <c r="F668" i="4"/>
  <c r="C668" i="4"/>
  <c r="D668" i="4"/>
  <c r="E668" i="4" s="1"/>
  <c r="L312" i="3" l="1"/>
  <c r="C313" i="3"/>
  <c r="D313" i="3" s="1"/>
  <c r="B670" i="3"/>
  <c r="D669" i="3"/>
  <c r="E669" i="3" s="1"/>
  <c r="J669" i="3"/>
  <c r="I669" i="3"/>
  <c r="H669" i="3"/>
  <c r="C669" i="3"/>
  <c r="K669" i="3"/>
  <c r="F669" i="3"/>
  <c r="L669" i="3" s="1"/>
  <c r="C669" i="4"/>
  <c r="B670" i="4"/>
  <c r="F669" i="4"/>
  <c r="D669" i="4"/>
  <c r="E669" i="4" s="1"/>
  <c r="I312" i="3"/>
  <c r="K312" i="3"/>
  <c r="F670" i="4" l="1"/>
  <c r="D670" i="4"/>
  <c r="E670" i="4" s="1"/>
  <c r="C670" i="4"/>
  <c r="B671" i="4"/>
  <c r="K670" i="3"/>
  <c r="I670" i="3"/>
  <c r="H670" i="3"/>
  <c r="F670" i="3"/>
  <c r="L670" i="3" s="1"/>
  <c r="J670" i="3"/>
  <c r="D670" i="3"/>
  <c r="E670" i="3" s="1"/>
  <c r="C670" i="3"/>
  <c r="B671" i="3"/>
  <c r="E313" i="3"/>
  <c r="H313" i="3" s="1"/>
  <c r="F313" i="3"/>
  <c r="L313" i="3" l="1"/>
  <c r="C314" i="3"/>
  <c r="D314" i="3" s="1"/>
  <c r="I313" i="3"/>
  <c r="K313" i="3" s="1"/>
  <c r="I671" i="3"/>
  <c r="H671" i="3"/>
  <c r="F671" i="3"/>
  <c r="L671" i="3" s="1"/>
  <c r="B672" i="3"/>
  <c r="K671" i="3"/>
  <c r="J671" i="3"/>
  <c r="D671" i="3"/>
  <c r="E671" i="3" s="1"/>
  <c r="C671" i="3"/>
  <c r="B672" i="4"/>
  <c r="F671" i="4"/>
  <c r="D671" i="4"/>
  <c r="E671" i="4" s="1"/>
  <c r="C671" i="4"/>
  <c r="D672" i="4" l="1"/>
  <c r="E672" i="4" s="1"/>
  <c r="C672" i="4"/>
  <c r="B673" i="4"/>
  <c r="F672" i="4"/>
  <c r="E314" i="3"/>
  <c r="H314" i="3" s="1"/>
  <c r="F314" i="3"/>
  <c r="F672" i="3"/>
  <c r="L672" i="3" s="1"/>
  <c r="H672" i="3"/>
  <c r="D672" i="3"/>
  <c r="E672" i="3" s="1"/>
  <c r="B673" i="3"/>
  <c r="K672" i="3"/>
  <c r="J672" i="3"/>
  <c r="I672" i="3"/>
  <c r="C672" i="3"/>
  <c r="B674" i="3" l="1"/>
  <c r="D673" i="3"/>
  <c r="E673" i="3" s="1"/>
  <c r="F673" i="3"/>
  <c r="L673" i="3" s="1"/>
  <c r="C673" i="3"/>
  <c r="I673" i="3"/>
  <c r="H673" i="3"/>
  <c r="K673" i="3"/>
  <c r="J673" i="3"/>
  <c r="L314" i="3"/>
  <c r="C315" i="3"/>
  <c r="D315" i="3" s="1"/>
  <c r="I314" i="3"/>
  <c r="K314" i="3"/>
  <c r="B674" i="4"/>
  <c r="F673" i="4"/>
  <c r="D673" i="4"/>
  <c r="E673" i="4" s="1"/>
  <c r="C673" i="4"/>
  <c r="B675" i="4" l="1"/>
  <c r="F674" i="4"/>
  <c r="C674" i="4"/>
  <c r="D674" i="4"/>
  <c r="E674" i="4" s="1"/>
  <c r="E315" i="3"/>
  <c r="H315" i="3" s="1"/>
  <c r="K674" i="3"/>
  <c r="D674" i="3"/>
  <c r="E674" i="3" s="1"/>
  <c r="B675" i="3"/>
  <c r="C674" i="3"/>
  <c r="J674" i="3"/>
  <c r="I674" i="3"/>
  <c r="H674" i="3"/>
  <c r="F674" i="3"/>
  <c r="L674" i="3" s="1"/>
  <c r="I675" i="3" l="1"/>
  <c r="D675" i="3"/>
  <c r="E675" i="3" s="1"/>
  <c r="B676" i="3"/>
  <c r="C675" i="3"/>
  <c r="K675" i="3"/>
  <c r="J675" i="3"/>
  <c r="H675" i="3"/>
  <c r="F675" i="3"/>
  <c r="L675" i="3" s="1"/>
  <c r="D675" i="4"/>
  <c r="E675" i="4" s="1"/>
  <c r="C675" i="4"/>
  <c r="F675" i="4"/>
  <c r="B676" i="4"/>
  <c r="F315" i="3"/>
  <c r="I315" i="3"/>
  <c r="K315" i="3"/>
  <c r="L315" i="3" l="1"/>
  <c r="C316" i="3"/>
  <c r="D316" i="3" s="1"/>
  <c r="B677" i="4"/>
  <c r="F676" i="4"/>
  <c r="D676" i="4"/>
  <c r="E676" i="4" s="1"/>
  <c r="C676" i="4"/>
  <c r="F676" i="3"/>
  <c r="L676" i="3" s="1"/>
  <c r="B677" i="3"/>
  <c r="C676" i="3"/>
  <c r="K676" i="3"/>
  <c r="H676" i="3"/>
  <c r="D676" i="3"/>
  <c r="E676" i="3" s="1"/>
  <c r="J676" i="3"/>
  <c r="I676" i="3"/>
  <c r="B678" i="3" l="1"/>
  <c r="D677" i="3"/>
  <c r="E677" i="3" s="1"/>
  <c r="K677" i="3"/>
  <c r="J677" i="3"/>
  <c r="I677" i="3"/>
  <c r="H677" i="3"/>
  <c r="F677" i="3"/>
  <c r="L677" i="3" s="1"/>
  <c r="C677" i="3"/>
  <c r="C677" i="4"/>
  <c r="B678" i="4"/>
  <c r="F677" i="4"/>
  <c r="D677" i="4"/>
  <c r="E677" i="4" s="1"/>
  <c r="E316" i="3"/>
  <c r="H316" i="3" s="1"/>
  <c r="F316" i="3"/>
  <c r="F678" i="4" l="1"/>
  <c r="D678" i="4"/>
  <c r="E678" i="4" s="1"/>
  <c r="C678" i="4"/>
  <c r="B679" i="4"/>
  <c r="L316" i="3"/>
  <c r="C317" i="3"/>
  <c r="D317" i="3" s="1"/>
  <c r="I316" i="3"/>
  <c r="K316" i="3" s="1"/>
  <c r="K678" i="3"/>
  <c r="J678" i="3"/>
  <c r="I678" i="3"/>
  <c r="C678" i="3"/>
  <c r="B679" i="3"/>
  <c r="H678" i="3"/>
  <c r="F678" i="3"/>
  <c r="L678" i="3" s="1"/>
  <c r="D678" i="3"/>
  <c r="E678" i="3" s="1"/>
  <c r="I679" i="3" l="1"/>
  <c r="K679" i="3"/>
  <c r="J679" i="3"/>
  <c r="H679" i="3"/>
  <c r="D679" i="3"/>
  <c r="E679" i="3" s="1"/>
  <c r="C679" i="3"/>
  <c r="B680" i="3"/>
  <c r="F679" i="3"/>
  <c r="L679" i="3" s="1"/>
  <c r="E317" i="3"/>
  <c r="H317" i="3" s="1"/>
  <c r="F317" i="3"/>
  <c r="B680" i="4"/>
  <c r="F679" i="4"/>
  <c r="D679" i="4"/>
  <c r="E679" i="4" s="1"/>
  <c r="C679" i="4"/>
  <c r="F680" i="3" l="1"/>
  <c r="L680" i="3" s="1"/>
  <c r="J680" i="3"/>
  <c r="I680" i="3"/>
  <c r="H680" i="3"/>
  <c r="K680" i="3"/>
  <c r="D680" i="3"/>
  <c r="E680" i="3" s="1"/>
  <c r="C680" i="3"/>
  <c r="B681" i="3"/>
  <c r="D680" i="4"/>
  <c r="E680" i="4" s="1"/>
  <c r="C680" i="4"/>
  <c r="F680" i="4"/>
  <c r="B681" i="4"/>
  <c r="L317" i="3"/>
  <c r="C318" i="3"/>
  <c r="D318" i="3" s="1"/>
  <c r="I317" i="3"/>
  <c r="K317" i="3" s="1"/>
  <c r="B682" i="3" l="1"/>
  <c r="D681" i="3"/>
  <c r="E681" i="3" s="1"/>
  <c r="I681" i="3"/>
  <c r="H681" i="3"/>
  <c r="F681" i="3"/>
  <c r="L681" i="3" s="1"/>
  <c r="K681" i="3"/>
  <c r="J681" i="3"/>
  <c r="C681" i="3"/>
  <c r="E318" i="3"/>
  <c r="H318" i="3" s="1"/>
  <c r="F318" i="3"/>
  <c r="B682" i="4"/>
  <c r="F681" i="4"/>
  <c r="D681" i="4"/>
  <c r="E681" i="4" s="1"/>
  <c r="C681" i="4"/>
  <c r="B683" i="4" l="1"/>
  <c r="F682" i="4"/>
  <c r="C682" i="4"/>
  <c r="D682" i="4"/>
  <c r="E682" i="4" s="1"/>
  <c r="L318" i="3"/>
  <c r="C319" i="3"/>
  <c r="D319" i="3" s="1"/>
  <c r="I318" i="3"/>
  <c r="K318" i="3"/>
  <c r="K682" i="3"/>
  <c r="H682" i="3"/>
  <c r="F682" i="3"/>
  <c r="L682" i="3" s="1"/>
  <c r="D682" i="3"/>
  <c r="E682" i="3" s="1"/>
  <c r="C682" i="3"/>
  <c r="B683" i="3"/>
  <c r="J682" i="3"/>
  <c r="I682" i="3"/>
  <c r="I683" i="3" l="1"/>
  <c r="F683" i="3"/>
  <c r="L683" i="3" s="1"/>
  <c r="D683" i="3"/>
  <c r="E683" i="3" s="1"/>
  <c r="K683" i="3"/>
  <c r="J683" i="3"/>
  <c r="H683" i="3"/>
  <c r="C683" i="3"/>
  <c r="B684" i="3"/>
  <c r="E319" i="3"/>
  <c r="H319" i="3" s="1"/>
  <c r="F319" i="3"/>
  <c r="D683" i="4"/>
  <c r="E683" i="4" s="1"/>
  <c r="C683" i="4"/>
  <c r="B684" i="4"/>
  <c r="F683" i="4"/>
  <c r="F684" i="3" l="1"/>
  <c r="L684" i="3" s="1"/>
  <c r="D684" i="3"/>
  <c r="E684" i="3" s="1"/>
  <c r="B685" i="3"/>
  <c r="C684" i="3"/>
  <c r="K684" i="3"/>
  <c r="J684" i="3"/>
  <c r="I684" i="3"/>
  <c r="H684" i="3"/>
  <c r="B685" i="4"/>
  <c r="F684" i="4"/>
  <c r="D684" i="4"/>
  <c r="E684" i="4" s="1"/>
  <c r="C684" i="4"/>
  <c r="L319" i="3"/>
  <c r="C320" i="3"/>
  <c r="D320" i="3" s="1"/>
  <c r="I319" i="3"/>
  <c r="K319" i="3"/>
  <c r="E320" i="3" l="1"/>
  <c r="H320" i="3" s="1"/>
  <c r="F320" i="3"/>
  <c r="B686" i="3"/>
  <c r="D685" i="3"/>
  <c r="E685" i="3" s="1"/>
  <c r="C685" i="3"/>
  <c r="F685" i="3"/>
  <c r="L685" i="3" s="1"/>
  <c r="K685" i="3"/>
  <c r="J685" i="3"/>
  <c r="I685" i="3"/>
  <c r="H685" i="3"/>
  <c r="C685" i="4"/>
  <c r="F685" i="4"/>
  <c r="D685" i="4"/>
  <c r="E685" i="4" s="1"/>
  <c r="B686" i="4"/>
  <c r="F686" i="4" l="1"/>
  <c r="D686" i="4"/>
  <c r="E686" i="4" s="1"/>
  <c r="C686" i="4"/>
  <c r="B687" i="4"/>
  <c r="K686" i="3"/>
  <c r="D686" i="3"/>
  <c r="E686" i="3" s="1"/>
  <c r="B687" i="3"/>
  <c r="C686" i="3"/>
  <c r="I686" i="3"/>
  <c r="H686" i="3"/>
  <c r="F686" i="3"/>
  <c r="L686" i="3" s="1"/>
  <c r="J686" i="3"/>
  <c r="L320" i="3"/>
  <c r="C321" i="3"/>
  <c r="D321" i="3" s="1"/>
  <c r="I320" i="3"/>
  <c r="K320" i="3"/>
  <c r="I687" i="3" l="1"/>
  <c r="B688" i="3"/>
  <c r="C687" i="3"/>
  <c r="K687" i="3"/>
  <c r="J687" i="3"/>
  <c r="H687" i="3"/>
  <c r="F687" i="3"/>
  <c r="L687" i="3" s="1"/>
  <c r="D687" i="3"/>
  <c r="E687" i="3" s="1"/>
  <c r="E321" i="3"/>
  <c r="H321" i="3" s="1"/>
  <c r="F321" i="3"/>
  <c r="B688" i="4"/>
  <c r="F687" i="4"/>
  <c r="D687" i="4"/>
  <c r="E687" i="4" s="1"/>
  <c r="C687" i="4"/>
  <c r="D688" i="4" l="1"/>
  <c r="E688" i="4" s="1"/>
  <c r="C688" i="4"/>
  <c r="F688" i="4"/>
  <c r="B689" i="4"/>
  <c r="L321" i="3"/>
  <c r="C322" i="3"/>
  <c r="D322" i="3" s="1"/>
  <c r="F688" i="3"/>
  <c r="L688" i="3" s="1"/>
  <c r="K688" i="3"/>
  <c r="J688" i="3"/>
  <c r="D688" i="3"/>
  <c r="E688" i="3" s="1"/>
  <c r="C688" i="3"/>
  <c r="B689" i="3"/>
  <c r="I688" i="3"/>
  <c r="H688" i="3"/>
  <c r="I321" i="3"/>
  <c r="K321" i="3" s="1"/>
  <c r="E322" i="3" l="1"/>
  <c r="H322" i="3" s="1"/>
  <c r="B690" i="3"/>
  <c r="D689" i="3"/>
  <c r="E689" i="3" s="1"/>
  <c r="K689" i="3"/>
  <c r="J689" i="3"/>
  <c r="I689" i="3"/>
  <c r="H689" i="3"/>
  <c r="F689" i="3"/>
  <c r="L689" i="3" s="1"/>
  <c r="C689" i="3"/>
  <c r="B690" i="4"/>
  <c r="F689" i="4"/>
  <c r="D689" i="4"/>
  <c r="E689" i="4" s="1"/>
  <c r="C689" i="4"/>
  <c r="F690" i="4" l="1"/>
  <c r="D690" i="4"/>
  <c r="E690" i="4" s="1"/>
  <c r="C690" i="4"/>
  <c r="B691" i="4"/>
  <c r="K690" i="3"/>
  <c r="J690" i="3"/>
  <c r="I690" i="3"/>
  <c r="H690" i="3"/>
  <c r="B691" i="3"/>
  <c r="F690" i="3"/>
  <c r="L690" i="3" s="1"/>
  <c r="D690" i="3"/>
  <c r="E690" i="3" s="1"/>
  <c r="C690" i="3"/>
  <c r="F322" i="3"/>
  <c r="I322" i="3"/>
  <c r="K322" i="3" s="1"/>
  <c r="L322" i="3" l="1"/>
  <c r="C323" i="3"/>
  <c r="D323" i="3" s="1"/>
  <c r="D691" i="4"/>
  <c r="E691" i="4" s="1"/>
  <c r="C691" i="4"/>
  <c r="B692" i="4"/>
  <c r="F691" i="4"/>
  <c r="I691" i="3"/>
  <c r="J691" i="3"/>
  <c r="H691" i="3"/>
  <c r="F691" i="3"/>
  <c r="L691" i="3" s="1"/>
  <c r="C691" i="3"/>
  <c r="B692" i="3"/>
  <c r="K691" i="3"/>
  <c r="D691" i="3"/>
  <c r="E691" i="3" s="1"/>
  <c r="E323" i="3" l="1"/>
  <c r="H323" i="3" s="1"/>
  <c r="F323" i="3"/>
  <c r="B693" i="4"/>
  <c r="F692" i="4"/>
  <c r="C692" i="4"/>
  <c r="D692" i="4"/>
  <c r="E692" i="4" s="1"/>
  <c r="F692" i="3"/>
  <c r="L692" i="3" s="1"/>
  <c r="I692" i="3"/>
  <c r="H692" i="3"/>
  <c r="J692" i="3"/>
  <c r="D692" i="3"/>
  <c r="E692" i="3" s="1"/>
  <c r="C692" i="3"/>
  <c r="B693" i="3"/>
  <c r="K692" i="3"/>
  <c r="C693" i="4" l="1"/>
  <c r="D693" i="4"/>
  <c r="E693" i="4" s="1"/>
  <c r="B694" i="4"/>
  <c r="F693" i="4"/>
  <c r="L323" i="3"/>
  <c r="C324" i="3"/>
  <c r="D324" i="3" s="1"/>
  <c r="I323" i="3"/>
  <c r="K323" i="3"/>
  <c r="B694" i="3"/>
  <c r="D693" i="3"/>
  <c r="E693" i="3" s="1"/>
  <c r="H693" i="3"/>
  <c r="F693" i="3"/>
  <c r="L693" i="3" s="1"/>
  <c r="K693" i="3"/>
  <c r="J693" i="3"/>
  <c r="I693" i="3"/>
  <c r="C693" i="3"/>
  <c r="K694" i="3" l="1"/>
  <c r="F694" i="3"/>
  <c r="L694" i="3" s="1"/>
  <c r="D694" i="3"/>
  <c r="E694" i="3" s="1"/>
  <c r="B695" i="3"/>
  <c r="J694" i="3"/>
  <c r="I694" i="3"/>
  <c r="H694" i="3"/>
  <c r="C694" i="3"/>
  <c r="E324" i="3"/>
  <c r="H324" i="3" s="1"/>
  <c r="F324" i="3"/>
  <c r="F694" i="4"/>
  <c r="D694" i="4"/>
  <c r="E694" i="4" s="1"/>
  <c r="C694" i="4"/>
  <c r="B695" i="4"/>
  <c r="L324" i="3" l="1"/>
  <c r="C325" i="3"/>
  <c r="D325" i="3" s="1"/>
  <c r="K324" i="3"/>
  <c r="I324" i="3"/>
  <c r="B696" i="4"/>
  <c r="F695" i="4"/>
  <c r="D695" i="4"/>
  <c r="E695" i="4" s="1"/>
  <c r="C695" i="4"/>
  <c r="I695" i="3"/>
  <c r="D695" i="3"/>
  <c r="E695" i="3" s="1"/>
  <c r="B696" i="3"/>
  <c r="C695" i="3"/>
  <c r="H695" i="3"/>
  <c r="F695" i="3"/>
  <c r="L695" i="3" s="1"/>
  <c r="K695" i="3"/>
  <c r="J695" i="3"/>
  <c r="F696" i="3" l="1"/>
  <c r="L696" i="3" s="1"/>
  <c r="D696" i="3"/>
  <c r="E696" i="3" s="1"/>
  <c r="B697" i="3"/>
  <c r="C696" i="3"/>
  <c r="K696" i="3"/>
  <c r="J696" i="3"/>
  <c r="I696" i="3"/>
  <c r="H696" i="3"/>
  <c r="E325" i="3"/>
  <c r="H325" i="3" s="1"/>
  <c r="F325" i="3"/>
  <c r="D696" i="4"/>
  <c r="E696" i="4" s="1"/>
  <c r="C696" i="4"/>
  <c r="F696" i="4"/>
  <c r="B697" i="4"/>
  <c r="B698" i="3" l="1"/>
  <c r="D697" i="3"/>
  <c r="E697" i="3" s="1"/>
  <c r="C697" i="3"/>
  <c r="K697" i="3"/>
  <c r="J697" i="3"/>
  <c r="I697" i="3"/>
  <c r="H697" i="3"/>
  <c r="F697" i="3"/>
  <c r="L697" i="3" s="1"/>
  <c r="L325" i="3"/>
  <c r="C326" i="3"/>
  <c r="D326" i="3" s="1"/>
  <c r="I325" i="3"/>
  <c r="K325" i="3" s="1"/>
  <c r="B698" i="4"/>
  <c r="F697" i="4"/>
  <c r="D697" i="4"/>
  <c r="E697" i="4" s="1"/>
  <c r="C697" i="4"/>
  <c r="D698" i="4" l="1"/>
  <c r="E698" i="4" s="1"/>
  <c r="C698" i="4"/>
  <c r="F698" i="4"/>
  <c r="B699" i="4"/>
  <c r="E326" i="3"/>
  <c r="H326" i="3" s="1"/>
  <c r="F326" i="3"/>
  <c r="K698" i="3"/>
  <c r="B699" i="3"/>
  <c r="C698" i="3"/>
  <c r="J698" i="3"/>
  <c r="F698" i="3"/>
  <c r="L698" i="3" s="1"/>
  <c r="D698" i="3"/>
  <c r="E698" i="3" s="1"/>
  <c r="I698" i="3"/>
  <c r="H698" i="3"/>
  <c r="I699" i="3" l="1"/>
  <c r="K699" i="3"/>
  <c r="J699" i="3"/>
  <c r="B700" i="3"/>
  <c r="H699" i="3"/>
  <c r="F699" i="3"/>
  <c r="L699" i="3" s="1"/>
  <c r="D699" i="3"/>
  <c r="E699" i="3" s="1"/>
  <c r="C699" i="3"/>
  <c r="L326" i="3"/>
  <c r="C327" i="3"/>
  <c r="D327" i="3" s="1"/>
  <c r="I326" i="3"/>
  <c r="K326" i="3"/>
  <c r="D699" i="4"/>
  <c r="E699" i="4" s="1"/>
  <c r="C699" i="4"/>
  <c r="B700" i="4"/>
  <c r="F699" i="4"/>
  <c r="B701" i="4" l="1"/>
  <c r="F700" i="4"/>
  <c r="D700" i="4"/>
  <c r="E700" i="4" s="1"/>
  <c r="C700" i="4"/>
  <c r="F700" i="3"/>
  <c r="L700" i="3" s="1"/>
  <c r="K700" i="3"/>
  <c r="J700" i="3"/>
  <c r="I700" i="3"/>
  <c r="B701" i="3"/>
  <c r="H700" i="3"/>
  <c r="D700" i="3"/>
  <c r="E700" i="3" s="1"/>
  <c r="C700" i="3"/>
  <c r="E327" i="3"/>
  <c r="H327" i="3" s="1"/>
  <c r="F327" i="3"/>
  <c r="L327" i="3" l="1"/>
  <c r="C328" i="3"/>
  <c r="D328" i="3" s="1"/>
  <c r="I327" i="3"/>
  <c r="K327" i="3" s="1"/>
  <c r="B702" i="3"/>
  <c r="D701" i="3"/>
  <c r="E701" i="3" s="1"/>
  <c r="J701" i="3"/>
  <c r="I701" i="3"/>
  <c r="H701" i="3"/>
  <c r="C701" i="3"/>
  <c r="K701" i="3"/>
  <c r="F701" i="3"/>
  <c r="L701" i="3" s="1"/>
  <c r="C701" i="4"/>
  <c r="D701" i="4"/>
  <c r="E701" i="4" s="1"/>
  <c r="B702" i="4"/>
  <c r="F701" i="4"/>
  <c r="F702" i="4" l="1"/>
  <c r="D702" i="4"/>
  <c r="E702" i="4" s="1"/>
  <c r="C702" i="4"/>
  <c r="B703" i="4"/>
  <c r="K702" i="3"/>
  <c r="I702" i="3"/>
  <c r="H702" i="3"/>
  <c r="F702" i="3"/>
  <c r="L702" i="3" s="1"/>
  <c r="J702" i="3"/>
  <c r="D702" i="3"/>
  <c r="E702" i="3" s="1"/>
  <c r="C702" i="3"/>
  <c r="B703" i="3"/>
  <c r="E328" i="3"/>
  <c r="H328" i="3" s="1"/>
  <c r="F328" i="3"/>
  <c r="L328" i="3" l="1"/>
  <c r="C329" i="3"/>
  <c r="D329" i="3" s="1"/>
  <c r="I328" i="3"/>
  <c r="K328" i="3" s="1"/>
  <c r="I703" i="3"/>
  <c r="H703" i="3"/>
  <c r="F703" i="3"/>
  <c r="L703" i="3" s="1"/>
  <c r="B704" i="3"/>
  <c r="K703" i="3"/>
  <c r="J703" i="3"/>
  <c r="D703" i="3"/>
  <c r="E703" i="3" s="1"/>
  <c r="C703" i="3"/>
  <c r="B704" i="4"/>
  <c r="D703" i="4"/>
  <c r="E703" i="4" s="1"/>
  <c r="C703" i="4"/>
  <c r="F703" i="4"/>
  <c r="E329" i="3" l="1"/>
  <c r="H329" i="3" s="1"/>
  <c r="F329" i="3"/>
  <c r="F704" i="3"/>
  <c r="L704" i="3" s="1"/>
  <c r="H704" i="3"/>
  <c r="D704" i="3"/>
  <c r="E704" i="3" s="1"/>
  <c r="C704" i="3"/>
  <c r="B705" i="3"/>
  <c r="K704" i="3"/>
  <c r="J704" i="3"/>
  <c r="I704" i="3"/>
  <c r="D704" i="4"/>
  <c r="E704" i="4" s="1"/>
  <c r="C704" i="4"/>
  <c r="F704" i="4"/>
  <c r="B705" i="4"/>
  <c r="B706" i="3" l="1"/>
  <c r="D705" i="3"/>
  <c r="E705" i="3" s="1"/>
  <c r="F705" i="3"/>
  <c r="L705" i="3" s="1"/>
  <c r="C705" i="3"/>
  <c r="J705" i="3"/>
  <c r="I705" i="3"/>
  <c r="H705" i="3"/>
  <c r="K705" i="3"/>
  <c r="B706" i="4"/>
  <c r="F705" i="4"/>
  <c r="D705" i="4"/>
  <c r="E705" i="4" s="1"/>
  <c r="C705" i="4"/>
  <c r="L329" i="3"/>
  <c r="C330" i="3"/>
  <c r="D330" i="3" s="1"/>
  <c r="I329" i="3"/>
  <c r="K329" i="3" s="1"/>
  <c r="E330" i="3" l="1"/>
  <c r="H330" i="3" s="1"/>
  <c r="F330" i="3"/>
  <c r="D706" i="4"/>
  <c r="E706" i="4" s="1"/>
  <c r="C706" i="4"/>
  <c r="F706" i="4"/>
  <c r="B707" i="4"/>
  <c r="K706" i="3"/>
  <c r="D706" i="3"/>
  <c r="E706" i="3" s="1"/>
  <c r="B707" i="3"/>
  <c r="C706" i="3"/>
  <c r="J706" i="3"/>
  <c r="I706" i="3"/>
  <c r="H706" i="3"/>
  <c r="F706" i="3"/>
  <c r="L706" i="3" s="1"/>
  <c r="L330" i="3" l="1"/>
  <c r="C331" i="3"/>
  <c r="D331" i="3" s="1"/>
  <c r="I707" i="3"/>
  <c r="F707" i="3"/>
  <c r="L707" i="3" s="1"/>
  <c r="D707" i="3"/>
  <c r="E707" i="3" s="1"/>
  <c r="C707" i="3"/>
  <c r="B708" i="3"/>
  <c r="K707" i="3"/>
  <c r="J707" i="3"/>
  <c r="H707" i="3"/>
  <c r="I330" i="3"/>
  <c r="K330" i="3" s="1"/>
  <c r="D707" i="4"/>
  <c r="E707" i="4" s="1"/>
  <c r="C707" i="4"/>
  <c r="B708" i="4"/>
  <c r="F707" i="4"/>
  <c r="B709" i="4" l="1"/>
  <c r="F708" i="4"/>
  <c r="D708" i="4"/>
  <c r="E708" i="4" s="1"/>
  <c r="C708" i="4"/>
  <c r="F708" i="3"/>
  <c r="L708" i="3" s="1"/>
  <c r="B709" i="3"/>
  <c r="D708" i="3"/>
  <c r="E708" i="3" s="1"/>
  <c r="C708" i="3"/>
  <c r="K708" i="3"/>
  <c r="J708" i="3"/>
  <c r="I708" i="3"/>
  <c r="H708" i="3"/>
  <c r="E331" i="3"/>
  <c r="H331" i="3" s="1"/>
  <c r="F331" i="3"/>
  <c r="C709" i="4" l="1"/>
  <c r="B710" i="4"/>
  <c r="F709" i="4"/>
  <c r="D709" i="4"/>
  <c r="E709" i="4" s="1"/>
  <c r="L331" i="3"/>
  <c r="C332" i="3"/>
  <c r="D332" i="3" s="1"/>
  <c r="B710" i="3"/>
  <c r="D709" i="3"/>
  <c r="E709" i="3" s="1"/>
  <c r="K709" i="3"/>
  <c r="F709" i="3"/>
  <c r="L709" i="3" s="1"/>
  <c r="C709" i="3"/>
  <c r="J709" i="3"/>
  <c r="I709" i="3"/>
  <c r="H709" i="3"/>
  <c r="I331" i="3"/>
  <c r="K331" i="3" s="1"/>
  <c r="F710" i="4" l="1"/>
  <c r="D710" i="4"/>
  <c r="E710" i="4" s="1"/>
  <c r="B711" i="4"/>
  <c r="C710" i="4"/>
  <c r="K710" i="3"/>
  <c r="I710" i="3"/>
  <c r="F710" i="3"/>
  <c r="L710" i="3" s="1"/>
  <c r="D710" i="3"/>
  <c r="E710" i="3" s="1"/>
  <c r="J710" i="3"/>
  <c r="H710" i="3"/>
  <c r="C710" i="3"/>
  <c r="B711" i="3"/>
  <c r="E332" i="3"/>
  <c r="H332" i="3" s="1"/>
  <c r="F332" i="3"/>
  <c r="B712" i="4" l="1"/>
  <c r="D711" i="4"/>
  <c r="E711" i="4" s="1"/>
  <c r="C711" i="4"/>
  <c r="F711" i="4"/>
  <c r="L332" i="3"/>
  <c r="C333" i="3"/>
  <c r="D333" i="3" s="1"/>
  <c r="I332" i="3"/>
  <c r="K332" i="3" s="1"/>
  <c r="I711" i="3"/>
  <c r="F711" i="3"/>
  <c r="L711" i="3" s="1"/>
  <c r="H711" i="3"/>
  <c r="D711" i="3"/>
  <c r="E711" i="3" s="1"/>
  <c r="B712" i="3"/>
  <c r="K711" i="3"/>
  <c r="J711" i="3"/>
  <c r="C711" i="3"/>
  <c r="D712" i="4" l="1"/>
  <c r="E712" i="4" s="1"/>
  <c r="C712" i="4"/>
  <c r="F712" i="4"/>
  <c r="B713" i="4"/>
  <c r="E333" i="3"/>
  <c r="H333" i="3" s="1"/>
  <c r="F333" i="3"/>
  <c r="F712" i="3"/>
  <c r="L712" i="3" s="1"/>
  <c r="B713" i="3"/>
  <c r="D712" i="3"/>
  <c r="E712" i="3" s="1"/>
  <c r="I712" i="3"/>
  <c r="H712" i="3"/>
  <c r="C712" i="3"/>
  <c r="K712" i="3"/>
  <c r="J712" i="3"/>
  <c r="B714" i="3" l="1"/>
  <c r="D713" i="3"/>
  <c r="E713" i="3" s="1"/>
  <c r="K713" i="3"/>
  <c r="I713" i="3"/>
  <c r="H713" i="3"/>
  <c r="F713" i="3"/>
  <c r="L713" i="3" s="1"/>
  <c r="J713" i="3"/>
  <c r="C713" i="3"/>
  <c r="L333" i="3"/>
  <c r="C334" i="3"/>
  <c r="D334" i="3" s="1"/>
  <c r="I333" i="3"/>
  <c r="K333" i="3"/>
  <c r="B714" i="4"/>
  <c r="F713" i="4"/>
  <c r="D713" i="4"/>
  <c r="E713" i="4" s="1"/>
  <c r="C713" i="4"/>
  <c r="K714" i="3" l="1"/>
  <c r="J714" i="3"/>
  <c r="I714" i="3"/>
  <c r="B715" i="3"/>
  <c r="H714" i="3"/>
  <c r="D714" i="3"/>
  <c r="E714" i="3" s="1"/>
  <c r="C714" i="3"/>
  <c r="F714" i="3"/>
  <c r="L714" i="3" s="1"/>
  <c r="C714" i="4"/>
  <c r="F714" i="4"/>
  <c r="D714" i="4"/>
  <c r="E714" i="4" s="1"/>
  <c r="B715" i="4"/>
  <c r="E334" i="3"/>
  <c r="H334" i="3" s="1"/>
  <c r="F334" i="3"/>
  <c r="L334" i="3" l="1"/>
  <c r="C335" i="3"/>
  <c r="D335" i="3" s="1"/>
  <c r="I334" i="3"/>
  <c r="K334" i="3"/>
  <c r="D715" i="4"/>
  <c r="E715" i="4" s="1"/>
  <c r="C715" i="4"/>
  <c r="B716" i="4"/>
  <c r="F715" i="4"/>
  <c r="I715" i="3"/>
  <c r="H715" i="3"/>
  <c r="F715" i="3"/>
  <c r="L715" i="3" s="1"/>
  <c r="B716" i="3"/>
  <c r="K715" i="3"/>
  <c r="J715" i="3"/>
  <c r="D715" i="3"/>
  <c r="E715" i="3" s="1"/>
  <c r="C715" i="3"/>
  <c r="E335" i="3" l="1"/>
  <c r="H335" i="3" s="1"/>
  <c r="F335" i="3"/>
  <c r="B717" i="4"/>
  <c r="F716" i="4"/>
  <c r="D716" i="4"/>
  <c r="E716" i="4" s="1"/>
  <c r="C716" i="4"/>
  <c r="F716" i="3"/>
  <c r="L716" i="3" s="1"/>
  <c r="B717" i="3"/>
  <c r="D716" i="3"/>
  <c r="E716" i="3" s="1"/>
  <c r="C716" i="3"/>
  <c r="H716" i="3"/>
  <c r="K716" i="3"/>
  <c r="J716" i="3"/>
  <c r="I716" i="3"/>
  <c r="L335" i="3" l="1"/>
  <c r="C336" i="3"/>
  <c r="D336" i="3" s="1"/>
  <c r="I335" i="3"/>
  <c r="K335" i="3" s="1"/>
  <c r="B718" i="3"/>
  <c r="D717" i="3"/>
  <c r="E717" i="3" s="1"/>
  <c r="C717" i="3"/>
  <c r="K717" i="3"/>
  <c r="H717" i="3"/>
  <c r="F717" i="3"/>
  <c r="L717" i="3" s="1"/>
  <c r="J717" i="3"/>
  <c r="I717" i="3"/>
  <c r="C717" i="4"/>
  <c r="B718" i="4"/>
  <c r="F717" i="4"/>
  <c r="D717" i="4"/>
  <c r="E717" i="4" s="1"/>
  <c r="F718" i="4" l="1"/>
  <c r="D718" i="4"/>
  <c r="E718" i="4" s="1"/>
  <c r="B719" i="4"/>
  <c r="C718" i="4"/>
  <c r="K718" i="3"/>
  <c r="J718" i="3"/>
  <c r="I718" i="3"/>
  <c r="H718" i="3"/>
  <c r="F718" i="3"/>
  <c r="L718" i="3" s="1"/>
  <c r="D718" i="3"/>
  <c r="E718" i="3" s="1"/>
  <c r="C718" i="3"/>
  <c r="B719" i="3"/>
  <c r="E336" i="3"/>
  <c r="H336" i="3" s="1"/>
  <c r="F336" i="3"/>
  <c r="L336" i="3" l="1"/>
  <c r="C337" i="3"/>
  <c r="D337" i="3" s="1"/>
  <c r="I336" i="3"/>
  <c r="K336" i="3" s="1"/>
  <c r="I719" i="3"/>
  <c r="H719" i="3"/>
  <c r="F719" i="3"/>
  <c r="L719" i="3" s="1"/>
  <c r="B720" i="3"/>
  <c r="K719" i="3"/>
  <c r="J719" i="3"/>
  <c r="D719" i="3"/>
  <c r="E719" i="3" s="1"/>
  <c r="C719" i="3"/>
  <c r="B720" i="4"/>
  <c r="C719" i="4"/>
  <c r="D719" i="4"/>
  <c r="E719" i="4" s="1"/>
  <c r="F719" i="4"/>
  <c r="E337" i="3" l="1"/>
  <c r="H337" i="3" s="1"/>
  <c r="F337" i="3"/>
  <c r="F720" i="3"/>
  <c r="L720" i="3" s="1"/>
  <c r="B721" i="3"/>
  <c r="D720" i="3"/>
  <c r="E720" i="3" s="1"/>
  <c r="H720" i="3"/>
  <c r="C720" i="3"/>
  <c r="K720" i="3"/>
  <c r="J720" i="3"/>
  <c r="I720" i="3"/>
  <c r="D720" i="4"/>
  <c r="E720" i="4" s="1"/>
  <c r="C720" i="4"/>
  <c r="B721" i="4"/>
  <c r="F720" i="4"/>
  <c r="L337" i="3" l="1"/>
  <c r="C338" i="3"/>
  <c r="D338" i="3" s="1"/>
  <c r="I337" i="3"/>
  <c r="K337" i="3" s="1"/>
  <c r="B722" i="4"/>
  <c r="F721" i="4"/>
  <c r="D721" i="4"/>
  <c r="E721" i="4" s="1"/>
  <c r="C721" i="4"/>
  <c r="B722" i="3"/>
  <c r="D721" i="3"/>
  <c r="E721" i="3" s="1"/>
  <c r="C721" i="3"/>
  <c r="K721" i="3"/>
  <c r="F721" i="3"/>
  <c r="L721" i="3" s="1"/>
  <c r="J721" i="3"/>
  <c r="I721" i="3"/>
  <c r="H721" i="3"/>
  <c r="K722" i="3" l="1"/>
  <c r="J722" i="3"/>
  <c r="I722" i="3"/>
  <c r="H722" i="3"/>
  <c r="F722" i="3"/>
  <c r="L722" i="3" s="1"/>
  <c r="D722" i="3"/>
  <c r="E722" i="3" s="1"/>
  <c r="C722" i="3"/>
  <c r="B723" i="3"/>
  <c r="F722" i="4"/>
  <c r="D722" i="4"/>
  <c r="E722" i="4" s="1"/>
  <c r="B723" i="4"/>
  <c r="C722" i="4"/>
  <c r="E338" i="3"/>
  <c r="H338" i="3" s="1"/>
  <c r="F338" i="3"/>
  <c r="I723" i="3" l="1"/>
  <c r="H723" i="3"/>
  <c r="F723" i="3"/>
  <c r="L723" i="3" s="1"/>
  <c r="K723" i="3"/>
  <c r="J723" i="3"/>
  <c r="B724" i="3"/>
  <c r="D723" i="3"/>
  <c r="E723" i="3" s="1"/>
  <c r="C723" i="3"/>
  <c r="L338" i="3"/>
  <c r="C339" i="3"/>
  <c r="D339" i="3" s="1"/>
  <c r="I338" i="3"/>
  <c r="K338" i="3"/>
  <c r="D723" i="4"/>
  <c r="E723" i="4" s="1"/>
  <c r="C723" i="4"/>
  <c r="B724" i="4"/>
  <c r="F723" i="4"/>
  <c r="E339" i="3" l="1"/>
  <c r="H339" i="3" s="1"/>
  <c r="B725" i="4"/>
  <c r="F724" i="4"/>
  <c r="C724" i="4"/>
  <c r="D724" i="4"/>
  <c r="E724" i="4" s="1"/>
  <c r="F724" i="3"/>
  <c r="L724" i="3" s="1"/>
  <c r="B725" i="3"/>
  <c r="D724" i="3"/>
  <c r="E724" i="3" s="1"/>
  <c r="K724" i="3"/>
  <c r="H724" i="3"/>
  <c r="C724" i="3"/>
  <c r="J724" i="3"/>
  <c r="I724" i="3"/>
  <c r="B726" i="3" l="1"/>
  <c r="D725" i="3"/>
  <c r="E725" i="3" s="1"/>
  <c r="C725" i="3"/>
  <c r="K725" i="3"/>
  <c r="J725" i="3"/>
  <c r="I725" i="3"/>
  <c r="H725" i="3"/>
  <c r="F725" i="3"/>
  <c r="L725" i="3" s="1"/>
  <c r="C725" i="4"/>
  <c r="B726" i="4"/>
  <c r="F725" i="4"/>
  <c r="D725" i="4"/>
  <c r="E725" i="4" s="1"/>
  <c r="F339" i="3"/>
  <c r="I339" i="3"/>
  <c r="K339" i="3" s="1"/>
  <c r="K726" i="3" l="1"/>
  <c r="J726" i="3"/>
  <c r="I726" i="3"/>
  <c r="F726" i="3"/>
  <c r="L726" i="3" s="1"/>
  <c r="D726" i="3"/>
  <c r="E726" i="3" s="1"/>
  <c r="H726" i="3"/>
  <c r="C726" i="3"/>
  <c r="B727" i="3"/>
  <c r="L339" i="3"/>
  <c r="C340" i="3"/>
  <c r="D340" i="3" s="1"/>
  <c r="F726" i="4"/>
  <c r="D726" i="4"/>
  <c r="E726" i="4" s="1"/>
  <c r="B727" i="4"/>
  <c r="C726" i="4"/>
  <c r="E340" i="3" l="1"/>
  <c r="H340" i="3" s="1"/>
  <c r="F340" i="3"/>
  <c r="I727" i="3"/>
  <c r="H727" i="3"/>
  <c r="F727" i="3"/>
  <c r="L727" i="3" s="1"/>
  <c r="K727" i="3"/>
  <c r="J727" i="3"/>
  <c r="B728" i="3"/>
  <c r="D727" i="3"/>
  <c r="E727" i="3" s="1"/>
  <c r="C727" i="3"/>
  <c r="B728" i="4"/>
  <c r="D727" i="4"/>
  <c r="E727" i="4" s="1"/>
  <c r="C727" i="4"/>
  <c r="F727" i="4"/>
  <c r="F728" i="3" l="1"/>
  <c r="L728" i="3" s="1"/>
  <c r="B729" i="3"/>
  <c r="D728" i="3"/>
  <c r="E728" i="3" s="1"/>
  <c r="K728" i="3"/>
  <c r="J728" i="3"/>
  <c r="H728" i="3"/>
  <c r="C728" i="3"/>
  <c r="I728" i="3"/>
  <c r="D728" i="4"/>
  <c r="E728" i="4" s="1"/>
  <c r="C728" i="4"/>
  <c r="B729" i="4"/>
  <c r="F728" i="4"/>
  <c r="L340" i="3"/>
  <c r="C341" i="3"/>
  <c r="D341" i="3" s="1"/>
  <c r="I340" i="3"/>
  <c r="K340" i="3"/>
  <c r="B730" i="4" l="1"/>
  <c r="F729" i="4"/>
  <c r="C729" i="4"/>
  <c r="D729" i="4"/>
  <c r="E729" i="4" s="1"/>
  <c r="E341" i="3"/>
  <c r="H341" i="3" s="1"/>
  <c r="F341" i="3"/>
  <c r="B730" i="3"/>
  <c r="D729" i="3"/>
  <c r="E729" i="3" s="1"/>
  <c r="C729" i="3"/>
  <c r="K729" i="3"/>
  <c r="H729" i="3"/>
  <c r="J729" i="3"/>
  <c r="I729" i="3"/>
  <c r="F729" i="3"/>
  <c r="L729" i="3" s="1"/>
  <c r="K730" i="3" l="1"/>
  <c r="J730" i="3"/>
  <c r="I730" i="3"/>
  <c r="D730" i="3"/>
  <c r="E730" i="3" s="1"/>
  <c r="C730" i="3"/>
  <c r="B731" i="3"/>
  <c r="H730" i="3"/>
  <c r="F730" i="3"/>
  <c r="L730" i="3" s="1"/>
  <c r="L341" i="3"/>
  <c r="C342" i="3"/>
  <c r="D342" i="3" s="1"/>
  <c r="I341" i="3"/>
  <c r="K341" i="3"/>
  <c r="B731" i="4"/>
  <c r="F730" i="4"/>
  <c r="D730" i="4"/>
  <c r="E730" i="4" s="1"/>
  <c r="C730" i="4"/>
  <c r="I731" i="3" l="1"/>
  <c r="H731" i="3"/>
  <c r="F731" i="3"/>
  <c r="L731" i="3" s="1"/>
  <c r="J731" i="3"/>
  <c r="D731" i="3"/>
  <c r="E731" i="3" s="1"/>
  <c r="B732" i="3"/>
  <c r="K731" i="3"/>
  <c r="C731" i="3"/>
  <c r="D731" i="4"/>
  <c r="E731" i="4" s="1"/>
  <c r="C731" i="4"/>
  <c r="B732" i="4"/>
  <c r="F731" i="4"/>
  <c r="E342" i="3"/>
  <c r="H342" i="3" s="1"/>
  <c r="F342" i="3"/>
  <c r="I342" i="3" l="1"/>
  <c r="K342" i="3" s="1"/>
  <c r="L342" i="3"/>
  <c r="C343" i="3"/>
  <c r="D343" i="3" s="1"/>
  <c r="B733" i="4"/>
  <c r="F732" i="4"/>
  <c r="C732" i="4"/>
  <c r="D732" i="4"/>
  <c r="E732" i="4" s="1"/>
  <c r="F732" i="3"/>
  <c r="L732" i="3" s="1"/>
  <c r="B733" i="3"/>
  <c r="D732" i="3"/>
  <c r="E732" i="3" s="1"/>
  <c r="K732" i="3"/>
  <c r="J732" i="3"/>
  <c r="I732" i="3"/>
  <c r="H732" i="3"/>
  <c r="C732" i="3"/>
  <c r="C733" i="4" l="1"/>
  <c r="B734" i="4"/>
  <c r="F733" i="4"/>
  <c r="D733" i="4"/>
  <c r="E733" i="4" s="1"/>
  <c r="E343" i="3"/>
  <c r="H343" i="3" s="1"/>
  <c r="F343" i="3"/>
  <c r="B734" i="3"/>
  <c r="D733" i="3"/>
  <c r="E733" i="3" s="1"/>
  <c r="C733" i="3"/>
  <c r="K733" i="3"/>
  <c r="J733" i="3"/>
  <c r="F733" i="3"/>
  <c r="L733" i="3" s="1"/>
  <c r="H733" i="3"/>
  <c r="I733" i="3"/>
  <c r="K734" i="3" l="1"/>
  <c r="J734" i="3"/>
  <c r="I734" i="3"/>
  <c r="D734" i="3"/>
  <c r="E734" i="3" s="1"/>
  <c r="C734" i="3"/>
  <c r="H734" i="3"/>
  <c r="B735" i="3"/>
  <c r="F734" i="3"/>
  <c r="L734" i="3" s="1"/>
  <c r="L343" i="3"/>
  <c r="C344" i="3"/>
  <c r="D344" i="3" s="1"/>
  <c r="I343" i="3"/>
  <c r="K343" i="3"/>
  <c r="F734" i="4"/>
  <c r="D734" i="4"/>
  <c r="E734" i="4" s="1"/>
  <c r="C734" i="4"/>
  <c r="B735" i="4"/>
  <c r="B736" i="4" l="1"/>
  <c r="D735" i="4"/>
  <c r="E735" i="4" s="1"/>
  <c r="C735" i="4"/>
  <c r="F735" i="4"/>
  <c r="I735" i="3"/>
  <c r="H735" i="3"/>
  <c r="F735" i="3"/>
  <c r="L735" i="3" s="1"/>
  <c r="D735" i="3"/>
  <c r="E735" i="3" s="1"/>
  <c r="C735" i="3"/>
  <c r="J735" i="3"/>
  <c r="B736" i="3"/>
  <c r="K735" i="3"/>
  <c r="E344" i="3"/>
  <c r="H344" i="3" s="1"/>
  <c r="F344" i="3"/>
  <c r="D736" i="4" l="1"/>
  <c r="E736" i="4" s="1"/>
  <c r="C736" i="4"/>
  <c r="B737" i="4"/>
  <c r="F736" i="4"/>
  <c r="L344" i="3"/>
  <c r="C345" i="3"/>
  <c r="D345" i="3" s="1"/>
  <c r="I344" i="3"/>
  <c r="K344" i="3" s="1"/>
  <c r="F736" i="3"/>
  <c r="L736" i="3" s="1"/>
  <c r="B737" i="3"/>
  <c r="D736" i="3"/>
  <c r="E736" i="3" s="1"/>
  <c r="J736" i="3"/>
  <c r="I736" i="3"/>
  <c r="H736" i="3"/>
  <c r="K736" i="3"/>
  <c r="C736" i="3"/>
  <c r="B738" i="4" l="1"/>
  <c r="F737" i="4"/>
  <c r="D737" i="4"/>
  <c r="E737" i="4" s="1"/>
  <c r="C737" i="4"/>
  <c r="E345" i="3"/>
  <c r="H345" i="3" s="1"/>
  <c r="F345" i="3"/>
  <c r="B738" i="3"/>
  <c r="D737" i="3"/>
  <c r="E737" i="3" s="1"/>
  <c r="C737" i="3"/>
  <c r="K737" i="3"/>
  <c r="J737" i="3"/>
  <c r="I737" i="3"/>
  <c r="H737" i="3"/>
  <c r="F737" i="3"/>
  <c r="L737" i="3" s="1"/>
  <c r="B739" i="4" l="1"/>
  <c r="F738" i="4"/>
  <c r="D738" i="4"/>
  <c r="E738" i="4" s="1"/>
  <c r="C738" i="4"/>
  <c r="K738" i="3"/>
  <c r="J738" i="3"/>
  <c r="I738" i="3"/>
  <c r="C738" i="3"/>
  <c r="B739" i="3"/>
  <c r="F738" i="3"/>
  <c r="L738" i="3" s="1"/>
  <c r="D738" i="3"/>
  <c r="E738" i="3" s="1"/>
  <c r="H738" i="3"/>
  <c r="L345" i="3"/>
  <c r="C346" i="3"/>
  <c r="D346" i="3" s="1"/>
  <c r="K345" i="3"/>
  <c r="I345" i="3"/>
  <c r="E346" i="3" l="1"/>
  <c r="H346" i="3" s="1"/>
  <c r="F346" i="3"/>
  <c r="I739" i="3"/>
  <c r="H739" i="3"/>
  <c r="F739" i="3"/>
  <c r="L739" i="3" s="1"/>
  <c r="D739" i="3"/>
  <c r="E739" i="3" s="1"/>
  <c r="C739" i="3"/>
  <c r="B740" i="3"/>
  <c r="K739" i="3"/>
  <c r="J739" i="3"/>
  <c r="D739" i="4"/>
  <c r="E739" i="4" s="1"/>
  <c r="C739" i="4"/>
  <c r="F739" i="4"/>
  <c r="B740" i="4"/>
  <c r="F740" i="3" l="1"/>
  <c r="L740" i="3" s="1"/>
  <c r="B741" i="3"/>
  <c r="D740" i="3"/>
  <c r="E740" i="3" s="1"/>
  <c r="I740" i="3"/>
  <c r="H740" i="3"/>
  <c r="C740" i="3"/>
  <c r="J740" i="3"/>
  <c r="K740" i="3"/>
  <c r="B741" i="4"/>
  <c r="F740" i="4"/>
  <c r="C740" i="4"/>
  <c r="D740" i="4"/>
  <c r="E740" i="4" s="1"/>
  <c r="L346" i="3"/>
  <c r="C347" i="3"/>
  <c r="D347" i="3" s="1"/>
  <c r="I346" i="3"/>
  <c r="K346" i="3" s="1"/>
  <c r="E347" i="3" l="1"/>
  <c r="H347" i="3" s="1"/>
  <c r="B742" i="3"/>
  <c r="D741" i="3"/>
  <c r="E741" i="3" s="1"/>
  <c r="C741" i="3"/>
  <c r="K741" i="3"/>
  <c r="J741" i="3"/>
  <c r="I741" i="3"/>
  <c r="H741" i="3"/>
  <c r="F741" i="3"/>
  <c r="L741" i="3" s="1"/>
  <c r="C741" i="4"/>
  <c r="B742" i="4"/>
  <c r="F741" i="4"/>
  <c r="D741" i="4"/>
  <c r="E741" i="4" s="1"/>
  <c r="K347" i="3" l="1"/>
  <c r="I347" i="3"/>
  <c r="F742" i="4"/>
  <c r="D742" i="4"/>
  <c r="E742" i="4" s="1"/>
  <c r="B743" i="4"/>
  <c r="C742" i="4"/>
  <c r="K742" i="3"/>
  <c r="J742" i="3"/>
  <c r="I742" i="3"/>
  <c r="B743" i="3"/>
  <c r="H742" i="3"/>
  <c r="C742" i="3"/>
  <c r="F742" i="3"/>
  <c r="L742" i="3" s="1"/>
  <c r="D742" i="3"/>
  <c r="E742" i="3" s="1"/>
  <c r="F347" i="3"/>
  <c r="L347" i="3" l="1"/>
  <c r="C348" i="3"/>
  <c r="D348" i="3" s="1"/>
  <c r="B744" i="4"/>
  <c r="F743" i="4"/>
  <c r="D743" i="4"/>
  <c r="E743" i="4" s="1"/>
  <c r="C743" i="4"/>
  <c r="I743" i="3"/>
  <c r="H743" i="3"/>
  <c r="F743" i="3"/>
  <c r="L743" i="3" s="1"/>
  <c r="C743" i="3"/>
  <c r="B744" i="3"/>
  <c r="J743" i="3"/>
  <c r="D743" i="3"/>
  <c r="E743" i="3" s="1"/>
  <c r="K743" i="3"/>
  <c r="F744" i="3" l="1"/>
  <c r="L744" i="3" s="1"/>
  <c r="B745" i="3"/>
  <c r="D744" i="3"/>
  <c r="E744" i="3" s="1"/>
  <c r="H744" i="3"/>
  <c r="C744" i="3"/>
  <c r="K744" i="3"/>
  <c r="I744" i="3"/>
  <c r="J744" i="3"/>
  <c r="D744" i="4"/>
  <c r="E744" i="4" s="1"/>
  <c r="C744" i="4"/>
  <c r="F744" i="4"/>
  <c r="B745" i="4"/>
  <c r="E348" i="3"/>
  <c r="H348" i="3" s="1"/>
  <c r="F348" i="3"/>
  <c r="I348" i="3" l="1"/>
  <c r="K348" i="3" s="1"/>
  <c r="L348" i="3"/>
  <c r="C349" i="3"/>
  <c r="D349" i="3" s="1"/>
  <c r="B746" i="4"/>
  <c r="F745" i="4"/>
  <c r="D745" i="4"/>
  <c r="E745" i="4" s="1"/>
  <c r="C745" i="4"/>
  <c r="B746" i="3"/>
  <c r="D745" i="3"/>
  <c r="E745" i="3" s="1"/>
  <c r="C745" i="3"/>
  <c r="K745" i="3"/>
  <c r="I745" i="3"/>
  <c r="H745" i="3"/>
  <c r="F745" i="3"/>
  <c r="L745" i="3" s="1"/>
  <c r="J745" i="3"/>
  <c r="K746" i="3" l="1"/>
  <c r="J746" i="3"/>
  <c r="I746" i="3"/>
  <c r="B747" i="3"/>
  <c r="H746" i="3"/>
  <c r="F746" i="3"/>
  <c r="L746" i="3" s="1"/>
  <c r="D746" i="3"/>
  <c r="E746" i="3" s="1"/>
  <c r="C746" i="3"/>
  <c r="B747" i="4"/>
  <c r="F746" i="4"/>
  <c r="D746" i="4"/>
  <c r="E746" i="4" s="1"/>
  <c r="C746" i="4"/>
  <c r="E349" i="3"/>
  <c r="H349" i="3" s="1"/>
  <c r="F349" i="3"/>
  <c r="L349" i="3" l="1"/>
  <c r="C350" i="3"/>
  <c r="D350" i="3" s="1"/>
  <c r="I349" i="3"/>
  <c r="K349" i="3"/>
  <c r="I747" i="3"/>
  <c r="H747" i="3"/>
  <c r="F747" i="3"/>
  <c r="L747" i="3" s="1"/>
  <c r="B748" i="3"/>
  <c r="K747" i="3"/>
  <c r="C747" i="3"/>
  <c r="J747" i="3"/>
  <c r="D747" i="3"/>
  <c r="E747" i="3" s="1"/>
  <c r="D747" i="4"/>
  <c r="E747" i="4" s="1"/>
  <c r="C747" i="4"/>
  <c r="B748" i="4"/>
  <c r="F747" i="4"/>
  <c r="F748" i="3" l="1"/>
  <c r="L748" i="3" s="1"/>
  <c r="B749" i="3"/>
  <c r="D748" i="3"/>
  <c r="E748" i="3" s="1"/>
  <c r="C748" i="3"/>
  <c r="J748" i="3"/>
  <c r="H748" i="3"/>
  <c r="K748" i="3"/>
  <c r="I748" i="3"/>
  <c r="B749" i="4"/>
  <c r="F748" i="4"/>
  <c r="C748" i="4"/>
  <c r="D748" i="4"/>
  <c r="E748" i="4" s="1"/>
  <c r="E350" i="3"/>
  <c r="H350" i="3" s="1"/>
  <c r="F350" i="3"/>
  <c r="C749" i="4" l="1"/>
  <c r="F749" i="4"/>
  <c r="D749" i="4"/>
  <c r="E749" i="4" s="1"/>
  <c r="B750" i="4"/>
  <c r="L350" i="3"/>
  <c r="C351" i="3"/>
  <c r="D351" i="3" s="1"/>
  <c r="I350" i="3"/>
  <c r="K350" i="3" s="1"/>
  <c r="B750" i="3"/>
  <c r="D749" i="3"/>
  <c r="E749" i="3" s="1"/>
  <c r="C749" i="3"/>
  <c r="K749" i="3"/>
  <c r="H749" i="3"/>
  <c r="F749" i="3"/>
  <c r="L749" i="3" s="1"/>
  <c r="I749" i="3"/>
  <c r="J749" i="3"/>
  <c r="K750" i="3" l="1"/>
  <c r="J750" i="3"/>
  <c r="I750" i="3"/>
  <c r="H750" i="3"/>
  <c r="F750" i="3"/>
  <c r="L750" i="3" s="1"/>
  <c r="C750" i="3"/>
  <c r="B751" i="3"/>
  <c r="D750" i="3"/>
  <c r="E750" i="3" s="1"/>
  <c r="E351" i="3"/>
  <c r="H351" i="3" s="1"/>
  <c r="F750" i="4"/>
  <c r="D750" i="4"/>
  <c r="E750" i="4" s="1"/>
  <c r="B751" i="4"/>
  <c r="C750" i="4"/>
  <c r="I751" i="3" l="1"/>
  <c r="H751" i="3"/>
  <c r="F751" i="3"/>
  <c r="L751" i="3" s="1"/>
  <c r="B752" i="3"/>
  <c r="K751" i="3"/>
  <c r="J751" i="3"/>
  <c r="D751" i="3"/>
  <c r="E751" i="3" s="1"/>
  <c r="C751" i="3"/>
  <c r="B752" i="4"/>
  <c r="F751" i="4"/>
  <c r="D751" i="4"/>
  <c r="E751" i="4" s="1"/>
  <c r="C751" i="4"/>
  <c r="F351" i="3"/>
  <c r="I351" i="3"/>
  <c r="K351" i="3" s="1"/>
  <c r="F752" i="3" l="1"/>
  <c r="L752" i="3" s="1"/>
  <c r="B753" i="3"/>
  <c r="D752" i="3"/>
  <c r="E752" i="3" s="1"/>
  <c r="K752" i="3"/>
  <c r="I752" i="3"/>
  <c r="C752" i="3"/>
  <c r="J752" i="3"/>
  <c r="H752" i="3"/>
  <c r="L351" i="3"/>
  <c r="C352" i="3"/>
  <c r="D352" i="3" s="1"/>
  <c r="D752" i="4"/>
  <c r="E752" i="4" s="1"/>
  <c r="C752" i="4"/>
  <c r="F752" i="4"/>
  <c r="B753" i="4"/>
  <c r="B754" i="4" l="1"/>
  <c r="F753" i="4"/>
  <c r="D753" i="4"/>
  <c r="E753" i="4" s="1"/>
  <c r="C753" i="4"/>
  <c r="E352" i="3"/>
  <c r="H352" i="3" s="1"/>
  <c r="F352" i="3"/>
  <c r="B754" i="3"/>
  <c r="D753" i="3"/>
  <c r="E753" i="3" s="1"/>
  <c r="C753" i="3"/>
  <c r="K753" i="3"/>
  <c r="F753" i="3"/>
  <c r="L753" i="3" s="1"/>
  <c r="J753" i="3"/>
  <c r="H753" i="3"/>
  <c r="I753" i="3"/>
  <c r="K754" i="3" l="1"/>
  <c r="J754" i="3"/>
  <c r="I754" i="3"/>
  <c r="H754" i="3"/>
  <c r="F754" i="3"/>
  <c r="L754" i="3" s="1"/>
  <c r="D754" i="3"/>
  <c r="E754" i="3" s="1"/>
  <c r="B755" i="3"/>
  <c r="C754" i="3"/>
  <c r="L352" i="3"/>
  <c r="C353" i="3"/>
  <c r="D353" i="3" s="1"/>
  <c r="I352" i="3"/>
  <c r="K352" i="3" s="1"/>
  <c r="F754" i="4"/>
  <c r="D754" i="4"/>
  <c r="E754" i="4" s="1"/>
  <c r="B755" i="4"/>
  <c r="C754" i="4"/>
  <c r="I755" i="3" l="1"/>
  <c r="H755" i="3"/>
  <c r="F755" i="3"/>
  <c r="L755" i="3" s="1"/>
  <c r="K755" i="3"/>
  <c r="J755" i="3"/>
  <c r="C755" i="3"/>
  <c r="B756" i="3"/>
  <c r="D755" i="3"/>
  <c r="E755" i="3" s="1"/>
  <c r="E353" i="3"/>
  <c r="H353" i="3" s="1"/>
  <c r="F353" i="3"/>
  <c r="D755" i="4"/>
  <c r="E755" i="4" s="1"/>
  <c r="C755" i="4"/>
  <c r="B756" i="4"/>
  <c r="F755" i="4"/>
  <c r="B757" i="4" l="1"/>
  <c r="F756" i="4"/>
  <c r="C756" i="4"/>
  <c r="D756" i="4"/>
  <c r="E756" i="4" s="1"/>
  <c r="F756" i="3"/>
  <c r="L756" i="3" s="1"/>
  <c r="B757" i="3"/>
  <c r="D756" i="3"/>
  <c r="E756" i="3" s="1"/>
  <c r="K756" i="3"/>
  <c r="J756" i="3"/>
  <c r="H756" i="3"/>
  <c r="I756" i="3"/>
  <c r="C756" i="3"/>
  <c r="L353" i="3"/>
  <c r="C354" i="3"/>
  <c r="D354" i="3" s="1"/>
  <c r="I353" i="3"/>
  <c r="K353" i="3" s="1"/>
  <c r="C757" i="4" l="1"/>
  <c r="D757" i="4"/>
  <c r="E757" i="4" s="1"/>
  <c r="B758" i="4"/>
  <c r="F757" i="4"/>
  <c r="E354" i="3"/>
  <c r="H354" i="3" s="1"/>
  <c r="B758" i="3"/>
  <c r="D757" i="3"/>
  <c r="E757" i="3" s="1"/>
  <c r="C757" i="3"/>
  <c r="K757" i="3"/>
  <c r="I757" i="3"/>
  <c r="F757" i="3"/>
  <c r="L757" i="3" s="1"/>
  <c r="J757" i="3"/>
  <c r="H757" i="3"/>
  <c r="K354" i="3" l="1"/>
  <c r="I354" i="3"/>
  <c r="B759" i="4"/>
  <c r="F758" i="4"/>
  <c r="D758" i="4"/>
  <c r="E758" i="4" s="1"/>
  <c r="C758" i="4"/>
  <c r="K758" i="3"/>
  <c r="J758" i="3"/>
  <c r="I758" i="3"/>
  <c r="F758" i="3"/>
  <c r="L758" i="3" s="1"/>
  <c r="D758" i="3"/>
  <c r="E758" i="3" s="1"/>
  <c r="C758" i="3"/>
  <c r="B759" i="3"/>
  <c r="H758" i="3"/>
  <c r="F354" i="3"/>
  <c r="L354" i="3" l="1"/>
  <c r="C355" i="3"/>
  <c r="D355" i="3" s="1"/>
  <c r="I759" i="3"/>
  <c r="H759" i="3"/>
  <c r="F759" i="3"/>
  <c r="L759" i="3" s="1"/>
  <c r="K759" i="3"/>
  <c r="J759" i="3"/>
  <c r="D759" i="3"/>
  <c r="E759" i="3" s="1"/>
  <c r="B760" i="3"/>
  <c r="C759" i="3"/>
  <c r="B760" i="4"/>
  <c r="F759" i="4"/>
  <c r="D759" i="4"/>
  <c r="E759" i="4" s="1"/>
  <c r="C759" i="4"/>
  <c r="D760" i="4" l="1"/>
  <c r="E760" i="4" s="1"/>
  <c r="C760" i="4"/>
  <c r="B761" i="4"/>
  <c r="F760" i="4"/>
  <c r="E355" i="3"/>
  <c r="H355" i="3" s="1"/>
  <c r="F355" i="3"/>
  <c r="F760" i="3"/>
  <c r="L760" i="3" s="1"/>
  <c r="B761" i="3"/>
  <c r="D760" i="3"/>
  <c r="E760" i="3" s="1"/>
  <c r="K760" i="3"/>
  <c r="J760" i="3"/>
  <c r="I760" i="3"/>
  <c r="C760" i="3"/>
  <c r="H760" i="3"/>
  <c r="B762" i="3" l="1"/>
  <c r="D761" i="3"/>
  <c r="E761" i="3" s="1"/>
  <c r="C761" i="3"/>
  <c r="K761" i="3"/>
  <c r="J761" i="3"/>
  <c r="H761" i="3"/>
  <c r="I761" i="3"/>
  <c r="F761" i="3"/>
  <c r="L761" i="3" s="1"/>
  <c r="L355" i="3"/>
  <c r="C356" i="3"/>
  <c r="D356" i="3" s="1"/>
  <c r="I355" i="3"/>
  <c r="K355" i="3" s="1"/>
  <c r="B762" i="4"/>
  <c r="F761" i="4"/>
  <c r="C761" i="4"/>
  <c r="D761" i="4"/>
  <c r="E761" i="4" s="1"/>
  <c r="K762" i="3" l="1"/>
  <c r="J762" i="3"/>
  <c r="I762" i="3"/>
  <c r="D762" i="3"/>
  <c r="E762" i="3" s="1"/>
  <c r="C762" i="3"/>
  <c r="F762" i="3"/>
  <c r="L762" i="3" s="1"/>
  <c r="B763" i="3"/>
  <c r="H762" i="3"/>
  <c r="B763" i="4"/>
  <c r="F762" i="4"/>
  <c r="D762" i="4"/>
  <c r="E762" i="4" s="1"/>
  <c r="C762" i="4"/>
  <c r="E356" i="3"/>
  <c r="H356" i="3" s="1"/>
  <c r="F356" i="3"/>
  <c r="D763" i="4" l="1"/>
  <c r="E763" i="4" s="1"/>
  <c r="B764" i="4"/>
  <c r="F763" i="4"/>
  <c r="C763" i="4"/>
  <c r="I763" i="3"/>
  <c r="H763" i="3"/>
  <c r="F763" i="3"/>
  <c r="L763" i="3" s="1"/>
  <c r="J763" i="3"/>
  <c r="D763" i="3"/>
  <c r="E763" i="3" s="1"/>
  <c r="C763" i="3"/>
  <c r="B764" i="3"/>
  <c r="K763" i="3"/>
  <c r="L356" i="3"/>
  <c r="C357" i="3"/>
  <c r="D357" i="3" s="1"/>
  <c r="I356" i="3"/>
  <c r="K356" i="3" s="1"/>
  <c r="E357" i="3" l="1"/>
  <c r="H357" i="3" s="1"/>
  <c r="F357" i="3"/>
  <c r="F764" i="3"/>
  <c r="L764" i="3" s="1"/>
  <c r="B765" i="3"/>
  <c r="D764" i="3"/>
  <c r="E764" i="3" s="1"/>
  <c r="K764" i="3"/>
  <c r="J764" i="3"/>
  <c r="I764" i="3"/>
  <c r="H764" i="3"/>
  <c r="C764" i="3"/>
  <c r="B765" i="4"/>
  <c r="F764" i="4"/>
  <c r="D764" i="4"/>
  <c r="E764" i="4" s="1"/>
  <c r="C764" i="4"/>
  <c r="B766" i="3" l="1"/>
  <c r="D765" i="3"/>
  <c r="E765" i="3" s="1"/>
  <c r="C765" i="3"/>
  <c r="K765" i="3"/>
  <c r="J765" i="3"/>
  <c r="I765" i="3"/>
  <c r="F765" i="3"/>
  <c r="L765" i="3" s="1"/>
  <c r="H765" i="3"/>
  <c r="C765" i="4"/>
  <c r="D765" i="4"/>
  <c r="E765" i="4" s="1"/>
  <c r="F765" i="4"/>
  <c r="B766" i="4"/>
  <c r="L357" i="3"/>
  <c r="C358" i="3"/>
  <c r="D358" i="3" s="1"/>
  <c r="I357" i="3"/>
  <c r="K357" i="3" s="1"/>
  <c r="E358" i="3" l="1"/>
  <c r="H358" i="3" s="1"/>
  <c r="F358" i="3"/>
  <c r="F766" i="4"/>
  <c r="B767" i="4"/>
  <c r="D766" i="4"/>
  <c r="E766" i="4" s="1"/>
  <c r="C766" i="4"/>
  <c r="K766" i="3"/>
  <c r="J766" i="3"/>
  <c r="I766" i="3"/>
  <c r="D766" i="3"/>
  <c r="E766" i="3" s="1"/>
  <c r="C766" i="3"/>
  <c r="B767" i="3"/>
  <c r="H766" i="3"/>
  <c r="F766" i="3"/>
  <c r="L766" i="3" s="1"/>
  <c r="I767" i="3" l="1"/>
  <c r="H767" i="3"/>
  <c r="F767" i="3"/>
  <c r="L767" i="3" s="1"/>
  <c r="D767" i="3"/>
  <c r="E767" i="3" s="1"/>
  <c r="C767" i="3"/>
  <c r="J767" i="3"/>
  <c r="B768" i="3"/>
  <c r="K767" i="3"/>
  <c r="D767" i="4"/>
  <c r="E767" i="4" s="1"/>
  <c r="C767" i="4"/>
  <c r="B768" i="4"/>
  <c r="F767" i="4"/>
  <c r="L358" i="3"/>
  <c r="C359" i="3"/>
  <c r="D359" i="3" s="1"/>
  <c r="I358" i="3"/>
  <c r="K358" i="3" s="1"/>
  <c r="F768" i="3" l="1"/>
  <c r="L768" i="3" s="1"/>
  <c r="B769" i="3"/>
  <c r="D768" i="3"/>
  <c r="E768" i="3" s="1"/>
  <c r="J768" i="3"/>
  <c r="I768" i="3"/>
  <c r="H768" i="3"/>
  <c r="C768" i="3"/>
  <c r="K768" i="3"/>
  <c r="E359" i="3"/>
  <c r="H359" i="3" s="1"/>
  <c r="F359" i="3"/>
  <c r="D768" i="4"/>
  <c r="E768" i="4" s="1"/>
  <c r="C768" i="4"/>
  <c r="B769" i="4"/>
  <c r="F768" i="4"/>
  <c r="B770" i="4" l="1"/>
  <c r="F769" i="4"/>
  <c r="D769" i="4"/>
  <c r="E769" i="4" s="1"/>
  <c r="C769" i="4"/>
  <c r="L359" i="3"/>
  <c r="C360" i="3"/>
  <c r="D360" i="3" s="1"/>
  <c r="B770" i="3"/>
  <c r="D769" i="3"/>
  <c r="E769" i="3" s="1"/>
  <c r="C769" i="3"/>
  <c r="K769" i="3"/>
  <c r="J769" i="3"/>
  <c r="I769" i="3"/>
  <c r="H769" i="3"/>
  <c r="F769" i="3"/>
  <c r="L769" i="3" s="1"/>
  <c r="K359" i="3"/>
  <c r="I359" i="3"/>
  <c r="K770" i="3" l="1"/>
  <c r="J770" i="3"/>
  <c r="I770" i="3"/>
  <c r="C770" i="3"/>
  <c r="B771" i="3"/>
  <c r="F770" i="3"/>
  <c r="L770" i="3" s="1"/>
  <c r="D770" i="3"/>
  <c r="E770" i="3" s="1"/>
  <c r="H770" i="3"/>
  <c r="E360" i="3"/>
  <c r="H360" i="3" s="1"/>
  <c r="F360" i="3"/>
  <c r="B771" i="4"/>
  <c r="D770" i="4"/>
  <c r="E770" i="4" s="1"/>
  <c r="C770" i="4"/>
  <c r="F770" i="4"/>
  <c r="I771" i="3" l="1"/>
  <c r="H771" i="3"/>
  <c r="F771" i="3"/>
  <c r="L771" i="3" s="1"/>
  <c r="D771" i="3"/>
  <c r="E771" i="3" s="1"/>
  <c r="C771" i="3"/>
  <c r="B772" i="3"/>
  <c r="K771" i="3"/>
  <c r="J771" i="3"/>
  <c r="D771" i="4"/>
  <c r="E771" i="4" s="1"/>
  <c r="F771" i="4"/>
  <c r="C771" i="4"/>
  <c r="B772" i="4"/>
  <c r="L360" i="3"/>
  <c r="C361" i="3"/>
  <c r="D361" i="3" s="1"/>
  <c r="I360" i="3"/>
  <c r="K360" i="3"/>
  <c r="E361" i="3" l="1"/>
  <c r="H361" i="3" s="1"/>
  <c r="F361" i="3"/>
  <c r="F772" i="3"/>
  <c r="L772" i="3" s="1"/>
  <c r="B773" i="3"/>
  <c r="D772" i="3"/>
  <c r="E772" i="3" s="1"/>
  <c r="I772" i="3"/>
  <c r="H772" i="3"/>
  <c r="C772" i="3"/>
  <c r="K772" i="3"/>
  <c r="J772" i="3"/>
  <c r="B773" i="4"/>
  <c r="F772" i="4"/>
  <c r="D772" i="4"/>
  <c r="E772" i="4" s="1"/>
  <c r="C772" i="4"/>
  <c r="B774" i="3" l="1"/>
  <c r="D773" i="3"/>
  <c r="E773" i="3" s="1"/>
  <c r="C773" i="3"/>
  <c r="K773" i="3"/>
  <c r="J773" i="3"/>
  <c r="I773" i="3"/>
  <c r="H773" i="3"/>
  <c r="F773" i="3"/>
  <c r="L773" i="3" s="1"/>
  <c r="C773" i="4"/>
  <c r="F773" i="4"/>
  <c r="D773" i="4"/>
  <c r="E773" i="4" s="1"/>
  <c r="B774" i="4"/>
  <c r="L361" i="3"/>
  <c r="C362" i="3"/>
  <c r="D362" i="3" s="1"/>
  <c r="I361" i="3"/>
  <c r="K361" i="3"/>
  <c r="E362" i="3" l="1"/>
  <c r="H362" i="3" s="1"/>
  <c r="F362" i="3"/>
  <c r="F774" i="4"/>
  <c r="C774" i="4"/>
  <c r="D774" i="4"/>
  <c r="E774" i="4" s="1"/>
  <c r="B775" i="4"/>
  <c r="K774" i="3"/>
  <c r="J774" i="3"/>
  <c r="I774" i="3"/>
  <c r="B775" i="3"/>
  <c r="H774" i="3"/>
  <c r="D774" i="3"/>
  <c r="E774" i="3" s="1"/>
  <c r="C774" i="3"/>
  <c r="F774" i="3"/>
  <c r="L774" i="3" s="1"/>
  <c r="F775" i="4" l="1"/>
  <c r="D775" i="4"/>
  <c r="E775" i="4" s="1"/>
  <c r="B776" i="4"/>
  <c r="C775" i="4"/>
  <c r="I775" i="3"/>
  <c r="H775" i="3"/>
  <c r="F775" i="3"/>
  <c r="L775" i="3" s="1"/>
  <c r="C775" i="3"/>
  <c r="B776" i="3"/>
  <c r="J775" i="3"/>
  <c r="D775" i="3"/>
  <c r="E775" i="3" s="1"/>
  <c r="K775" i="3"/>
  <c r="L362" i="3"/>
  <c r="C363" i="3"/>
  <c r="D363" i="3" s="1"/>
  <c r="I362" i="3"/>
  <c r="K362" i="3" s="1"/>
  <c r="E363" i="3" l="1"/>
  <c r="H363" i="3" s="1"/>
  <c r="F363" i="3"/>
  <c r="D776" i="4"/>
  <c r="E776" i="4" s="1"/>
  <c r="C776" i="4"/>
  <c r="B777" i="4"/>
  <c r="F776" i="4"/>
  <c r="F776" i="3"/>
  <c r="L776" i="3" s="1"/>
  <c r="B777" i="3"/>
  <c r="D776" i="3"/>
  <c r="E776" i="3" s="1"/>
  <c r="H776" i="3"/>
  <c r="C776" i="3"/>
  <c r="K776" i="3"/>
  <c r="J776" i="3"/>
  <c r="I776" i="3"/>
  <c r="B778" i="3" l="1"/>
  <c r="D777" i="3"/>
  <c r="E777" i="3" s="1"/>
  <c r="C777" i="3"/>
  <c r="K777" i="3"/>
  <c r="I777" i="3"/>
  <c r="H777" i="3"/>
  <c r="F777" i="3"/>
  <c r="L777" i="3" s="1"/>
  <c r="J777" i="3"/>
  <c r="B778" i="4"/>
  <c r="F777" i="4"/>
  <c r="D777" i="4"/>
  <c r="E777" i="4" s="1"/>
  <c r="C777" i="4"/>
  <c r="L363" i="3"/>
  <c r="C364" i="3"/>
  <c r="D364" i="3" s="1"/>
  <c r="I363" i="3"/>
  <c r="K363" i="3" s="1"/>
  <c r="E364" i="3" l="1"/>
  <c r="H364" i="3" s="1"/>
  <c r="F364" i="3"/>
  <c r="C778" i="4"/>
  <c r="B779" i="4"/>
  <c r="F778" i="4"/>
  <c r="D778" i="4"/>
  <c r="E778" i="4" s="1"/>
  <c r="K778" i="3"/>
  <c r="J778" i="3"/>
  <c r="I778" i="3"/>
  <c r="B779" i="3"/>
  <c r="H778" i="3"/>
  <c r="F778" i="3"/>
  <c r="L778" i="3" s="1"/>
  <c r="D778" i="3"/>
  <c r="E778" i="3" s="1"/>
  <c r="C778" i="3"/>
  <c r="D779" i="4" l="1"/>
  <c r="E779" i="4" s="1"/>
  <c r="B780" i="4"/>
  <c r="F779" i="4"/>
  <c r="C779" i="4"/>
  <c r="I779" i="3"/>
  <c r="H779" i="3"/>
  <c r="F779" i="3"/>
  <c r="L779" i="3" s="1"/>
  <c r="B780" i="3"/>
  <c r="K779" i="3"/>
  <c r="D779" i="3"/>
  <c r="E779" i="3" s="1"/>
  <c r="C779" i="3"/>
  <c r="J779" i="3"/>
  <c r="L364" i="3"/>
  <c r="C365" i="3"/>
  <c r="D365" i="3" s="1"/>
  <c r="K364" i="3"/>
  <c r="I364" i="3"/>
  <c r="E365" i="3" l="1"/>
  <c r="H365" i="3" s="1"/>
  <c r="F365" i="3"/>
  <c r="B781" i="4"/>
  <c r="C780" i="4"/>
  <c r="F780" i="4"/>
  <c r="D780" i="4"/>
  <c r="E780" i="4" s="1"/>
  <c r="F780" i="3"/>
  <c r="L780" i="3" s="1"/>
  <c r="B781" i="3"/>
  <c r="D780" i="3"/>
  <c r="E780" i="3" s="1"/>
  <c r="C780" i="3"/>
  <c r="J780" i="3"/>
  <c r="I780" i="3"/>
  <c r="H780" i="3"/>
  <c r="K780" i="3"/>
  <c r="B782" i="3" l="1"/>
  <c r="D781" i="3"/>
  <c r="E781" i="3" s="1"/>
  <c r="C781" i="3"/>
  <c r="K781" i="3"/>
  <c r="H781" i="3"/>
  <c r="F781" i="3"/>
  <c r="L781" i="3" s="1"/>
  <c r="J781" i="3"/>
  <c r="I781" i="3"/>
  <c r="C781" i="4"/>
  <c r="B782" i="4"/>
  <c r="F781" i="4"/>
  <c r="D781" i="4"/>
  <c r="E781" i="4" s="1"/>
  <c r="L365" i="3"/>
  <c r="C366" i="3"/>
  <c r="D366" i="3" s="1"/>
  <c r="I365" i="3"/>
  <c r="K365" i="3" s="1"/>
  <c r="E366" i="3" l="1"/>
  <c r="H366" i="3" s="1"/>
  <c r="F366" i="3"/>
  <c r="F782" i="4"/>
  <c r="C782" i="4"/>
  <c r="D782" i="4"/>
  <c r="E782" i="4" s="1"/>
  <c r="B783" i="4"/>
  <c r="K782" i="3"/>
  <c r="J782" i="3"/>
  <c r="I782" i="3"/>
  <c r="H782" i="3"/>
  <c r="F782" i="3"/>
  <c r="L782" i="3" s="1"/>
  <c r="C782" i="3"/>
  <c r="B783" i="3"/>
  <c r="D782" i="3"/>
  <c r="E782" i="3" s="1"/>
  <c r="B784" i="4" l="1"/>
  <c r="F783" i="4"/>
  <c r="D783" i="4"/>
  <c r="E783" i="4" s="1"/>
  <c r="C783" i="4"/>
  <c r="I783" i="3"/>
  <c r="H783" i="3"/>
  <c r="F783" i="3"/>
  <c r="L783" i="3" s="1"/>
  <c r="B784" i="3"/>
  <c r="K783" i="3"/>
  <c r="J783" i="3"/>
  <c r="D783" i="3"/>
  <c r="E783" i="3" s="1"/>
  <c r="C783" i="3"/>
  <c r="L366" i="3"/>
  <c r="C367" i="3"/>
  <c r="D367" i="3" s="1"/>
  <c r="I366" i="3"/>
  <c r="K366" i="3"/>
  <c r="F784" i="3" l="1"/>
  <c r="L784" i="3" s="1"/>
  <c r="B785" i="3"/>
  <c r="D784" i="3"/>
  <c r="E784" i="3" s="1"/>
  <c r="K784" i="3"/>
  <c r="I784" i="3"/>
  <c r="H784" i="3"/>
  <c r="C784" i="3"/>
  <c r="J784" i="3"/>
  <c r="E367" i="3"/>
  <c r="H367" i="3" s="1"/>
  <c r="F367" i="3"/>
  <c r="D784" i="4"/>
  <c r="E784" i="4" s="1"/>
  <c r="C784" i="4"/>
  <c r="F784" i="4"/>
  <c r="B785" i="4"/>
  <c r="B786" i="4" l="1"/>
  <c r="F785" i="4"/>
  <c r="C785" i="4"/>
  <c r="D785" i="4"/>
  <c r="E785" i="4" s="1"/>
  <c r="L367" i="3"/>
  <c r="C368" i="3"/>
  <c r="D368" i="3" s="1"/>
  <c r="B786" i="3"/>
  <c r="D785" i="3"/>
  <c r="E785" i="3" s="1"/>
  <c r="C785" i="3"/>
  <c r="K785" i="3"/>
  <c r="F785" i="3"/>
  <c r="L785" i="3" s="1"/>
  <c r="J785" i="3"/>
  <c r="I785" i="3"/>
  <c r="H785" i="3"/>
  <c r="I367" i="3"/>
  <c r="K367" i="3" s="1"/>
  <c r="E368" i="3" l="1"/>
  <c r="H368" i="3" s="1"/>
  <c r="F368" i="3"/>
  <c r="K786" i="3"/>
  <c r="J786" i="3"/>
  <c r="I786" i="3"/>
  <c r="H786" i="3"/>
  <c r="F786" i="3"/>
  <c r="L786" i="3" s="1"/>
  <c r="D786" i="3"/>
  <c r="E786" i="3" s="1"/>
  <c r="B787" i="3"/>
  <c r="C786" i="3"/>
  <c r="D786" i="4"/>
  <c r="E786" i="4" s="1"/>
  <c r="C786" i="4"/>
  <c r="B787" i="4"/>
  <c r="F786" i="4"/>
  <c r="D787" i="4" l="1"/>
  <c r="E787" i="4" s="1"/>
  <c r="F787" i="4"/>
  <c r="C787" i="4"/>
  <c r="B788" i="4"/>
  <c r="L368" i="3"/>
  <c r="C369" i="3"/>
  <c r="D369" i="3" s="1"/>
  <c r="I787" i="3"/>
  <c r="H787" i="3"/>
  <c r="F787" i="3"/>
  <c r="L787" i="3" s="1"/>
  <c r="K787" i="3"/>
  <c r="J787" i="3"/>
  <c r="C787" i="3"/>
  <c r="B788" i="3"/>
  <c r="D787" i="3"/>
  <c r="E787" i="3" s="1"/>
  <c r="I368" i="3"/>
  <c r="K368" i="3"/>
  <c r="E369" i="3" l="1"/>
  <c r="H369" i="3" s="1"/>
  <c r="F369" i="3"/>
  <c r="F788" i="3"/>
  <c r="L788" i="3" s="1"/>
  <c r="B789" i="3"/>
  <c r="D788" i="3"/>
  <c r="E788" i="3" s="1"/>
  <c r="K788" i="3"/>
  <c r="J788" i="3"/>
  <c r="H788" i="3"/>
  <c r="C788" i="3"/>
  <c r="I788" i="3"/>
  <c r="B789" i="4"/>
  <c r="D788" i="4"/>
  <c r="E788" i="4" s="1"/>
  <c r="C788" i="4"/>
  <c r="F788" i="4"/>
  <c r="B790" i="3" l="1"/>
  <c r="D789" i="3"/>
  <c r="E789" i="3" s="1"/>
  <c r="C789" i="3"/>
  <c r="K789" i="3"/>
  <c r="J789" i="3"/>
  <c r="I789" i="3"/>
  <c r="H789" i="3"/>
  <c r="F789" i="3"/>
  <c r="L789" i="3" s="1"/>
  <c r="C789" i="4"/>
  <c r="B790" i="4"/>
  <c r="F789" i="4"/>
  <c r="D789" i="4"/>
  <c r="E789" i="4" s="1"/>
  <c r="L369" i="3"/>
  <c r="C370" i="3"/>
  <c r="D370" i="3" s="1"/>
  <c r="I369" i="3"/>
  <c r="K369" i="3" s="1"/>
  <c r="E370" i="3" l="1"/>
  <c r="H370" i="3" s="1"/>
  <c r="F370" i="3"/>
  <c r="F790" i="4"/>
  <c r="B791" i="4"/>
  <c r="D790" i="4"/>
  <c r="E790" i="4" s="1"/>
  <c r="C790" i="4"/>
  <c r="K790" i="3"/>
  <c r="J790" i="3"/>
  <c r="I790" i="3"/>
  <c r="F790" i="3"/>
  <c r="L790" i="3" s="1"/>
  <c r="D790" i="3"/>
  <c r="E790" i="3" s="1"/>
  <c r="C790" i="3"/>
  <c r="B791" i="3"/>
  <c r="H790" i="3"/>
  <c r="I791" i="3" l="1"/>
  <c r="H791" i="3"/>
  <c r="F791" i="3"/>
  <c r="L791" i="3" s="1"/>
  <c r="K791" i="3"/>
  <c r="J791" i="3"/>
  <c r="D791" i="3"/>
  <c r="E791" i="3" s="1"/>
  <c r="C791" i="3"/>
  <c r="B792" i="3"/>
  <c r="D791" i="4"/>
  <c r="E791" i="4" s="1"/>
  <c r="C791" i="4"/>
  <c r="B792" i="4"/>
  <c r="F791" i="4"/>
  <c r="L370" i="3"/>
  <c r="C371" i="3"/>
  <c r="D371" i="3" s="1"/>
  <c r="K370" i="3"/>
  <c r="I370" i="3"/>
  <c r="F792" i="3" l="1"/>
  <c r="L792" i="3" s="1"/>
  <c r="B793" i="3"/>
  <c r="D792" i="3"/>
  <c r="E792" i="3" s="1"/>
  <c r="K792" i="3"/>
  <c r="J792" i="3"/>
  <c r="I792" i="3"/>
  <c r="H792" i="3"/>
  <c r="C792" i="3"/>
  <c r="E371" i="3"/>
  <c r="H371" i="3" s="1"/>
  <c r="F371" i="3"/>
  <c r="D792" i="4"/>
  <c r="E792" i="4" s="1"/>
  <c r="C792" i="4"/>
  <c r="B793" i="4"/>
  <c r="F792" i="4"/>
  <c r="B794" i="4" l="1"/>
  <c r="F793" i="4"/>
  <c r="C793" i="4"/>
  <c r="D793" i="4"/>
  <c r="E793" i="4" s="1"/>
  <c r="L371" i="3"/>
  <c r="C372" i="3"/>
  <c r="D372" i="3" s="1"/>
  <c r="B794" i="3"/>
  <c r="D793" i="3"/>
  <c r="E793" i="3" s="1"/>
  <c r="C793" i="3"/>
  <c r="K793" i="3"/>
  <c r="J793" i="3"/>
  <c r="I793" i="3"/>
  <c r="H793" i="3"/>
  <c r="F793" i="3"/>
  <c r="L793" i="3" s="1"/>
  <c r="I371" i="3"/>
  <c r="K371" i="3" s="1"/>
  <c r="K794" i="3" l="1"/>
  <c r="J794" i="3"/>
  <c r="I794" i="3"/>
  <c r="D794" i="3"/>
  <c r="E794" i="3" s="1"/>
  <c r="C794" i="3"/>
  <c r="B795" i="3"/>
  <c r="H794" i="3"/>
  <c r="F794" i="3"/>
  <c r="L794" i="3" s="1"/>
  <c r="E372" i="3"/>
  <c r="H372" i="3" s="1"/>
  <c r="F372" i="3"/>
  <c r="L372" i="3" s="1"/>
  <c r="B795" i="4"/>
  <c r="F794" i="4"/>
  <c r="D794" i="4"/>
  <c r="E794" i="4" s="1"/>
  <c r="C794" i="4"/>
  <c r="I795" i="3" l="1"/>
  <c r="H795" i="3"/>
  <c r="F795" i="3"/>
  <c r="L795" i="3" s="1"/>
  <c r="J795" i="3"/>
  <c r="D795" i="3"/>
  <c r="E795" i="3" s="1"/>
  <c r="C795" i="3"/>
  <c r="B796" i="3"/>
  <c r="K795" i="3"/>
  <c r="D795" i="4"/>
  <c r="E795" i="4" s="1"/>
  <c r="B796" i="4"/>
  <c r="F795" i="4"/>
  <c r="C795" i="4"/>
  <c r="I372" i="3"/>
  <c r="K372" i="3" s="1"/>
  <c r="F796" i="3" l="1"/>
  <c r="L796" i="3" s="1"/>
  <c r="B797" i="3"/>
  <c r="D796" i="3"/>
  <c r="E796" i="3" s="1"/>
  <c r="K796" i="3"/>
  <c r="J796" i="3"/>
  <c r="I796" i="3"/>
  <c r="H796" i="3"/>
  <c r="C796" i="3"/>
  <c r="B797" i="4"/>
  <c r="F796" i="4"/>
  <c r="D796" i="4"/>
  <c r="E796" i="4" s="1"/>
  <c r="C796" i="4"/>
  <c r="B798" i="3" l="1"/>
  <c r="D797" i="3"/>
  <c r="E797" i="3" s="1"/>
  <c r="C797" i="3"/>
  <c r="K797" i="3"/>
  <c r="J797" i="3"/>
  <c r="I797" i="3"/>
  <c r="H797" i="3"/>
  <c r="F797" i="3"/>
  <c r="L797" i="3" s="1"/>
  <c r="C797" i="4"/>
  <c r="D797" i="4"/>
  <c r="E797" i="4" s="1"/>
  <c r="B798" i="4"/>
  <c r="F797" i="4"/>
  <c r="F798" i="4" l="1"/>
  <c r="B799" i="4"/>
  <c r="D798" i="4"/>
  <c r="E798" i="4" s="1"/>
  <c r="C798" i="4"/>
  <c r="K798" i="3"/>
  <c r="J798" i="3"/>
  <c r="I798" i="3"/>
  <c r="D798" i="3"/>
  <c r="E798" i="3" s="1"/>
  <c r="C798" i="3"/>
  <c r="B799" i="3"/>
  <c r="H798" i="3"/>
  <c r="F798" i="3"/>
  <c r="L798" i="3" s="1"/>
  <c r="D799" i="4" l="1"/>
  <c r="E799" i="4" s="1"/>
  <c r="C799" i="4"/>
  <c r="B800" i="4"/>
  <c r="F799" i="4"/>
  <c r="I799" i="3"/>
  <c r="H799" i="3"/>
  <c r="F799" i="3"/>
  <c r="L799" i="3" s="1"/>
  <c r="D799" i="3"/>
  <c r="E799" i="3" s="1"/>
  <c r="C799" i="3"/>
  <c r="B800" i="3"/>
  <c r="K799" i="3"/>
  <c r="J799" i="3"/>
  <c r="D800" i="4" l="1"/>
  <c r="E800" i="4" s="1"/>
  <c r="C800" i="4"/>
  <c r="B801" i="4"/>
  <c r="F800" i="4"/>
  <c r="F800" i="3"/>
  <c r="L800" i="3" s="1"/>
  <c r="B801" i="3"/>
  <c r="D800" i="3"/>
  <c r="E800" i="3" s="1"/>
  <c r="J800" i="3"/>
  <c r="I800" i="3"/>
  <c r="H800" i="3"/>
  <c r="C800" i="3"/>
  <c r="K800" i="3"/>
  <c r="B802" i="3" l="1"/>
  <c r="D801" i="3"/>
  <c r="E801" i="3" s="1"/>
  <c r="C801" i="3"/>
  <c r="K801" i="3"/>
  <c r="J801" i="3"/>
  <c r="I801" i="3"/>
  <c r="H801" i="3"/>
  <c r="F801" i="3"/>
  <c r="L801" i="3" s="1"/>
  <c r="B802" i="4"/>
  <c r="F801" i="4"/>
  <c r="D801" i="4"/>
  <c r="E801" i="4" s="1"/>
  <c r="C801" i="4"/>
  <c r="B803" i="4" l="1"/>
  <c r="F802" i="4"/>
  <c r="C802" i="4"/>
  <c r="D802" i="4"/>
  <c r="E802" i="4" s="1"/>
  <c r="K802" i="3"/>
  <c r="J802" i="3"/>
  <c r="I802" i="3"/>
  <c r="C802" i="3"/>
  <c r="B803" i="3"/>
  <c r="H802" i="3"/>
  <c r="F802" i="3"/>
  <c r="L802" i="3" s="1"/>
  <c r="D802" i="3"/>
  <c r="E802" i="3" s="1"/>
  <c r="I803" i="3" l="1"/>
  <c r="H803" i="3"/>
  <c r="F803" i="3"/>
  <c r="L803" i="3" s="1"/>
  <c r="D803" i="3"/>
  <c r="E803" i="3" s="1"/>
  <c r="C803" i="3"/>
  <c r="B804" i="3"/>
  <c r="K803" i="3"/>
  <c r="J803" i="3"/>
  <c r="D803" i="4"/>
  <c r="E803" i="4" s="1"/>
  <c r="F803" i="4"/>
  <c r="C803" i="4"/>
  <c r="B804" i="4"/>
  <c r="F804" i="3" l="1"/>
  <c r="L804" i="3" s="1"/>
  <c r="B805" i="3"/>
  <c r="D804" i="3"/>
  <c r="E804" i="3" s="1"/>
  <c r="I804" i="3"/>
  <c r="H804" i="3"/>
  <c r="C804" i="3"/>
  <c r="K804" i="3"/>
  <c r="J804" i="3"/>
  <c r="B805" i="4"/>
  <c r="D804" i="4"/>
  <c r="E804" i="4" s="1"/>
  <c r="C804" i="4"/>
  <c r="F804" i="4"/>
  <c r="B806" i="3" l="1"/>
  <c r="D805" i="3"/>
  <c r="E805" i="3" s="1"/>
  <c r="C805" i="3"/>
  <c r="K805" i="3"/>
  <c r="J805" i="3"/>
  <c r="I805" i="3"/>
  <c r="H805" i="3"/>
  <c r="F805" i="3"/>
  <c r="L805" i="3" s="1"/>
  <c r="C805" i="4"/>
  <c r="F805" i="4"/>
  <c r="D805" i="4"/>
  <c r="E805" i="4" s="1"/>
  <c r="B806" i="4"/>
  <c r="F806" i="4" l="1"/>
  <c r="D806" i="4"/>
  <c r="E806" i="4" s="1"/>
  <c r="C806" i="4"/>
  <c r="B807" i="4"/>
  <c r="K806" i="3"/>
  <c r="J806" i="3"/>
  <c r="I806" i="3"/>
  <c r="B807" i="3"/>
  <c r="H806" i="3"/>
  <c r="F806" i="3"/>
  <c r="L806" i="3" s="1"/>
  <c r="D806" i="3"/>
  <c r="E806" i="3" s="1"/>
  <c r="C806" i="3"/>
  <c r="F807" i="4" l="1"/>
  <c r="D807" i="4"/>
  <c r="E807" i="4" s="1"/>
  <c r="B808" i="4"/>
  <c r="C807" i="4"/>
  <c r="I807" i="3"/>
  <c r="H807" i="3"/>
  <c r="F807" i="3"/>
  <c r="L807" i="3" s="1"/>
  <c r="C807" i="3"/>
  <c r="B808" i="3"/>
  <c r="K807" i="3"/>
  <c r="J807" i="3"/>
  <c r="D807" i="3"/>
  <c r="E807" i="3" s="1"/>
  <c r="D808" i="4" l="1"/>
  <c r="E808" i="4" s="1"/>
  <c r="C808" i="4"/>
  <c r="B809" i="4"/>
  <c r="F808" i="4"/>
  <c r="F808" i="3"/>
  <c r="L808" i="3" s="1"/>
  <c r="B809" i="3"/>
  <c r="D808" i="3"/>
  <c r="E808" i="3" s="1"/>
  <c r="H808" i="3"/>
  <c r="C808" i="3"/>
  <c r="K808" i="3"/>
  <c r="J808" i="3"/>
  <c r="I808" i="3"/>
  <c r="B810" i="3" l="1"/>
  <c r="D809" i="3"/>
  <c r="E809" i="3" s="1"/>
  <c r="C809" i="3"/>
  <c r="K809" i="3"/>
  <c r="I809" i="3"/>
  <c r="H809" i="3"/>
  <c r="F809" i="3"/>
  <c r="L809" i="3" s="1"/>
  <c r="J809" i="3"/>
  <c r="B810" i="4"/>
  <c r="F809" i="4"/>
  <c r="D809" i="4"/>
  <c r="E809" i="4" s="1"/>
  <c r="C809" i="4"/>
  <c r="C810" i="4" l="1"/>
  <c r="B811" i="4"/>
  <c r="F810" i="4"/>
  <c r="D810" i="4"/>
  <c r="E810" i="4" s="1"/>
  <c r="K810" i="3"/>
  <c r="J810" i="3"/>
  <c r="I810" i="3"/>
  <c r="B811" i="3"/>
  <c r="H810" i="3"/>
  <c r="F810" i="3"/>
  <c r="L810" i="3" s="1"/>
  <c r="D810" i="3"/>
  <c r="E810" i="3" s="1"/>
  <c r="C810" i="3"/>
  <c r="I811" i="3" l="1"/>
  <c r="H811" i="3"/>
  <c r="F811" i="3"/>
  <c r="L811" i="3" s="1"/>
  <c r="B812" i="3"/>
  <c r="K811" i="3"/>
  <c r="J811" i="3"/>
  <c r="D811" i="3"/>
  <c r="E811" i="3" s="1"/>
  <c r="C811" i="3"/>
  <c r="D811" i="4"/>
  <c r="E811" i="4" s="1"/>
  <c r="B812" i="4"/>
  <c r="F811" i="4"/>
  <c r="C811" i="4"/>
  <c r="F812" i="3" l="1"/>
  <c r="L812" i="3" s="1"/>
  <c r="B813" i="3"/>
  <c r="D812" i="3"/>
  <c r="E812" i="3" s="1"/>
  <c r="C812" i="3"/>
  <c r="K812" i="3"/>
  <c r="J812" i="3"/>
  <c r="I812" i="3"/>
  <c r="H812" i="3"/>
  <c r="B813" i="4"/>
  <c r="C812" i="4"/>
  <c r="D812" i="4"/>
  <c r="E812" i="4" s="1"/>
  <c r="F812" i="4"/>
  <c r="B814" i="3" l="1"/>
  <c r="D813" i="3"/>
  <c r="E813" i="3" s="1"/>
  <c r="C813" i="3"/>
  <c r="K813" i="3"/>
  <c r="H813" i="3"/>
  <c r="F813" i="3"/>
  <c r="L813" i="3" s="1"/>
  <c r="J813" i="3"/>
  <c r="I813" i="3"/>
  <c r="C813" i="4"/>
  <c r="B814" i="4"/>
  <c r="F813" i="4"/>
  <c r="D813" i="4"/>
  <c r="E813" i="4" s="1"/>
  <c r="F814" i="4" l="1"/>
  <c r="C814" i="4"/>
  <c r="B815" i="4"/>
  <c r="D814" i="4"/>
  <c r="E814" i="4" s="1"/>
  <c r="K814" i="3"/>
  <c r="J814" i="3"/>
  <c r="I814" i="3"/>
  <c r="B815" i="3"/>
  <c r="H814" i="3"/>
  <c r="F814" i="3"/>
  <c r="L814" i="3" s="1"/>
  <c r="D814" i="3"/>
  <c r="E814" i="3" s="1"/>
  <c r="C814" i="3"/>
  <c r="J815" i="3" l="1"/>
  <c r="I815" i="3"/>
  <c r="K815" i="3"/>
  <c r="H815" i="3"/>
  <c r="B816" i="3"/>
  <c r="F815" i="3"/>
  <c r="L815" i="3" s="1"/>
  <c r="D815" i="3"/>
  <c r="E815" i="3" s="1"/>
  <c r="C815" i="3"/>
  <c r="B816" i="4"/>
  <c r="F815" i="4"/>
  <c r="C815" i="4"/>
  <c r="D815" i="4"/>
  <c r="E815" i="4" s="1"/>
  <c r="H816" i="3" l="1"/>
  <c r="F816" i="3"/>
  <c r="L816" i="3" s="1"/>
  <c r="K816" i="3"/>
  <c r="J816" i="3"/>
  <c r="D816" i="3"/>
  <c r="E816" i="3" s="1"/>
  <c r="C816" i="3"/>
  <c r="B817" i="3"/>
  <c r="I816" i="3"/>
  <c r="D816" i="4"/>
  <c r="E816" i="4" s="1"/>
  <c r="C816" i="4"/>
  <c r="B817" i="4"/>
  <c r="F816" i="4"/>
  <c r="B818" i="3" l="1"/>
  <c r="D817" i="3"/>
  <c r="E817" i="3" s="1"/>
  <c r="K817" i="3"/>
  <c r="J817" i="3"/>
  <c r="I817" i="3"/>
  <c r="H817" i="3"/>
  <c r="F817" i="3"/>
  <c r="L817" i="3" s="1"/>
  <c r="C817" i="3"/>
  <c r="B818" i="4"/>
  <c r="F817" i="4"/>
  <c r="D817" i="4"/>
  <c r="E817" i="4" s="1"/>
  <c r="C817" i="4"/>
  <c r="D818" i="4" l="1"/>
  <c r="E818" i="4" s="1"/>
  <c r="C818" i="4"/>
  <c r="F818" i="4"/>
  <c r="B819" i="4"/>
  <c r="C818" i="3"/>
  <c r="K818" i="3"/>
  <c r="B819" i="3"/>
  <c r="J818" i="3"/>
  <c r="D818" i="3"/>
  <c r="E818" i="3" s="1"/>
  <c r="I818" i="3"/>
  <c r="H818" i="3"/>
  <c r="F818" i="3"/>
  <c r="L818" i="3" s="1"/>
  <c r="J819" i="3" l="1"/>
  <c r="I819" i="3"/>
  <c r="C819" i="3"/>
  <c r="B820" i="3"/>
  <c r="K819" i="3"/>
  <c r="H819" i="3"/>
  <c r="F819" i="3"/>
  <c r="L819" i="3" s="1"/>
  <c r="D819" i="3"/>
  <c r="E819" i="3" s="1"/>
  <c r="D819" i="4"/>
  <c r="E819" i="4" s="1"/>
  <c r="B820" i="4"/>
  <c r="F819" i="4"/>
  <c r="C819" i="4"/>
  <c r="H820" i="3" l="1"/>
  <c r="F820" i="3"/>
  <c r="L820" i="3" s="1"/>
  <c r="C820" i="3"/>
  <c r="B821" i="3"/>
  <c r="K820" i="3"/>
  <c r="J820" i="3"/>
  <c r="I820" i="3"/>
  <c r="D820" i="3"/>
  <c r="E820" i="3" s="1"/>
  <c r="B821" i="4"/>
  <c r="D820" i="4"/>
  <c r="E820" i="4" s="1"/>
  <c r="C820" i="4"/>
  <c r="F820" i="4"/>
  <c r="B822" i="3" l="1"/>
  <c r="D821" i="3"/>
  <c r="E821" i="3" s="1"/>
  <c r="C821" i="3"/>
  <c r="I821" i="3"/>
  <c r="H821" i="3"/>
  <c r="F821" i="3"/>
  <c r="L821" i="3" s="1"/>
  <c r="K821" i="3"/>
  <c r="J821" i="3"/>
  <c r="C821" i="4"/>
  <c r="F821" i="4"/>
  <c r="D821" i="4"/>
  <c r="E821" i="4" s="1"/>
  <c r="B822" i="4"/>
  <c r="F822" i="4" l="1"/>
  <c r="B823" i="4"/>
  <c r="D822" i="4"/>
  <c r="E822" i="4" s="1"/>
  <c r="C822" i="4"/>
  <c r="C822" i="3"/>
  <c r="K822" i="3"/>
  <c r="D822" i="3"/>
  <c r="E822" i="3" s="1"/>
  <c r="B823" i="3"/>
  <c r="J822" i="3"/>
  <c r="I822" i="3"/>
  <c r="H822" i="3"/>
  <c r="F822" i="3"/>
  <c r="L822" i="3" s="1"/>
  <c r="J823" i="3" l="1"/>
  <c r="I823" i="3"/>
  <c r="D823" i="3"/>
  <c r="E823" i="3" s="1"/>
  <c r="C823" i="3"/>
  <c r="F823" i="3"/>
  <c r="L823" i="3" s="1"/>
  <c r="B824" i="3"/>
  <c r="K823" i="3"/>
  <c r="H823" i="3"/>
  <c r="B824" i="4"/>
  <c r="F823" i="4"/>
  <c r="D823" i="4"/>
  <c r="E823" i="4" s="1"/>
  <c r="C823" i="4"/>
  <c r="H824" i="3" l="1"/>
  <c r="F824" i="3"/>
  <c r="L824" i="3" s="1"/>
  <c r="D824" i="3"/>
  <c r="E824" i="3" s="1"/>
  <c r="C824" i="3"/>
  <c r="K824" i="3"/>
  <c r="J824" i="3"/>
  <c r="I824" i="3"/>
  <c r="B825" i="3"/>
  <c r="D824" i="4"/>
  <c r="E824" i="4" s="1"/>
  <c r="C824" i="4"/>
  <c r="B825" i="4"/>
  <c r="F824" i="4"/>
  <c r="B826" i="3" l="1"/>
  <c r="D825" i="3"/>
  <c r="E825" i="3" s="1"/>
  <c r="H825" i="3"/>
  <c r="F825" i="3"/>
  <c r="L825" i="3" s="1"/>
  <c r="C825" i="3"/>
  <c r="K825" i="3"/>
  <c r="J825" i="3"/>
  <c r="I825" i="3"/>
  <c r="B826" i="4"/>
  <c r="F825" i="4"/>
  <c r="C825" i="4"/>
  <c r="D825" i="4"/>
  <c r="E825" i="4" s="1"/>
  <c r="B827" i="4" l="1"/>
  <c r="C826" i="4"/>
  <c r="D826" i="4"/>
  <c r="E826" i="4" s="1"/>
  <c r="F826" i="4"/>
  <c r="C826" i="3"/>
  <c r="K826" i="3"/>
  <c r="H826" i="3"/>
  <c r="F826" i="3"/>
  <c r="L826" i="3" s="1"/>
  <c r="J826" i="3"/>
  <c r="I826" i="3"/>
  <c r="D826" i="3"/>
  <c r="E826" i="3" s="1"/>
  <c r="B827" i="3"/>
  <c r="J827" i="3" l="1"/>
  <c r="I827" i="3"/>
  <c r="H827" i="3"/>
  <c r="F827" i="3"/>
  <c r="L827" i="3" s="1"/>
  <c r="B828" i="3"/>
  <c r="K827" i="3"/>
  <c r="D827" i="3"/>
  <c r="E827" i="3" s="1"/>
  <c r="C827" i="3"/>
  <c r="D827" i="4"/>
  <c r="E827" i="4" s="1"/>
  <c r="C827" i="4"/>
  <c r="B828" i="4"/>
  <c r="F827" i="4"/>
  <c r="H828" i="3" l="1"/>
  <c r="F828" i="3"/>
  <c r="L828" i="3" s="1"/>
  <c r="J828" i="3"/>
  <c r="I828" i="3"/>
  <c r="D828" i="3"/>
  <c r="E828" i="3" s="1"/>
  <c r="C828" i="3"/>
  <c r="B829" i="3"/>
  <c r="K828" i="3"/>
  <c r="B829" i="4"/>
  <c r="F828" i="4"/>
  <c r="D828" i="4"/>
  <c r="E828" i="4" s="1"/>
  <c r="C828" i="4"/>
  <c r="B830" i="3" l="1"/>
  <c r="D829" i="3"/>
  <c r="E829" i="3" s="1"/>
  <c r="J829" i="3"/>
  <c r="I829" i="3"/>
  <c r="H829" i="3"/>
  <c r="K829" i="3"/>
  <c r="F829" i="3"/>
  <c r="L829" i="3" s="1"/>
  <c r="C829" i="3"/>
  <c r="C829" i="4"/>
  <c r="B830" i="4"/>
  <c r="F829" i="4"/>
  <c r="D829" i="4"/>
  <c r="E829" i="4" s="1"/>
  <c r="F830" i="4" l="1"/>
  <c r="D830" i="4"/>
  <c r="E830" i="4" s="1"/>
  <c r="C830" i="4"/>
  <c r="B831" i="4"/>
  <c r="C830" i="3"/>
  <c r="K830" i="3"/>
  <c r="J830" i="3"/>
  <c r="I830" i="3"/>
  <c r="H830" i="3"/>
  <c r="D830" i="3"/>
  <c r="E830" i="3" s="1"/>
  <c r="B831" i="3"/>
  <c r="F830" i="3"/>
  <c r="L830" i="3" s="1"/>
  <c r="B832" i="4" l="1"/>
  <c r="F831" i="4"/>
  <c r="D831" i="4"/>
  <c r="E831" i="4" s="1"/>
  <c r="C831" i="4"/>
  <c r="J831" i="3"/>
  <c r="I831" i="3"/>
  <c r="K831" i="3"/>
  <c r="H831" i="3"/>
  <c r="B832" i="3"/>
  <c r="F831" i="3"/>
  <c r="L831" i="3" s="1"/>
  <c r="D831" i="3"/>
  <c r="E831" i="3" s="1"/>
  <c r="C831" i="3"/>
  <c r="H832" i="3" l="1"/>
  <c r="F832" i="3"/>
  <c r="L832" i="3" s="1"/>
  <c r="K832" i="3"/>
  <c r="J832" i="3"/>
  <c r="B833" i="3"/>
  <c r="I832" i="3"/>
  <c r="D832" i="3"/>
  <c r="E832" i="3" s="1"/>
  <c r="C832" i="3"/>
  <c r="D832" i="4"/>
  <c r="E832" i="4" s="1"/>
  <c r="C832" i="4"/>
  <c r="B833" i="4"/>
  <c r="F832" i="4"/>
  <c r="B834" i="4" l="1"/>
  <c r="F833" i="4"/>
  <c r="D833" i="4"/>
  <c r="E833" i="4" s="1"/>
  <c r="C833" i="4"/>
  <c r="B834" i="3"/>
  <c r="D833" i="3"/>
  <c r="E833" i="3" s="1"/>
  <c r="K833" i="3"/>
  <c r="J833" i="3"/>
  <c r="H833" i="3"/>
  <c r="F833" i="3"/>
  <c r="L833" i="3" s="1"/>
  <c r="C833" i="3"/>
  <c r="I833" i="3"/>
  <c r="C834" i="3" l="1"/>
  <c r="K834" i="3"/>
  <c r="B835" i="3"/>
  <c r="J834" i="3"/>
  <c r="I834" i="3"/>
  <c r="H834" i="3"/>
  <c r="F834" i="3"/>
  <c r="L834" i="3" s="1"/>
  <c r="D834" i="3"/>
  <c r="E834" i="3" s="1"/>
  <c r="B835" i="4"/>
  <c r="F834" i="4"/>
  <c r="C834" i="4"/>
  <c r="D834" i="4"/>
  <c r="E834" i="4" s="1"/>
  <c r="J835" i="3" l="1"/>
  <c r="I835" i="3"/>
  <c r="C835" i="3"/>
  <c r="B836" i="3"/>
  <c r="D835" i="3"/>
  <c r="E835" i="3" s="1"/>
  <c r="K835" i="3"/>
  <c r="H835" i="3"/>
  <c r="F835" i="3"/>
  <c r="L835" i="3" s="1"/>
  <c r="D835" i="4"/>
  <c r="E835" i="4" s="1"/>
  <c r="C835" i="4"/>
  <c r="F835" i="4"/>
  <c r="B836" i="4"/>
  <c r="B837" i="4" l="1"/>
  <c r="F836" i="4"/>
  <c r="C836" i="4"/>
  <c r="D836" i="4"/>
  <c r="E836" i="4" s="1"/>
  <c r="H836" i="3"/>
  <c r="F836" i="3"/>
  <c r="L836" i="3" s="1"/>
  <c r="C836" i="3"/>
  <c r="B837" i="3"/>
  <c r="K836" i="3"/>
  <c r="J836" i="3"/>
  <c r="I836" i="3"/>
  <c r="D836" i="3"/>
  <c r="E836" i="3" s="1"/>
  <c r="B838" i="3" l="1"/>
  <c r="D837" i="3"/>
  <c r="E837" i="3" s="1"/>
  <c r="C837" i="3"/>
  <c r="K837" i="3"/>
  <c r="J837" i="3"/>
  <c r="I837" i="3"/>
  <c r="H837" i="3"/>
  <c r="F837" i="3"/>
  <c r="L837" i="3" s="1"/>
  <c r="C837" i="4"/>
  <c r="B838" i="4"/>
  <c r="F837" i="4"/>
  <c r="D837" i="4"/>
  <c r="E837" i="4" s="1"/>
  <c r="F838" i="4" l="1"/>
  <c r="D838" i="4"/>
  <c r="E838" i="4" s="1"/>
  <c r="C838" i="4"/>
  <c r="B839" i="4"/>
  <c r="C838" i="3"/>
  <c r="K838" i="3"/>
  <c r="D838" i="3"/>
  <c r="E838" i="3" s="1"/>
  <c r="I838" i="3"/>
  <c r="H838" i="3"/>
  <c r="F838" i="3"/>
  <c r="L838" i="3" s="1"/>
  <c r="B839" i="3"/>
  <c r="J838" i="3"/>
  <c r="J839" i="3" l="1"/>
  <c r="I839" i="3"/>
  <c r="D839" i="3"/>
  <c r="E839" i="3" s="1"/>
  <c r="C839" i="3"/>
  <c r="B840" i="3"/>
  <c r="K839" i="3"/>
  <c r="H839" i="3"/>
  <c r="F839" i="3"/>
  <c r="L839" i="3" s="1"/>
  <c r="B840" i="4"/>
  <c r="F839" i="4"/>
  <c r="D839" i="4"/>
  <c r="E839" i="4" s="1"/>
  <c r="C839" i="4"/>
  <c r="H840" i="3" l="1"/>
  <c r="F840" i="3"/>
  <c r="L840" i="3" s="1"/>
  <c r="D840" i="3"/>
  <c r="E840" i="3" s="1"/>
  <c r="C840" i="3"/>
  <c r="I840" i="3"/>
  <c r="B841" i="3"/>
  <c r="K840" i="3"/>
  <c r="J840" i="3"/>
  <c r="D840" i="4"/>
  <c r="E840" i="4" s="1"/>
  <c r="C840" i="4"/>
  <c r="F840" i="4"/>
  <c r="B841" i="4"/>
  <c r="B842" i="3" l="1"/>
  <c r="D841" i="3"/>
  <c r="E841" i="3" s="1"/>
  <c r="H841" i="3"/>
  <c r="F841" i="3"/>
  <c r="L841" i="3" s="1"/>
  <c r="C841" i="3"/>
  <c r="K841" i="3"/>
  <c r="J841" i="3"/>
  <c r="I841" i="3"/>
  <c r="B842" i="4"/>
  <c r="F841" i="4"/>
  <c r="D841" i="4"/>
  <c r="E841" i="4" s="1"/>
  <c r="C841" i="4"/>
  <c r="B843" i="4" l="1"/>
  <c r="F842" i="4"/>
  <c r="C842" i="4"/>
  <c r="D842" i="4"/>
  <c r="E842" i="4" s="1"/>
  <c r="C842" i="3"/>
  <c r="K842" i="3"/>
  <c r="H842" i="3"/>
  <c r="F842" i="3"/>
  <c r="L842" i="3" s="1"/>
  <c r="B843" i="3"/>
  <c r="J842" i="3"/>
  <c r="I842" i="3"/>
  <c r="D842" i="3"/>
  <c r="E842" i="3" s="1"/>
  <c r="J843" i="3" l="1"/>
  <c r="I843" i="3"/>
  <c r="H843" i="3"/>
  <c r="F843" i="3"/>
  <c r="L843" i="3" s="1"/>
  <c r="K843" i="3"/>
  <c r="D843" i="3"/>
  <c r="E843" i="3" s="1"/>
  <c r="C843" i="3"/>
  <c r="B844" i="3"/>
  <c r="D843" i="4"/>
  <c r="E843" i="4" s="1"/>
  <c r="C843" i="4"/>
  <c r="F843" i="4"/>
  <c r="B844" i="4"/>
  <c r="H844" i="3" l="1"/>
  <c r="F844" i="3"/>
  <c r="L844" i="3" s="1"/>
  <c r="J844" i="3"/>
  <c r="I844" i="3"/>
  <c r="B845" i="3"/>
  <c r="K844" i="3"/>
  <c r="D844" i="3"/>
  <c r="E844" i="3" s="1"/>
  <c r="C844" i="3"/>
  <c r="B845" i="4"/>
  <c r="F844" i="4"/>
  <c r="D844" i="4"/>
  <c r="E844" i="4" s="1"/>
  <c r="C844" i="4"/>
  <c r="B846" i="3" l="1"/>
  <c r="D845" i="3"/>
  <c r="E845" i="3" s="1"/>
  <c r="J845" i="3"/>
  <c r="I845" i="3"/>
  <c r="H845" i="3"/>
  <c r="F845" i="3"/>
  <c r="L845" i="3" s="1"/>
  <c r="C845" i="3"/>
  <c r="K845" i="3"/>
  <c r="C845" i="4"/>
  <c r="F845" i="4"/>
  <c r="D845" i="4"/>
  <c r="E845" i="4" s="1"/>
  <c r="B846" i="4"/>
  <c r="F846" i="4" l="1"/>
  <c r="D846" i="4"/>
  <c r="E846" i="4" s="1"/>
  <c r="C846" i="4"/>
  <c r="B847" i="4"/>
  <c r="C846" i="3"/>
  <c r="K846" i="3"/>
  <c r="J846" i="3"/>
  <c r="I846" i="3"/>
  <c r="H846" i="3"/>
  <c r="B847" i="3"/>
  <c r="F846" i="3"/>
  <c r="L846" i="3" s="1"/>
  <c r="D846" i="3"/>
  <c r="E846" i="3" s="1"/>
  <c r="B848" i="4" l="1"/>
  <c r="F847" i="4"/>
  <c r="D847" i="4"/>
  <c r="E847" i="4" s="1"/>
  <c r="C847" i="4"/>
  <c r="J847" i="3"/>
  <c r="I847" i="3"/>
  <c r="K847" i="3"/>
  <c r="H847" i="3"/>
  <c r="D847" i="3"/>
  <c r="E847" i="3" s="1"/>
  <c r="C847" i="3"/>
  <c r="B848" i="3"/>
  <c r="F847" i="3"/>
  <c r="L847" i="3" s="1"/>
  <c r="H848" i="3" l="1"/>
  <c r="F848" i="3"/>
  <c r="L848" i="3" s="1"/>
  <c r="K848" i="3"/>
  <c r="J848" i="3"/>
  <c r="B849" i="3"/>
  <c r="I848" i="3"/>
  <c r="D848" i="3"/>
  <c r="E848" i="3" s="1"/>
  <c r="C848" i="3"/>
  <c r="D848" i="4"/>
  <c r="E848" i="4" s="1"/>
  <c r="C848" i="4"/>
  <c r="B849" i="4"/>
  <c r="F848" i="4"/>
  <c r="B850" i="4" l="1"/>
  <c r="F849" i="4"/>
  <c r="D849" i="4"/>
  <c r="E849" i="4" s="1"/>
  <c r="C849" i="4"/>
  <c r="B850" i="3"/>
  <c r="D849" i="3"/>
  <c r="E849" i="3" s="1"/>
  <c r="K849" i="3"/>
  <c r="J849" i="3"/>
  <c r="I849" i="3"/>
  <c r="H849" i="3"/>
  <c r="F849" i="3"/>
  <c r="L849" i="3" s="1"/>
  <c r="C849" i="3"/>
  <c r="C850" i="3" l="1"/>
  <c r="K850" i="3"/>
  <c r="B851" i="3"/>
  <c r="J850" i="3"/>
  <c r="H850" i="3"/>
  <c r="F850" i="3"/>
  <c r="L850" i="3" s="1"/>
  <c r="D850" i="3"/>
  <c r="E850" i="3" s="1"/>
  <c r="I850" i="3"/>
  <c r="F850" i="4"/>
  <c r="D850" i="4"/>
  <c r="E850" i="4" s="1"/>
  <c r="C850" i="4"/>
  <c r="B851" i="4"/>
  <c r="D851" i="4" l="1"/>
  <c r="E851" i="4" s="1"/>
  <c r="C851" i="4"/>
  <c r="B852" i="4"/>
  <c r="F851" i="4"/>
  <c r="J851" i="3"/>
  <c r="I851" i="3"/>
  <c r="C851" i="3"/>
  <c r="B852" i="3"/>
  <c r="K851" i="3"/>
  <c r="H851" i="3"/>
  <c r="F851" i="3"/>
  <c r="L851" i="3" s="1"/>
  <c r="D851" i="3"/>
  <c r="E851" i="3" s="1"/>
  <c r="H852" i="3" l="1"/>
  <c r="F852" i="3"/>
  <c r="L852" i="3" s="1"/>
  <c r="C852" i="3"/>
  <c r="B853" i="3"/>
  <c r="D852" i="3"/>
  <c r="E852" i="3" s="1"/>
  <c r="K852" i="3"/>
  <c r="J852" i="3"/>
  <c r="I852" i="3"/>
  <c r="B853" i="4"/>
  <c r="F852" i="4"/>
  <c r="D852" i="4"/>
  <c r="E852" i="4" s="1"/>
  <c r="C852" i="4"/>
  <c r="B854" i="3" l="1"/>
  <c r="D853" i="3"/>
  <c r="E853" i="3" s="1"/>
  <c r="C853" i="3"/>
  <c r="K853" i="3"/>
  <c r="J853" i="3"/>
  <c r="I853" i="3"/>
  <c r="H853" i="3"/>
  <c r="F853" i="3"/>
  <c r="L853" i="3" s="1"/>
  <c r="C853" i="4"/>
  <c r="D853" i="4"/>
  <c r="E853" i="4" s="1"/>
  <c r="B854" i="4"/>
  <c r="F853" i="4"/>
  <c r="F854" i="4" l="1"/>
  <c r="D854" i="4"/>
  <c r="E854" i="4" s="1"/>
  <c r="C854" i="4"/>
  <c r="B855" i="4"/>
  <c r="C854" i="3"/>
  <c r="K854" i="3"/>
  <c r="D854" i="3"/>
  <c r="E854" i="3" s="1"/>
  <c r="B855" i="3"/>
  <c r="J854" i="3"/>
  <c r="I854" i="3"/>
  <c r="H854" i="3"/>
  <c r="F854" i="3"/>
  <c r="L854" i="3" s="1"/>
  <c r="J855" i="3" l="1"/>
  <c r="I855" i="3"/>
  <c r="D855" i="3"/>
  <c r="E855" i="3" s="1"/>
  <c r="C855" i="3"/>
  <c r="K855" i="3"/>
  <c r="H855" i="3"/>
  <c r="F855" i="3"/>
  <c r="L855" i="3" s="1"/>
  <c r="B856" i="3"/>
  <c r="B856" i="4"/>
  <c r="F855" i="4"/>
  <c r="D855" i="4"/>
  <c r="E855" i="4" s="1"/>
  <c r="C855" i="4"/>
  <c r="F856" i="4" l="1"/>
  <c r="D856" i="4"/>
  <c r="E856" i="4" s="1"/>
  <c r="C856" i="4"/>
  <c r="B857" i="4"/>
  <c r="H856" i="3"/>
  <c r="F856" i="3"/>
  <c r="L856" i="3" s="1"/>
  <c r="D856" i="3"/>
  <c r="E856" i="3" s="1"/>
  <c r="C856" i="3"/>
  <c r="B857" i="3"/>
  <c r="K856" i="3"/>
  <c r="J856" i="3"/>
  <c r="I856" i="3"/>
  <c r="B858" i="4" l="1"/>
  <c r="F857" i="4"/>
  <c r="D857" i="4"/>
  <c r="E857" i="4" s="1"/>
  <c r="C857" i="4"/>
  <c r="B858" i="3"/>
  <c r="D857" i="3"/>
  <c r="E857" i="3" s="1"/>
  <c r="H857" i="3"/>
  <c r="F857" i="3"/>
  <c r="L857" i="3" s="1"/>
  <c r="C857" i="3"/>
  <c r="I857" i="3"/>
  <c r="K857" i="3"/>
  <c r="J857" i="3"/>
  <c r="C858" i="3" l="1"/>
  <c r="K858" i="3"/>
  <c r="H858" i="3"/>
  <c r="F858" i="3"/>
  <c r="L858" i="3" s="1"/>
  <c r="B859" i="3"/>
  <c r="J858" i="3"/>
  <c r="I858" i="3"/>
  <c r="D858" i="3"/>
  <c r="E858" i="3" s="1"/>
  <c r="D858" i="4"/>
  <c r="E858" i="4" s="1"/>
  <c r="C858" i="4"/>
  <c r="B859" i="4"/>
  <c r="F858" i="4"/>
  <c r="J859" i="3" l="1"/>
  <c r="I859" i="3"/>
  <c r="H859" i="3"/>
  <c r="F859" i="3"/>
  <c r="L859" i="3" s="1"/>
  <c r="C859" i="3"/>
  <c r="B860" i="3"/>
  <c r="K859" i="3"/>
  <c r="D859" i="3"/>
  <c r="E859" i="3" s="1"/>
  <c r="B860" i="4"/>
  <c r="F859" i="4"/>
  <c r="C859" i="4"/>
  <c r="D859" i="4"/>
  <c r="E859" i="4" s="1"/>
  <c r="H860" i="3" l="1"/>
  <c r="F860" i="3"/>
  <c r="L860" i="3" s="1"/>
  <c r="J860" i="3"/>
  <c r="I860" i="3"/>
  <c r="K860" i="3"/>
  <c r="D860" i="3"/>
  <c r="E860" i="3" s="1"/>
  <c r="C860" i="3"/>
  <c r="B861" i="3"/>
  <c r="D860" i="4"/>
  <c r="E860" i="4" s="1"/>
  <c r="C860" i="4"/>
  <c r="B861" i="4"/>
  <c r="F860" i="4"/>
  <c r="B862" i="3" l="1"/>
  <c r="D861" i="3"/>
  <c r="E861" i="3" s="1"/>
  <c r="J861" i="3"/>
  <c r="I861" i="3"/>
  <c r="H861" i="3"/>
  <c r="K861" i="3"/>
  <c r="F861" i="3"/>
  <c r="L861" i="3" s="1"/>
  <c r="C861" i="3"/>
  <c r="D861" i="4"/>
  <c r="E861" i="4" s="1"/>
  <c r="B862" i="4"/>
  <c r="F861" i="4"/>
  <c r="C861" i="4"/>
  <c r="B863" i="4" l="1"/>
  <c r="D862" i="4"/>
  <c r="E862" i="4" s="1"/>
  <c r="C862" i="4"/>
  <c r="F862" i="4"/>
  <c r="C862" i="3"/>
  <c r="K862" i="3"/>
  <c r="J862" i="3"/>
  <c r="I862" i="3"/>
  <c r="H862" i="3"/>
  <c r="B863" i="3"/>
  <c r="F862" i="3"/>
  <c r="L862" i="3" s="1"/>
  <c r="D862" i="3"/>
  <c r="E862" i="3" s="1"/>
  <c r="C863" i="4" l="1"/>
  <c r="B864" i="4"/>
  <c r="F863" i="4"/>
  <c r="D863" i="4"/>
  <c r="E863" i="4" s="1"/>
  <c r="J863" i="3"/>
  <c r="I863" i="3"/>
  <c r="K863" i="3"/>
  <c r="H863" i="3"/>
  <c r="B864" i="3"/>
  <c r="F863" i="3"/>
  <c r="L863" i="3" s="1"/>
  <c r="D863" i="3"/>
  <c r="E863" i="3" s="1"/>
  <c r="C863" i="3"/>
  <c r="F864" i="4" l="1"/>
  <c r="B865" i="4"/>
  <c r="D864" i="4"/>
  <c r="E864" i="4" s="1"/>
  <c r="C864" i="4"/>
  <c r="H864" i="3"/>
  <c r="F864" i="3"/>
  <c r="L864" i="3" s="1"/>
  <c r="K864" i="3"/>
  <c r="J864" i="3"/>
  <c r="B865" i="3"/>
  <c r="I864" i="3"/>
  <c r="D864" i="3"/>
  <c r="E864" i="3" s="1"/>
  <c r="C864" i="3"/>
  <c r="F865" i="4" l="1"/>
  <c r="D865" i="4"/>
  <c r="E865" i="4" s="1"/>
  <c r="B866" i="4"/>
  <c r="C865" i="4"/>
  <c r="B866" i="3"/>
  <c r="D865" i="3"/>
  <c r="E865" i="3" s="1"/>
  <c r="K865" i="3"/>
  <c r="J865" i="3"/>
  <c r="H865" i="3"/>
  <c r="I865" i="3"/>
  <c r="F865" i="3"/>
  <c r="L865" i="3" s="1"/>
  <c r="C865" i="3"/>
  <c r="C866" i="3" l="1"/>
  <c r="K866" i="3"/>
  <c r="B867" i="3"/>
  <c r="J866" i="3"/>
  <c r="H866" i="3"/>
  <c r="I866" i="3"/>
  <c r="F866" i="3"/>
  <c r="L866" i="3" s="1"/>
  <c r="D866" i="3"/>
  <c r="E866" i="3" s="1"/>
  <c r="D866" i="4"/>
  <c r="E866" i="4" s="1"/>
  <c r="C866" i="4"/>
  <c r="B867" i="4"/>
  <c r="F866" i="4"/>
  <c r="B868" i="4" l="1"/>
  <c r="F867" i="4"/>
  <c r="C867" i="4"/>
  <c r="D867" i="4"/>
  <c r="E867" i="4" s="1"/>
  <c r="J867" i="3"/>
  <c r="I867" i="3"/>
  <c r="C867" i="3"/>
  <c r="B868" i="3"/>
  <c r="H867" i="3"/>
  <c r="D867" i="3"/>
  <c r="E867" i="3" s="1"/>
  <c r="K867" i="3"/>
  <c r="F867" i="3"/>
  <c r="L867" i="3" s="1"/>
  <c r="I868" i="3" l="1"/>
  <c r="H868" i="3"/>
  <c r="F868" i="3"/>
  <c r="L868" i="3" s="1"/>
  <c r="C868" i="3"/>
  <c r="B869" i="3"/>
  <c r="K868" i="3"/>
  <c r="J868" i="3"/>
  <c r="D868" i="3"/>
  <c r="E868" i="3" s="1"/>
  <c r="B869" i="4"/>
  <c r="F868" i="4"/>
  <c r="D868" i="4"/>
  <c r="E868" i="4" s="1"/>
  <c r="C868" i="4"/>
  <c r="F869" i="3" l="1"/>
  <c r="L869" i="3" s="1"/>
  <c r="B870" i="3"/>
  <c r="D869" i="3"/>
  <c r="E869" i="3" s="1"/>
  <c r="H869" i="3"/>
  <c r="C869" i="3"/>
  <c r="K869" i="3"/>
  <c r="I869" i="3"/>
  <c r="J869" i="3"/>
  <c r="D869" i="4"/>
  <c r="E869" i="4" s="1"/>
  <c r="F869" i="4"/>
  <c r="C869" i="4"/>
  <c r="B870" i="4"/>
  <c r="B871" i="4" l="1"/>
  <c r="F870" i="4"/>
  <c r="C870" i="4"/>
  <c r="D870" i="4"/>
  <c r="E870" i="4" s="1"/>
  <c r="B871" i="3"/>
  <c r="D870" i="3"/>
  <c r="E870" i="3" s="1"/>
  <c r="C870" i="3"/>
  <c r="K870" i="3"/>
  <c r="I870" i="3"/>
  <c r="H870" i="3"/>
  <c r="F870" i="3"/>
  <c r="L870" i="3" s="1"/>
  <c r="J870" i="3"/>
  <c r="K871" i="3" l="1"/>
  <c r="J871" i="3"/>
  <c r="I871" i="3"/>
  <c r="B872" i="3"/>
  <c r="H871" i="3"/>
  <c r="D871" i="3"/>
  <c r="E871" i="3" s="1"/>
  <c r="F871" i="3"/>
  <c r="L871" i="3" s="1"/>
  <c r="C871" i="3"/>
  <c r="C871" i="4"/>
  <c r="D871" i="4"/>
  <c r="E871" i="4" s="1"/>
  <c r="B872" i="4"/>
  <c r="F871" i="4"/>
  <c r="I872" i="3" l="1"/>
  <c r="H872" i="3"/>
  <c r="F872" i="3"/>
  <c r="L872" i="3" s="1"/>
  <c r="B873" i="3"/>
  <c r="J872" i="3"/>
  <c r="C872" i="3"/>
  <c r="K872" i="3"/>
  <c r="D872" i="3"/>
  <c r="E872" i="3" s="1"/>
  <c r="F872" i="4"/>
  <c r="B873" i="4"/>
  <c r="D872" i="4"/>
  <c r="E872" i="4" s="1"/>
  <c r="C872" i="4"/>
  <c r="F873" i="3" l="1"/>
  <c r="L873" i="3" s="1"/>
  <c r="B874" i="3"/>
  <c r="D873" i="3"/>
  <c r="E873" i="3" s="1"/>
  <c r="C873" i="3"/>
  <c r="K873" i="3"/>
  <c r="J873" i="3"/>
  <c r="H873" i="3"/>
  <c r="I873" i="3"/>
  <c r="D873" i="4"/>
  <c r="E873" i="4" s="1"/>
  <c r="C873" i="4"/>
  <c r="B874" i="4"/>
  <c r="F873" i="4"/>
  <c r="D874" i="4" l="1"/>
  <c r="E874" i="4" s="1"/>
  <c r="C874" i="4"/>
  <c r="B875" i="4"/>
  <c r="F874" i="4"/>
  <c r="B875" i="3"/>
  <c r="D874" i="3"/>
  <c r="E874" i="3" s="1"/>
  <c r="C874" i="3"/>
  <c r="K874" i="3"/>
  <c r="H874" i="3"/>
  <c r="F874" i="3"/>
  <c r="L874" i="3" s="1"/>
  <c r="I874" i="3"/>
  <c r="J874" i="3"/>
  <c r="K875" i="3" l="1"/>
  <c r="J875" i="3"/>
  <c r="I875" i="3"/>
  <c r="H875" i="3"/>
  <c r="F875" i="3"/>
  <c r="L875" i="3" s="1"/>
  <c r="D875" i="3"/>
  <c r="E875" i="3" s="1"/>
  <c r="C875" i="3"/>
  <c r="B876" i="3"/>
  <c r="B876" i="4"/>
  <c r="F875" i="4"/>
  <c r="D875" i="4"/>
  <c r="E875" i="4" s="1"/>
  <c r="C875" i="4"/>
  <c r="I876" i="3" l="1"/>
  <c r="H876" i="3"/>
  <c r="F876" i="3"/>
  <c r="L876" i="3" s="1"/>
  <c r="B877" i="3"/>
  <c r="K876" i="3"/>
  <c r="D876" i="3"/>
  <c r="E876" i="3" s="1"/>
  <c r="J876" i="3"/>
  <c r="C876" i="3"/>
  <c r="B877" i="4"/>
  <c r="D876" i="4"/>
  <c r="E876" i="4" s="1"/>
  <c r="C876" i="4"/>
  <c r="F876" i="4"/>
  <c r="F877" i="3" l="1"/>
  <c r="L877" i="3" s="1"/>
  <c r="B878" i="3"/>
  <c r="D877" i="3"/>
  <c r="E877" i="3" s="1"/>
  <c r="J877" i="3"/>
  <c r="I877" i="3"/>
  <c r="C877" i="3"/>
  <c r="K877" i="3"/>
  <c r="H877" i="3"/>
  <c r="D877" i="4"/>
  <c r="E877" i="4" s="1"/>
  <c r="F877" i="4"/>
  <c r="C877" i="4"/>
  <c r="B878" i="4"/>
  <c r="B879" i="4" l="1"/>
  <c r="F878" i="4"/>
  <c r="D878" i="4"/>
  <c r="E878" i="4" s="1"/>
  <c r="C878" i="4"/>
  <c r="B879" i="3"/>
  <c r="D878" i="3"/>
  <c r="E878" i="3" s="1"/>
  <c r="C878" i="3"/>
  <c r="K878" i="3"/>
  <c r="F878" i="3"/>
  <c r="L878" i="3" s="1"/>
  <c r="J878" i="3"/>
  <c r="H878" i="3"/>
  <c r="I878" i="3"/>
  <c r="K879" i="3" l="1"/>
  <c r="J879" i="3"/>
  <c r="I879" i="3"/>
  <c r="H879" i="3"/>
  <c r="F879" i="3"/>
  <c r="L879" i="3" s="1"/>
  <c r="C879" i="3"/>
  <c r="B880" i="3"/>
  <c r="D879" i="3"/>
  <c r="E879" i="3" s="1"/>
  <c r="C879" i="4"/>
  <c r="F879" i="4"/>
  <c r="D879" i="4"/>
  <c r="E879" i="4" s="1"/>
  <c r="B880" i="4"/>
  <c r="I880" i="3" l="1"/>
  <c r="H880" i="3"/>
  <c r="F880" i="3"/>
  <c r="L880" i="3" s="1"/>
  <c r="K880" i="3"/>
  <c r="J880" i="3"/>
  <c r="D880" i="3"/>
  <c r="E880" i="3" s="1"/>
  <c r="C880" i="3"/>
  <c r="B881" i="3"/>
  <c r="F880" i="4"/>
  <c r="B881" i="4"/>
  <c r="D880" i="4"/>
  <c r="E880" i="4" s="1"/>
  <c r="C880" i="4"/>
  <c r="F881" i="4" l="1"/>
  <c r="D881" i="4"/>
  <c r="E881" i="4" s="1"/>
  <c r="B882" i="4"/>
  <c r="C881" i="4"/>
  <c r="F881" i="3"/>
  <c r="L881" i="3" s="1"/>
  <c r="B882" i="3"/>
  <c r="D881" i="3"/>
  <c r="E881" i="3" s="1"/>
  <c r="K881" i="3"/>
  <c r="I881" i="3"/>
  <c r="H881" i="3"/>
  <c r="J881" i="3"/>
  <c r="C881" i="3"/>
  <c r="B883" i="3" l="1"/>
  <c r="D882" i="3"/>
  <c r="E882" i="3" s="1"/>
  <c r="C882" i="3"/>
  <c r="K882" i="3"/>
  <c r="J882" i="3"/>
  <c r="I882" i="3"/>
  <c r="F882" i="3"/>
  <c r="L882" i="3" s="1"/>
  <c r="H882" i="3"/>
  <c r="D882" i="4"/>
  <c r="E882" i="4" s="1"/>
  <c r="C882" i="4"/>
  <c r="B883" i="4"/>
  <c r="F882" i="4"/>
  <c r="B884" i="4" l="1"/>
  <c r="F883" i="4"/>
  <c r="D883" i="4"/>
  <c r="E883" i="4" s="1"/>
  <c r="C883" i="4"/>
  <c r="K883" i="3"/>
  <c r="J883" i="3"/>
  <c r="I883" i="3"/>
  <c r="F883" i="3"/>
  <c r="L883" i="3" s="1"/>
  <c r="D883" i="3"/>
  <c r="E883" i="3" s="1"/>
  <c r="B884" i="3"/>
  <c r="H883" i="3"/>
  <c r="C883" i="3"/>
  <c r="I884" i="3" l="1"/>
  <c r="H884" i="3"/>
  <c r="F884" i="3"/>
  <c r="L884" i="3" s="1"/>
  <c r="K884" i="3"/>
  <c r="J884" i="3"/>
  <c r="C884" i="3"/>
  <c r="B885" i="3"/>
  <c r="D884" i="3"/>
  <c r="E884" i="3" s="1"/>
  <c r="C884" i="4"/>
  <c r="B885" i="4"/>
  <c r="F884" i="4"/>
  <c r="D884" i="4"/>
  <c r="E884" i="4" s="1"/>
  <c r="F885" i="3" l="1"/>
  <c r="L885" i="3" s="1"/>
  <c r="B886" i="3"/>
  <c r="D885" i="3"/>
  <c r="E885" i="3" s="1"/>
  <c r="K885" i="3"/>
  <c r="J885" i="3"/>
  <c r="H885" i="3"/>
  <c r="C885" i="3"/>
  <c r="I885" i="3"/>
  <c r="D885" i="4"/>
  <c r="E885" i="4" s="1"/>
  <c r="B886" i="4"/>
  <c r="F885" i="4"/>
  <c r="C885" i="4"/>
  <c r="B887" i="4" l="1"/>
  <c r="C886" i="4"/>
  <c r="D886" i="4"/>
  <c r="E886" i="4" s="1"/>
  <c r="F886" i="4"/>
  <c r="B887" i="3"/>
  <c r="D886" i="3"/>
  <c r="E886" i="3" s="1"/>
  <c r="C886" i="3"/>
  <c r="K886" i="3"/>
  <c r="I886" i="3"/>
  <c r="H886" i="3"/>
  <c r="J886" i="3"/>
  <c r="F886" i="3"/>
  <c r="L886" i="3" s="1"/>
  <c r="K887" i="3" l="1"/>
  <c r="J887" i="3"/>
  <c r="I887" i="3"/>
  <c r="D887" i="3"/>
  <c r="E887" i="3" s="1"/>
  <c r="C887" i="3"/>
  <c r="B888" i="3"/>
  <c r="F887" i="3"/>
  <c r="L887" i="3" s="1"/>
  <c r="H887" i="3"/>
  <c r="C887" i="4"/>
  <c r="B888" i="4"/>
  <c r="F887" i="4"/>
  <c r="D887" i="4"/>
  <c r="E887" i="4" s="1"/>
  <c r="I888" i="3" l="1"/>
  <c r="H888" i="3"/>
  <c r="F888" i="3"/>
  <c r="L888" i="3" s="1"/>
  <c r="J888" i="3"/>
  <c r="D888" i="3"/>
  <c r="E888" i="3" s="1"/>
  <c r="B889" i="3"/>
  <c r="K888" i="3"/>
  <c r="C888" i="3"/>
  <c r="F888" i="4"/>
  <c r="C888" i="4"/>
  <c r="D888" i="4"/>
  <c r="E888" i="4" s="1"/>
  <c r="B889" i="4"/>
  <c r="F889" i="3" l="1"/>
  <c r="L889" i="3" s="1"/>
  <c r="B890" i="3"/>
  <c r="D889" i="3"/>
  <c r="E889" i="3" s="1"/>
  <c r="K889" i="3"/>
  <c r="J889" i="3"/>
  <c r="I889" i="3"/>
  <c r="C889" i="3"/>
  <c r="H889" i="3"/>
  <c r="B890" i="4"/>
  <c r="F889" i="4"/>
  <c r="D889" i="4"/>
  <c r="E889" i="4" s="1"/>
  <c r="C889" i="4"/>
  <c r="B891" i="3" l="1"/>
  <c r="D890" i="3"/>
  <c r="E890" i="3" s="1"/>
  <c r="C890" i="3"/>
  <c r="K890" i="3"/>
  <c r="J890" i="3"/>
  <c r="H890" i="3"/>
  <c r="F890" i="3"/>
  <c r="L890" i="3" s="1"/>
  <c r="I890" i="3"/>
  <c r="D890" i="4"/>
  <c r="E890" i="4" s="1"/>
  <c r="C890" i="4"/>
  <c r="B891" i="4"/>
  <c r="F890" i="4"/>
  <c r="B892" i="4" l="1"/>
  <c r="F891" i="4"/>
  <c r="D891" i="4"/>
  <c r="E891" i="4" s="1"/>
  <c r="C891" i="4"/>
  <c r="K891" i="3"/>
  <c r="J891" i="3"/>
  <c r="I891" i="3"/>
  <c r="D891" i="3"/>
  <c r="E891" i="3" s="1"/>
  <c r="C891" i="3"/>
  <c r="H891" i="3"/>
  <c r="B892" i="3"/>
  <c r="F891" i="3"/>
  <c r="L891" i="3" s="1"/>
  <c r="I892" i="3" l="1"/>
  <c r="H892" i="3"/>
  <c r="F892" i="3"/>
  <c r="L892" i="3" s="1"/>
  <c r="D892" i="3"/>
  <c r="E892" i="3" s="1"/>
  <c r="C892" i="3"/>
  <c r="B893" i="3"/>
  <c r="J892" i="3"/>
  <c r="K892" i="3"/>
  <c r="D892" i="4"/>
  <c r="E892" i="4" s="1"/>
  <c r="C892" i="4"/>
  <c r="B893" i="4"/>
  <c r="F892" i="4"/>
  <c r="F893" i="3" l="1"/>
  <c r="L893" i="3" s="1"/>
  <c r="B894" i="3"/>
  <c r="D893" i="3"/>
  <c r="E893" i="3" s="1"/>
  <c r="J893" i="3"/>
  <c r="I893" i="3"/>
  <c r="H893" i="3"/>
  <c r="K893" i="3"/>
  <c r="C893" i="3"/>
  <c r="D893" i="4"/>
  <c r="E893" i="4" s="1"/>
  <c r="C893" i="4"/>
  <c r="B894" i="4"/>
  <c r="F893" i="4"/>
  <c r="B895" i="4" l="1"/>
  <c r="D894" i="4"/>
  <c r="E894" i="4" s="1"/>
  <c r="C894" i="4"/>
  <c r="F894" i="4"/>
  <c r="B895" i="3"/>
  <c r="D894" i="3"/>
  <c r="E894" i="3" s="1"/>
  <c r="C894" i="3"/>
  <c r="K894" i="3"/>
  <c r="J894" i="3"/>
  <c r="I894" i="3"/>
  <c r="F894" i="3"/>
  <c r="L894" i="3" s="1"/>
  <c r="H894" i="3"/>
  <c r="K895" i="3" l="1"/>
  <c r="J895" i="3"/>
  <c r="I895" i="3"/>
  <c r="C895" i="3"/>
  <c r="B896" i="3"/>
  <c r="H895" i="3"/>
  <c r="F895" i="3"/>
  <c r="L895" i="3" s="1"/>
  <c r="D895" i="3"/>
  <c r="E895" i="3" s="1"/>
  <c r="F895" i="4"/>
  <c r="C895" i="4"/>
  <c r="B896" i="4"/>
  <c r="D895" i="4"/>
  <c r="E895" i="4" s="1"/>
  <c r="B897" i="4" l="1"/>
  <c r="F896" i="4"/>
  <c r="D896" i="4"/>
  <c r="E896" i="4" s="1"/>
  <c r="C896" i="4"/>
  <c r="I896" i="3"/>
  <c r="H896" i="3"/>
  <c r="F896" i="3"/>
  <c r="L896" i="3" s="1"/>
  <c r="D896" i="3"/>
  <c r="E896" i="3" s="1"/>
  <c r="C896" i="3"/>
  <c r="K896" i="3"/>
  <c r="B897" i="3"/>
  <c r="J896" i="3"/>
  <c r="D897" i="4" l="1"/>
  <c r="E897" i="4" s="1"/>
  <c r="C897" i="4"/>
  <c r="B898" i="4"/>
  <c r="F897" i="4"/>
  <c r="F897" i="3"/>
  <c r="L897" i="3" s="1"/>
  <c r="B898" i="3"/>
  <c r="D897" i="3"/>
  <c r="E897" i="3" s="1"/>
  <c r="I897" i="3"/>
  <c r="H897" i="3"/>
  <c r="C897" i="3"/>
  <c r="J897" i="3"/>
  <c r="K897" i="3"/>
  <c r="B899" i="3" l="1"/>
  <c r="D898" i="3"/>
  <c r="E898" i="3" s="1"/>
  <c r="C898" i="3"/>
  <c r="K898" i="3"/>
  <c r="J898" i="3"/>
  <c r="I898" i="3"/>
  <c r="H898" i="3"/>
  <c r="F898" i="3"/>
  <c r="L898" i="3" s="1"/>
  <c r="B899" i="4"/>
  <c r="F898" i="4"/>
  <c r="C898" i="4"/>
  <c r="D898" i="4"/>
  <c r="E898" i="4" s="1"/>
  <c r="D899" i="4" l="1"/>
  <c r="E899" i="4" s="1"/>
  <c r="C899" i="4"/>
  <c r="B900" i="4"/>
  <c r="F899" i="4"/>
  <c r="K899" i="3"/>
  <c r="J899" i="3"/>
  <c r="I899" i="3"/>
  <c r="B900" i="3"/>
  <c r="F899" i="3"/>
  <c r="L899" i="3" s="1"/>
  <c r="C899" i="3"/>
  <c r="H899" i="3"/>
  <c r="D899" i="3"/>
  <c r="E899" i="3" s="1"/>
  <c r="I900" i="3" l="1"/>
  <c r="H900" i="3"/>
  <c r="F900" i="3"/>
  <c r="L900" i="3" s="1"/>
  <c r="C900" i="3"/>
  <c r="B901" i="3"/>
  <c r="K900" i="3"/>
  <c r="J900" i="3"/>
  <c r="D900" i="3"/>
  <c r="E900" i="3" s="1"/>
  <c r="F900" i="4"/>
  <c r="D900" i="4"/>
  <c r="E900" i="4" s="1"/>
  <c r="B901" i="4"/>
  <c r="C900" i="4"/>
  <c r="F901" i="3" l="1"/>
  <c r="L901" i="3" s="1"/>
  <c r="B902" i="3"/>
  <c r="D901" i="3"/>
  <c r="E901" i="3" s="1"/>
  <c r="H901" i="3"/>
  <c r="C901" i="3"/>
  <c r="K901" i="3"/>
  <c r="I901" i="3"/>
  <c r="J901" i="3"/>
  <c r="F901" i="4"/>
  <c r="D901" i="4"/>
  <c r="E901" i="4" s="1"/>
  <c r="C901" i="4"/>
  <c r="B902" i="4"/>
  <c r="B903" i="3" l="1"/>
  <c r="D902" i="3"/>
  <c r="E902" i="3" s="1"/>
  <c r="C902" i="3"/>
  <c r="K902" i="3"/>
  <c r="I902" i="3"/>
  <c r="H902" i="3"/>
  <c r="F902" i="3"/>
  <c r="L902" i="3" s="1"/>
  <c r="J902" i="3"/>
  <c r="C902" i="4"/>
  <c r="D902" i="4"/>
  <c r="E902" i="4" s="1"/>
  <c r="F902" i="4"/>
  <c r="B903" i="4"/>
  <c r="F903" i="4" l="1"/>
  <c r="B904" i="4"/>
  <c r="D903" i="4"/>
  <c r="E903" i="4" s="1"/>
  <c r="C903" i="4"/>
  <c r="K903" i="3"/>
  <c r="J903" i="3"/>
  <c r="I903" i="3"/>
  <c r="B904" i="3"/>
  <c r="H903" i="3"/>
  <c r="D903" i="3"/>
  <c r="E903" i="3" s="1"/>
  <c r="F903" i="3"/>
  <c r="L903" i="3" s="1"/>
  <c r="C903" i="3"/>
  <c r="I904" i="3" l="1"/>
  <c r="H904" i="3"/>
  <c r="F904" i="3"/>
  <c r="L904" i="3" s="1"/>
  <c r="B905" i="3"/>
  <c r="J904" i="3"/>
  <c r="C904" i="3"/>
  <c r="K904" i="3"/>
  <c r="D904" i="3"/>
  <c r="E904" i="3" s="1"/>
  <c r="D904" i="4"/>
  <c r="E904" i="4" s="1"/>
  <c r="C904" i="4"/>
  <c r="B905" i="4"/>
  <c r="F904" i="4"/>
  <c r="F905" i="3" l="1"/>
  <c r="L905" i="3" s="1"/>
  <c r="B906" i="3"/>
  <c r="D905" i="3"/>
  <c r="E905" i="3" s="1"/>
  <c r="C905" i="3"/>
  <c r="K905" i="3"/>
  <c r="J905" i="3"/>
  <c r="H905" i="3"/>
  <c r="I905" i="3"/>
  <c r="D905" i="4"/>
  <c r="E905" i="4" s="1"/>
  <c r="B906" i="4"/>
  <c r="F905" i="4"/>
  <c r="C905" i="4"/>
  <c r="B907" i="4" l="1"/>
  <c r="C906" i="4"/>
  <c r="F906" i="4"/>
  <c r="D906" i="4"/>
  <c r="E906" i="4" s="1"/>
  <c r="B907" i="3"/>
  <c r="D906" i="3"/>
  <c r="E906" i="3" s="1"/>
  <c r="C906" i="3"/>
  <c r="K906" i="3"/>
  <c r="H906" i="3"/>
  <c r="F906" i="3"/>
  <c r="L906" i="3" s="1"/>
  <c r="I906" i="3"/>
  <c r="J906" i="3"/>
  <c r="K907" i="3" l="1"/>
  <c r="J907" i="3"/>
  <c r="I907" i="3"/>
  <c r="H907" i="3"/>
  <c r="F907" i="3"/>
  <c r="L907" i="3" s="1"/>
  <c r="D907" i="3"/>
  <c r="E907" i="3" s="1"/>
  <c r="C907" i="3"/>
  <c r="B908" i="3"/>
  <c r="B908" i="4"/>
  <c r="F907" i="4"/>
  <c r="D907" i="4"/>
  <c r="E907" i="4" s="1"/>
  <c r="C907" i="4"/>
  <c r="I908" i="3" l="1"/>
  <c r="H908" i="3"/>
  <c r="F908" i="3"/>
  <c r="L908" i="3" s="1"/>
  <c r="B909" i="3"/>
  <c r="K908" i="3"/>
  <c r="D908" i="3"/>
  <c r="E908" i="3" s="1"/>
  <c r="J908" i="3"/>
  <c r="C908" i="3"/>
  <c r="B909" i="4"/>
  <c r="F908" i="4"/>
  <c r="D908" i="4"/>
  <c r="E908" i="4" s="1"/>
  <c r="C908" i="4"/>
  <c r="F909" i="3" l="1"/>
  <c r="L909" i="3" s="1"/>
  <c r="B910" i="3"/>
  <c r="D909" i="3"/>
  <c r="E909" i="3" s="1"/>
  <c r="J909" i="3"/>
  <c r="I909" i="3"/>
  <c r="C909" i="3"/>
  <c r="K909" i="3"/>
  <c r="H909" i="3"/>
  <c r="F909" i="4"/>
  <c r="C909" i="4"/>
  <c r="D909" i="4"/>
  <c r="E909" i="4" s="1"/>
  <c r="B910" i="4"/>
  <c r="B911" i="3" l="1"/>
  <c r="D910" i="3"/>
  <c r="E910" i="3" s="1"/>
  <c r="C910" i="3"/>
  <c r="K910" i="3"/>
  <c r="F910" i="3"/>
  <c r="L910" i="3" s="1"/>
  <c r="J910" i="3"/>
  <c r="H910" i="3"/>
  <c r="I910" i="3"/>
  <c r="C910" i="4"/>
  <c r="B911" i="4"/>
  <c r="F910" i="4"/>
  <c r="D910" i="4"/>
  <c r="E910" i="4" s="1"/>
  <c r="F911" i="4" l="1"/>
  <c r="D911" i="4"/>
  <c r="E911" i="4" s="1"/>
  <c r="B912" i="4"/>
  <c r="C911" i="4"/>
  <c r="K911" i="3"/>
  <c r="J911" i="3"/>
  <c r="I911" i="3"/>
  <c r="H911" i="3"/>
  <c r="F911" i="3"/>
  <c r="L911" i="3" s="1"/>
  <c r="C911" i="3"/>
  <c r="B912" i="3"/>
  <c r="D911" i="3"/>
  <c r="E911" i="3" s="1"/>
  <c r="I912" i="3" l="1"/>
  <c r="H912" i="3"/>
  <c r="F912" i="3"/>
  <c r="L912" i="3" s="1"/>
  <c r="K912" i="3"/>
  <c r="J912" i="3"/>
  <c r="D912" i="3"/>
  <c r="E912" i="3" s="1"/>
  <c r="C912" i="3"/>
  <c r="B913" i="3"/>
  <c r="D912" i="4"/>
  <c r="E912" i="4" s="1"/>
  <c r="C912" i="4"/>
  <c r="F912" i="4"/>
  <c r="B913" i="4"/>
  <c r="F913" i="3" l="1"/>
  <c r="L913" i="3" s="1"/>
  <c r="B914" i="3"/>
  <c r="D913" i="3"/>
  <c r="E913" i="3" s="1"/>
  <c r="K913" i="3"/>
  <c r="I913" i="3"/>
  <c r="H913" i="3"/>
  <c r="J913" i="3"/>
  <c r="C913" i="3"/>
  <c r="D913" i="4"/>
  <c r="E913" i="4" s="1"/>
  <c r="C913" i="4"/>
  <c r="B914" i="4"/>
  <c r="F913" i="4"/>
  <c r="B915" i="4" l="1"/>
  <c r="C914" i="4"/>
  <c r="F914" i="4"/>
  <c r="D914" i="4"/>
  <c r="E914" i="4" s="1"/>
  <c r="B915" i="3"/>
  <c r="D914" i="3"/>
  <c r="E914" i="3" s="1"/>
  <c r="C914" i="3"/>
  <c r="K914" i="3"/>
  <c r="J914" i="3"/>
  <c r="I914" i="3"/>
  <c r="F914" i="3"/>
  <c r="L914" i="3" s="1"/>
  <c r="H914" i="3"/>
  <c r="K915" i="3" l="1"/>
  <c r="J915" i="3"/>
  <c r="I915" i="3"/>
  <c r="F915" i="3"/>
  <c r="L915" i="3" s="1"/>
  <c r="D915" i="3"/>
  <c r="E915" i="3" s="1"/>
  <c r="B916" i="3"/>
  <c r="H915" i="3"/>
  <c r="C915" i="3"/>
  <c r="D915" i="4"/>
  <c r="E915" i="4" s="1"/>
  <c r="C915" i="4"/>
  <c r="B916" i="4"/>
  <c r="F915" i="4"/>
  <c r="I916" i="3" l="1"/>
  <c r="H916" i="3"/>
  <c r="F916" i="3"/>
  <c r="L916" i="3" s="1"/>
  <c r="K916" i="3"/>
  <c r="J916" i="3"/>
  <c r="C916" i="3"/>
  <c r="B917" i="3"/>
  <c r="D916" i="3"/>
  <c r="E916" i="3" s="1"/>
  <c r="B917" i="4"/>
  <c r="D916" i="4"/>
  <c r="E916" i="4" s="1"/>
  <c r="C916" i="4"/>
  <c r="F916" i="4"/>
  <c r="F917" i="3" l="1"/>
  <c r="L917" i="3" s="1"/>
  <c r="B918" i="3"/>
  <c r="D917" i="3"/>
  <c r="E917" i="3" s="1"/>
  <c r="K917" i="3"/>
  <c r="J917" i="3"/>
  <c r="H917" i="3"/>
  <c r="C917" i="3"/>
  <c r="I917" i="3"/>
  <c r="D917" i="4"/>
  <c r="E917" i="4" s="1"/>
  <c r="C917" i="4"/>
  <c r="B918" i="4"/>
  <c r="F917" i="4"/>
  <c r="C918" i="4" l="1"/>
  <c r="B919" i="4"/>
  <c r="F918" i="4"/>
  <c r="D918" i="4"/>
  <c r="E918" i="4" s="1"/>
  <c r="B919" i="3"/>
  <c r="D918" i="3"/>
  <c r="E918" i="3" s="1"/>
  <c r="C918" i="3"/>
  <c r="K918" i="3"/>
  <c r="I918" i="3"/>
  <c r="H918" i="3"/>
  <c r="J918" i="3"/>
  <c r="F918" i="3"/>
  <c r="L918" i="3" s="1"/>
  <c r="K919" i="3" l="1"/>
  <c r="J919" i="3"/>
  <c r="I919" i="3"/>
  <c r="D919" i="3"/>
  <c r="E919" i="3" s="1"/>
  <c r="C919" i="3"/>
  <c r="B920" i="3"/>
  <c r="F919" i="3"/>
  <c r="L919" i="3" s="1"/>
  <c r="H919" i="3"/>
  <c r="F919" i="4"/>
  <c r="D919" i="4"/>
  <c r="E919" i="4" s="1"/>
  <c r="C919" i="4"/>
  <c r="B920" i="4"/>
  <c r="C920" i="4" l="1"/>
  <c r="F920" i="4"/>
  <c r="D920" i="4"/>
  <c r="E920" i="4" s="1"/>
  <c r="B921" i="4"/>
  <c r="I920" i="3"/>
  <c r="H920" i="3"/>
  <c r="F920" i="3"/>
  <c r="L920" i="3" s="1"/>
  <c r="J920" i="3"/>
  <c r="D920" i="3"/>
  <c r="E920" i="3" s="1"/>
  <c r="B921" i="3"/>
  <c r="K920" i="3"/>
  <c r="C920" i="3"/>
  <c r="F921" i="4" l="1"/>
  <c r="D921" i="4"/>
  <c r="E921" i="4" s="1"/>
  <c r="C921" i="4"/>
  <c r="B922" i="4"/>
  <c r="F921" i="3"/>
  <c r="L921" i="3" s="1"/>
  <c r="B922" i="3"/>
  <c r="D921" i="3"/>
  <c r="E921" i="3" s="1"/>
  <c r="K921" i="3"/>
  <c r="J921" i="3"/>
  <c r="I921" i="3"/>
  <c r="C921" i="3"/>
  <c r="H921" i="3"/>
  <c r="B923" i="3" l="1"/>
  <c r="D922" i="3"/>
  <c r="E922" i="3" s="1"/>
  <c r="C922" i="3"/>
  <c r="K922" i="3"/>
  <c r="J922" i="3"/>
  <c r="H922" i="3"/>
  <c r="F922" i="3"/>
  <c r="L922" i="3" s="1"/>
  <c r="I922" i="3"/>
  <c r="B923" i="4"/>
  <c r="D922" i="4"/>
  <c r="E922" i="4" s="1"/>
  <c r="C922" i="4"/>
  <c r="F922" i="4"/>
  <c r="D923" i="4" l="1"/>
  <c r="E923" i="4" s="1"/>
  <c r="F923" i="4"/>
  <c r="B924" i="4"/>
  <c r="C923" i="4"/>
  <c r="K923" i="3"/>
  <c r="J923" i="3"/>
  <c r="I923" i="3"/>
  <c r="D923" i="3"/>
  <c r="E923" i="3" s="1"/>
  <c r="C923" i="3"/>
  <c r="H923" i="3"/>
  <c r="F923" i="3"/>
  <c r="L923" i="3" s="1"/>
  <c r="B924" i="3"/>
  <c r="B925" i="4" l="1"/>
  <c r="F924" i="4"/>
  <c r="D924" i="4"/>
  <c r="E924" i="4" s="1"/>
  <c r="C924" i="4"/>
  <c r="I924" i="3"/>
  <c r="H924" i="3"/>
  <c r="F924" i="3"/>
  <c r="L924" i="3" s="1"/>
  <c r="D924" i="3"/>
  <c r="E924" i="3" s="1"/>
  <c r="C924" i="3"/>
  <c r="B925" i="3"/>
  <c r="K924" i="3"/>
  <c r="J924" i="3"/>
  <c r="F925" i="3" l="1"/>
  <c r="L925" i="3" s="1"/>
  <c r="B926" i="3"/>
  <c r="D925" i="3"/>
  <c r="E925" i="3" s="1"/>
  <c r="J925" i="3"/>
  <c r="I925" i="3"/>
  <c r="H925" i="3"/>
  <c r="K925" i="3"/>
  <c r="C925" i="3"/>
  <c r="F925" i="4"/>
  <c r="C925" i="4"/>
  <c r="B926" i="4"/>
  <c r="D925" i="4"/>
  <c r="E925" i="4" s="1"/>
  <c r="C926" i="4" l="1"/>
  <c r="B927" i="4"/>
  <c r="D926" i="4"/>
  <c r="E926" i="4" s="1"/>
  <c r="F926" i="4"/>
  <c r="B927" i="3"/>
  <c r="D926" i="3"/>
  <c r="E926" i="3" s="1"/>
  <c r="C926" i="3"/>
  <c r="K926" i="3"/>
  <c r="J926" i="3"/>
  <c r="I926" i="3"/>
  <c r="F926" i="3"/>
  <c r="L926" i="3" s="1"/>
  <c r="H926" i="3"/>
  <c r="K927" i="3" l="1"/>
  <c r="J927" i="3"/>
  <c r="I927" i="3"/>
  <c r="C927" i="3"/>
  <c r="B928" i="3"/>
  <c r="H927" i="3"/>
  <c r="F927" i="3"/>
  <c r="L927" i="3" s="1"/>
  <c r="D927" i="3"/>
  <c r="E927" i="3" s="1"/>
  <c r="F927" i="4"/>
  <c r="B928" i="4"/>
  <c r="D927" i="4"/>
  <c r="E927" i="4" s="1"/>
  <c r="C927" i="4"/>
  <c r="I928" i="3" l="1"/>
  <c r="H928" i="3"/>
  <c r="F928" i="3"/>
  <c r="L928" i="3" s="1"/>
  <c r="D928" i="3"/>
  <c r="E928" i="3" s="1"/>
  <c r="C928" i="3"/>
  <c r="K928" i="3"/>
  <c r="J928" i="3"/>
  <c r="B929" i="3"/>
  <c r="C928" i="4"/>
  <c r="D928" i="4"/>
  <c r="E928" i="4" s="1"/>
  <c r="B929" i="4"/>
  <c r="F928" i="4"/>
  <c r="F929" i="3" l="1"/>
  <c r="L929" i="3" s="1"/>
  <c r="B930" i="3"/>
  <c r="D929" i="3"/>
  <c r="E929" i="3" s="1"/>
  <c r="I929" i="3"/>
  <c r="H929" i="3"/>
  <c r="C929" i="3"/>
  <c r="K929" i="3"/>
  <c r="J929" i="3"/>
  <c r="F929" i="4"/>
  <c r="D929" i="4"/>
  <c r="E929" i="4" s="1"/>
  <c r="B930" i="4"/>
  <c r="C929" i="4"/>
  <c r="B931" i="4" l="1"/>
  <c r="C930" i="4"/>
  <c r="F930" i="4"/>
  <c r="D930" i="4"/>
  <c r="E930" i="4" s="1"/>
  <c r="B931" i="3"/>
  <c r="D930" i="3"/>
  <c r="E930" i="3" s="1"/>
  <c r="C930" i="3"/>
  <c r="K930" i="3"/>
  <c r="J930" i="3"/>
  <c r="I930" i="3"/>
  <c r="H930" i="3"/>
  <c r="F930" i="3"/>
  <c r="L930" i="3" s="1"/>
  <c r="K931" i="3" l="1"/>
  <c r="J931" i="3"/>
  <c r="I931" i="3"/>
  <c r="B932" i="3"/>
  <c r="H931" i="3"/>
  <c r="F931" i="3"/>
  <c r="L931" i="3" s="1"/>
  <c r="D931" i="3"/>
  <c r="E931" i="3" s="1"/>
  <c r="C931" i="3"/>
  <c r="D931" i="4"/>
  <c r="E931" i="4" s="1"/>
  <c r="B932" i="4"/>
  <c r="F931" i="4"/>
  <c r="C931" i="4"/>
  <c r="I932" i="3" l="1"/>
  <c r="H932" i="3"/>
  <c r="F932" i="3"/>
  <c r="L932" i="3" s="1"/>
  <c r="C932" i="3"/>
  <c r="B933" i="3"/>
  <c r="K932" i="3"/>
  <c r="J932" i="3"/>
  <c r="D932" i="3"/>
  <c r="E932" i="3" s="1"/>
  <c r="B933" i="4"/>
  <c r="C932" i="4"/>
  <c r="F932" i="4"/>
  <c r="D932" i="4"/>
  <c r="E932" i="4" s="1"/>
  <c r="F933" i="3" l="1"/>
  <c r="L933" i="3" s="1"/>
  <c r="B934" i="3"/>
  <c r="D933" i="3"/>
  <c r="E933" i="3" s="1"/>
  <c r="H933" i="3"/>
  <c r="C933" i="3"/>
  <c r="K933" i="3"/>
  <c r="J933" i="3"/>
  <c r="I933" i="3"/>
  <c r="B934" i="4"/>
  <c r="D933" i="4"/>
  <c r="E933" i="4" s="1"/>
  <c r="C933" i="4"/>
  <c r="F933" i="4"/>
  <c r="B935" i="3" l="1"/>
  <c r="D934" i="3"/>
  <c r="E934" i="3" s="1"/>
  <c r="C934" i="3"/>
  <c r="K934" i="3"/>
  <c r="I934" i="3"/>
  <c r="H934" i="3"/>
  <c r="F934" i="3"/>
  <c r="L934" i="3" s="1"/>
  <c r="J934" i="3"/>
  <c r="C934" i="4"/>
  <c r="D934" i="4"/>
  <c r="E934" i="4" s="1"/>
  <c r="B935" i="4"/>
  <c r="F934" i="4"/>
  <c r="F935" i="4" l="1"/>
  <c r="B936" i="4"/>
  <c r="C935" i="4"/>
  <c r="D935" i="4"/>
  <c r="E935" i="4" s="1"/>
  <c r="K935" i="3"/>
  <c r="J935" i="3"/>
  <c r="I935" i="3"/>
  <c r="B936" i="3"/>
  <c r="H935" i="3"/>
  <c r="F935" i="3"/>
  <c r="L935" i="3" s="1"/>
  <c r="D935" i="3"/>
  <c r="E935" i="3" s="1"/>
  <c r="C935" i="3"/>
  <c r="I936" i="3" l="1"/>
  <c r="H936" i="3"/>
  <c r="F936" i="3"/>
  <c r="L936" i="3" s="1"/>
  <c r="B937" i="3"/>
  <c r="K936" i="3"/>
  <c r="J936" i="3"/>
  <c r="D936" i="3"/>
  <c r="E936" i="3" s="1"/>
  <c r="C936" i="3"/>
  <c r="C936" i="4"/>
  <c r="D936" i="4"/>
  <c r="E936" i="4" s="1"/>
  <c r="F936" i="4"/>
  <c r="B937" i="4"/>
  <c r="F937" i="4" l="1"/>
  <c r="D937" i="4"/>
  <c r="E937" i="4" s="1"/>
  <c r="B938" i="4"/>
  <c r="C937" i="4"/>
  <c r="F937" i="3"/>
  <c r="L937" i="3" s="1"/>
  <c r="B938" i="3"/>
  <c r="D937" i="3"/>
  <c r="E937" i="3" s="1"/>
  <c r="C937" i="3"/>
  <c r="K937" i="3"/>
  <c r="J937" i="3"/>
  <c r="I937" i="3"/>
  <c r="H937" i="3"/>
  <c r="B939" i="3" l="1"/>
  <c r="D938" i="3"/>
  <c r="E938" i="3" s="1"/>
  <c r="C938" i="3"/>
  <c r="K938" i="3"/>
  <c r="H938" i="3"/>
  <c r="F938" i="3"/>
  <c r="L938" i="3" s="1"/>
  <c r="J938" i="3"/>
  <c r="I938" i="3"/>
  <c r="B939" i="4"/>
  <c r="D938" i="4"/>
  <c r="E938" i="4" s="1"/>
  <c r="F938" i="4"/>
  <c r="C938" i="4"/>
  <c r="D939" i="4" l="1"/>
  <c r="E939" i="4" s="1"/>
  <c r="C939" i="4"/>
  <c r="F939" i="4"/>
  <c r="B940" i="4"/>
  <c r="K939" i="3"/>
  <c r="J939" i="3"/>
  <c r="I939" i="3"/>
  <c r="H939" i="3"/>
  <c r="F939" i="3"/>
  <c r="L939" i="3" s="1"/>
  <c r="D939" i="3"/>
  <c r="E939" i="3" s="1"/>
  <c r="C939" i="3"/>
  <c r="B940" i="3"/>
  <c r="I940" i="3" l="1"/>
  <c r="H940" i="3"/>
  <c r="F940" i="3"/>
  <c r="L940" i="3" s="1"/>
  <c r="B941" i="3"/>
  <c r="K940" i="3"/>
  <c r="J940" i="3"/>
  <c r="D940" i="3"/>
  <c r="E940" i="3" s="1"/>
  <c r="C940" i="3"/>
  <c r="B941" i="4"/>
  <c r="F940" i="4"/>
  <c r="D940" i="4"/>
  <c r="E940" i="4" s="1"/>
  <c r="C940" i="4"/>
  <c r="F941" i="3" l="1"/>
  <c r="L941" i="3" s="1"/>
  <c r="B942" i="3"/>
  <c r="D941" i="3"/>
  <c r="E941" i="3" s="1"/>
  <c r="K941" i="3"/>
  <c r="J941" i="3"/>
  <c r="I941" i="3"/>
  <c r="H941" i="3"/>
  <c r="C941" i="3"/>
  <c r="B942" i="4"/>
  <c r="F941" i="4"/>
  <c r="C941" i="4"/>
  <c r="D941" i="4"/>
  <c r="E941" i="4" s="1"/>
  <c r="B943" i="3" l="1"/>
  <c r="D942" i="3"/>
  <c r="E942" i="3" s="1"/>
  <c r="C942" i="3"/>
  <c r="K942" i="3"/>
  <c r="F942" i="3"/>
  <c r="L942" i="3" s="1"/>
  <c r="J942" i="3"/>
  <c r="I942" i="3"/>
  <c r="H942" i="3"/>
  <c r="C942" i="4"/>
  <c r="B943" i="4"/>
  <c r="F942" i="4"/>
  <c r="D942" i="4"/>
  <c r="E942" i="4" s="1"/>
  <c r="F943" i="4" l="1"/>
  <c r="D943" i="4"/>
  <c r="E943" i="4" s="1"/>
  <c r="C943" i="4"/>
  <c r="B944" i="4"/>
  <c r="K943" i="3"/>
  <c r="J943" i="3"/>
  <c r="I943" i="3"/>
  <c r="H943" i="3"/>
  <c r="F943" i="3"/>
  <c r="L943" i="3" s="1"/>
  <c r="D943" i="3"/>
  <c r="E943" i="3" s="1"/>
  <c r="C943" i="3"/>
  <c r="B944" i="3"/>
  <c r="I944" i="3" l="1"/>
  <c r="H944" i="3"/>
  <c r="F944" i="3"/>
  <c r="L944" i="3" s="1"/>
  <c r="K944" i="3"/>
  <c r="J944" i="3"/>
  <c r="D944" i="3"/>
  <c r="E944" i="3" s="1"/>
  <c r="C944" i="3"/>
  <c r="B945" i="3"/>
  <c r="C944" i="4"/>
  <c r="B945" i="4"/>
  <c r="F944" i="4"/>
  <c r="D944" i="4"/>
  <c r="E944" i="4" s="1"/>
  <c r="F945" i="4" l="1"/>
  <c r="D945" i="4"/>
  <c r="E945" i="4" s="1"/>
  <c r="C945" i="4"/>
  <c r="B946" i="4"/>
  <c r="F945" i="3"/>
  <c r="L945" i="3" s="1"/>
  <c r="B946" i="3"/>
  <c r="D945" i="3"/>
  <c r="E945" i="3" s="1"/>
  <c r="K945" i="3"/>
  <c r="J945" i="3"/>
  <c r="I945" i="3"/>
  <c r="H945" i="3"/>
  <c r="C945" i="3"/>
  <c r="B947" i="3" l="1"/>
  <c r="D946" i="3"/>
  <c r="E946" i="3" s="1"/>
  <c r="C946" i="3"/>
  <c r="K946" i="3"/>
  <c r="J946" i="3"/>
  <c r="I946" i="3"/>
  <c r="H946" i="3"/>
  <c r="F946" i="3"/>
  <c r="L946" i="3" s="1"/>
  <c r="B947" i="4"/>
  <c r="F946" i="4"/>
  <c r="D946" i="4"/>
  <c r="E946" i="4" s="1"/>
  <c r="C946" i="4"/>
  <c r="D947" i="4" l="1"/>
  <c r="E947" i="4" s="1"/>
  <c r="C947" i="4"/>
  <c r="B948" i="4"/>
  <c r="F947" i="4"/>
  <c r="K947" i="3"/>
  <c r="J947" i="3"/>
  <c r="I947" i="3"/>
  <c r="F947" i="3"/>
  <c r="L947" i="3" s="1"/>
  <c r="D947" i="3"/>
  <c r="E947" i="3" s="1"/>
  <c r="C947" i="3"/>
  <c r="B948" i="3"/>
  <c r="H947" i="3"/>
  <c r="I948" i="3" l="1"/>
  <c r="H948" i="3"/>
  <c r="F948" i="3"/>
  <c r="L948" i="3" s="1"/>
  <c r="K948" i="3"/>
  <c r="J948" i="3"/>
  <c r="D948" i="3"/>
  <c r="E948" i="3" s="1"/>
  <c r="C948" i="3"/>
  <c r="B949" i="3"/>
  <c r="B949" i="4"/>
  <c r="D948" i="4"/>
  <c r="E948" i="4" s="1"/>
  <c r="C948" i="4"/>
  <c r="F948" i="4"/>
  <c r="D949" i="4" l="1"/>
  <c r="E949" i="4" s="1"/>
  <c r="C949" i="4"/>
  <c r="B950" i="4"/>
  <c r="F949" i="4"/>
  <c r="F949" i="3"/>
  <c r="L949" i="3" s="1"/>
  <c r="B950" i="3"/>
  <c r="D949" i="3"/>
  <c r="E949" i="3" s="1"/>
  <c r="K949" i="3"/>
  <c r="J949" i="3"/>
  <c r="I949" i="3"/>
  <c r="H949" i="3"/>
  <c r="C949" i="3"/>
  <c r="C950" i="4" l="1"/>
  <c r="F950" i="4"/>
  <c r="D950" i="4"/>
  <c r="E950" i="4" s="1"/>
  <c r="B951" i="4"/>
  <c r="B951" i="3"/>
  <c r="D950" i="3"/>
  <c r="E950" i="3" s="1"/>
  <c r="C950" i="3"/>
  <c r="K950" i="3"/>
  <c r="J950" i="3"/>
  <c r="I950" i="3"/>
  <c r="H950" i="3"/>
  <c r="F950" i="3"/>
  <c r="L950" i="3" s="1"/>
  <c r="K951" i="3" l="1"/>
  <c r="J951" i="3"/>
  <c r="I951" i="3"/>
  <c r="D951" i="3"/>
  <c r="E951" i="3" s="1"/>
  <c r="C951" i="3"/>
  <c r="B952" i="3"/>
  <c r="H951" i="3"/>
  <c r="F951" i="3"/>
  <c r="L951" i="3" s="1"/>
  <c r="F951" i="4"/>
  <c r="D951" i="4"/>
  <c r="E951" i="4" s="1"/>
  <c r="C951" i="4"/>
  <c r="B952" i="4"/>
  <c r="I952" i="3" l="1"/>
  <c r="H952" i="3"/>
  <c r="F952" i="3"/>
  <c r="L952" i="3" s="1"/>
  <c r="J952" i="3"/>
  <c r="D952" i="3"/>
  <c r="E952" i="3" s="1"/>
  <c r="C952" i="3"/>
  <c r="B953" i="3"/>
  <c r="K952" i="3"/>
  <c r="C952" i="4"/>
  <c r="B953" i="4"/>
  <c r="F952" i="4"/>
  <c r="D952" i="4"/>
  <c r="E952" i="4" s="1"/>
  <c r="F953" i="3" l="1"/>
  <c r="L953" i="3" s="1"/>
  <c r="B954" i="3"/>
  <c r="D953" i="3"/>
  <c r="E953" i="3" s="1"/>
  <c r="K953" i="3"/>
  <c r="J953" i="3"/>
  <c r="I953" i="3"/>
  <c r="H953" i="3"/>
  <c r="C953" i="3"/>
  <c r="F953" i="4"/>
  <c r="D953" i="4"/>
  <c r="E953" i="4" s="1"/>
  <c r="C953" i="4"/>
  <c r="B954" i="4"/>
  <c r="B955" i="4" l="1"/>
  <c r="C954" i="4"/>
  <c r="F954" i="4"/>
  <c r="D954" i="4"/>
  <c r="E954" i="4" s="1"/>
  <c r="B955" i="3"/>
  <c r="D954" i="3"/>
  <c r="E954" i="3" s="1"/>
  <c r="C954" i="3"/>
  <c r="K954" i="3"/>
  <c r="J954" i="3"/>
  <c r="I954" i="3"/>
  <c r="H954" i="3"/>
  <c r="F954" i="3"/>
  <c r="L954" i="3" s="1"/>
  <c r="K955" i="3" l="1"/>
  <c r="J955" i="3"/>
  <c r="I955" i="3"/>
  <c r="D955" i="3"/>
  <c r="E955" i="3" s="1"/>
  <c r="C955" i="3"/>
  <c r="B956" i="3"/>
  <c r="H955" i="3"/>
  <c r="F955" i="3"/>
  <c r="L955" i="3" s="1"/>
  <c r="D955" i="4"/>
  <c r="E955" i="4" s="1"/>
  <c r="F955" i="4"/>
  <c r="B956" i="4"/>
  <c r="C955" i="4"/>
  <c r="I956" i="3" l="1"/>
  <c r="H956" i="3"/>
  <c r="F956" i="3"/>
  <c r="L956" i="3" s="1"/>
  <c r="D956" i="3"/>
  <c r="E956" i="3" s="1"/>
  <c r="C956" i="3"/>
  <c r="B957" i="3"/>
  <c r="K956" i="3"/>
  <c r="J956" i="3"/>
  <c r="B957" i="4"/>
  <c r="D956" i="4"/>
  <c r="E956" i="4" s="1"/>
  <c r="C956" i="4"/>
  <c r="F956" i="4"/>
  <c r="F957" i="3" l="1"/>
  <c r="L957" i="3" s="1"/>
  <c r="B958" i="3"/>
  <c r="D957" i="3"/>
  <c r="E957" i="3" s="1"/>
  <c r="J957" i="3"/>
  <c r="I957" i="3"/>
  <c r="H957" i="3"/>
  <c r="C957" i="3"/>
  <c r="K957" i="3"/>
  <c r="F957" i="4"/>
  <c r="D957" i="4"/>
  <c r="E957" i="4" s="1"/>
  <c r="C957" i="4"/>
  <c r="B958" i="4"/>
  <c r="C958" i="4" l="1"/>
  <c r="B959" i="4"/>
  <c r="F958" i="4"/>
  <c r="D958" i="4"/>
  <c r="E958" i="4" s="1"/>
  <c r="B959" i="3"/>
  <c r="D958" i="3"/>
  <c r="E958" i="3" s="1"/>
  <c r="C958" i="3"/>
  <c r="K958" i="3"/>
  <c r="J958" i="3"/>
  <c r="I958" i="3"/>
  <c r="H958" i="3"/>
  <c r="F958" i="3"/>
  <c r="L958" i="3" s="1"/>
  <c r="K959" i="3" l="1"/>
  <c r="J959" i="3"/>
  <c r="I959" i="3"/>
  <c r="C959" i="3"/>
  <c r="B960" i="3"/>
  <c r="H959" i="3"/>
  <c r="F959" i="3"/>
  <c r="L959" i="3" s="1"/>
  <c r="D959" i="3"/>
  <c r="E959" i="3" s="1"/>
  <c r="F959" i="4"/>
  <c r="B960" i="4"/>
  <c r="C959" i="4"/>
  <c r="D959" i="4"/>
  <c r="E959" i="4" s="1"/>
  <c r="J960" i="3" l="1"/>
  <c r="K960" i="3"/>
  <c r="I960" i="3"/>
  <c r="H960" i="3"/>
  <c r="D960" i="3"/>
  <c r="E960" i="3" s="1"/>
  <c r="C960" i="3"/>
  <c r="B961" i="3"/>
  <c r="F960" i="3"/>
  <c r="L960" i="3" s="1"/>
  <c r="C960" i="4"/>
  <c r="B961" i="4"/>
  <c r="F960" i="4"/>
  <c r="D960" i="4"/>
  <c r="E960" i="4" s="1"/>
  <c r="H961" i="3" l="1"/>
  <c r="J961" i="3"/>
  <c r="I961" i="3"/>
  <c r="F961" i="3"/>
  <c r="L961" i="3" s="1"/>
  <c r="K961" i="3"/>
  <c r="D961" i="3"/>
  <c r="E961" i="3" s="1"/>
  <c r="C961" i="3"/>
  <c r="B962" i="3"/>
  <c r="F961" i="4"/>
  <c r="D961" i="4"/>
  <c r="E961" i="4" s="1"/>
  <c r="B962" i="4"/>
  <c r="C961" i="4"/>
  <c r="B963" i="4" l="1"/>
  <c r="C962" i="4"/>
  <c r="D962" i="4"/>
  <c r="E962" i="4" s="1"/>
  <c r="F962" i="4"/>
  <c r="I962" i="3"/>
  <c r="H962" i="3"/>
  <c r="F962" i="3"/>
  <c r="L962" i="3" s="1"/>
  <c r="B963" i="3"/>
  <c r="K962" i="3"/>
  <c r="J962" i="3"/>
  <c r="D962" i="3"/>
  <c r="E962" i="3" s="1"/>
  <c r="C962" i="3"/>
  <c r="C963" i="3" l="1"/>
  <c r="H963" i="3"/>
  <c r="F963" i="3"/>
  <c r="L963" i="3" s="1"/>
  <c r="D963" i="3"/>
  <c r="E963" i="3" s="1"/>
  <c r="B964" i="3"/>
  <c r="K963" i="3"/>
  <c r="J963" i="3"/>
  <c r="I963" i="3"/>
  <c r="D963" i="4"/>
  <c r="E963" i="4" s="1"/>
  <c r="B964" i="4"/>
  <c r="F963" i="4"/>
  <c r="C963" i="4"/>
  <c r="J964" i="3" l="1"/>
  <c r="F964" i="3"/>
  <c r="L964" i="3" s="1"/>
  <c r="D964" i="3"/>
  <c r="E964" i="3" s="1"/>
  <c r="K964" i="3"/>
  <c r="I964" i="3"/>
  <c r="H964" i="3"/>
  <c r="C964" i="3"/>
  <c r="B965" i="3"/>
  <c r="B965" i="4"/>
  <c r="C964" i="4"/>
  <c r="F964" i="4"/>
  <c r="D964" i="4"/>
  <c r="E964" i="4" s="1"/>
  <c r="H965" i="3" l="1"/>
  <c r="D965" i="3"/>
  <c r="E965" i="3" s="1"/>
  <c r="B966" i="3"/>
  <c r="C965" i="3"/>
  <c r="K965" i="3"/>
  <c r="J965" i="3"/>
  <c r="I965" i="3"/>
  <c r="F965" i="3"/>
  <c r="L965" i="3" s="1"/>
  <c r="B966" i="4"/>
  <c r="C965" i="4"/>
  <c r="F965" i="4"/>
  <c r="D965" i="4"/>
  <c r="E965" i="4" s="1"/>
  <c r="D966" i="3" l="1"/>
  <c r="E966" i="3" s="1"/>
  <c r="B967" i="3"/>
  <c r="C966" i="3"/>
  <c r="F966" i="3"/>
  <c r="L966" i="3" s="1"/>
  <c r="K966" i="3"/>
  <c r="J966" i="3"/>
  <c r="I966" i="3"/>
  <c r="H966" i="3"/>
  <c r="C966" i="4"/>
  <c r="D966" i="4"/>
  <c r="E966" i="4" s="1"/>
  <c r="F966" i="4"/>
  <c r="B967" i="4"/>
  <c r="F967" i="4" l="1"/>
  <c r="D967" i="4"/>
  <c r="E967" i="4" s="1"/>
  <c r="C967" i="4"/>
  <c r="B968" i="4"/>
  <c r="C967" i="3"/>
  <c r="D967" i="3"/>
  <c r="E967" i="3" s="1"/>
  <c r="B968" i="3"/>
  <c r="K967" i="3"/>
  <c r="I967" i="3"/>
  <c r="H967" i="3"/>
  <c r="F967" i="3"/>
  <c r="L967" i="3" s="1"/>
  <c r="J967" i="3"/>
  <c r="J968" i="3" l="1"/>
  <c r="B969" i="3"/>
  <c r="C968" i="3"/>
  <c r="K968" i="3"/>
  <c r="I968" i="3"/>
  <c r="H968" i="3"/>
  <c r="F968" i="3"/>
  <c r="L968" i="3" s="1"/>
  <c r="D968" i="3"/>
  <c r="E968" i="3" s="1"/>
  <c r="C968" i="4"/>
  <c r="D968" i="4"/>
  <c r="E968" i="4" s="1"/>
  <c r="F968" i="4"/>
  <c r="B969" i="4"/>
  <c r="F969" i="4" l="1"/>
  <c r="D969" i="4"/>
  <c r="E969" i="4" s="1"/>
  <c r="B970" i="4"/>
  <c r="C969" i="4"/>
  <c r="H969" i="3"/>
  <c r="K969" i="3"/>
  <c r="J969" i="3"/>
  <c r="D969" i="3"/>
  <c r="E969" i="3" s="1"/>
  <c r="C969" i="3"/>
  <c r="B970" i="3"/>
  <c r="I969" i="3"/>
  <c r="F969" i="3"/>
  <c r="L969" i="3" s="1"/>
  <c r="B971" i="4" l="1"/>
  <c r="D970" i="4"/>
  <c r="E970" i="4" s="1"/>
  <c r="F970" i="4"/>
  <c r="C970" i="4"/>
  <c r="K970" i="3"/>
  <c r="J970" i="3"/>
  <c r="I970" i="3"/>
  <c r="H970" i="3"/>
  <c r="F970" i="3"/>
  <c r="L970" i="3" s="1"/>
  <c r="D970" i="3"/>
  <c r="E970" i="3" s="1"/>
  <c r="C970" i="3"/>
  <c r="B971" i="3"/>
  <c r="C971" i="3" l="1"/>
  <c r="J971" i="3"/>
  <c r="I971" i="3"/>
  <c r="H971" i="3"/>
  <c r="B972" i="3"/>
  <c r="K971" i="3"/>
  <c r="F971" i="3"/>
  <c r="L971" i="3" s="1"/>
  <c r="D971" i="3"/>
  <c r="E971" i="3" s="1"/>
  <c r="D971" i="4"/>
  <c r="E971" i="4" s="1"/>
  <c r="C971" i="4"/>
  <c r="F971" i="4"/>
  <c r="B972" i="4"/>
  <c r="J972" i="3" l="1"/>
  <c r="I972" i="3"/>
  <c r="H972" i="3"/>
  <c r="F972" i="3"/>
  <c r="L972" i="3" s="1"/>
  <c r="C972" i="3"/>
  <c r="B973" i="3"/>
  <c r="K972" i="3"/>
  <c r="D972" i="3"/>
  <c r="E972" i="3" s="1"/>
  <c r="B973" i="4"/>
  <c r="F972" i="4"/>
  <c r="D972" i="4"/>
  <c r="E972" i="4" s="1"/>
  <c r="C972" i="4"/>
  <c r="H973" i="3" l="1"/>
  <c r="I973" i="3"/>
  <c r="F973" i="3"/>
  <c r="L973" i="3" s="1"/>
  <c r="J973" i="3"/>
  <c r="D973" i="3"/>
  <c r="E973" i="3" s="1"/>
  <c r="C973" i="3"/>
  <c r="B974" i="3"/>
  <c r="K973" i="3"/>
  <c r="D973" i="4"/>
  <c r="E973" i="4" s="1"/>
  <c r="C973" i="4"/>
  <c r="B974" i="4"/>
  <c r="F973" i="4"/>
  <c r="H974" i="3" l="1"/>
  <c r="F974" i="3"/>
  <c r="L974" i="3" s="1"/>
  <c r="D974" i="3"/>
  <c r="E974" i="3" s="1"/>
  <c r="K974" i="3"/>
  <c r="J974" i="3"/>
  <c r="I974" i="3"/>
  <c r="C974" i="3"/>
  <c r="B975" i="3"/>
  <c r="C974" i="4"/>
  <c r="B975" i="4"/>
  <c r="F974" i="4"/>
  <c r="D974" i="4"/>
  <c r="E974" i="4" s="1"/>
  <c r="C975" i="3" l="1"/>
  <c r="F975" i="3"/>
  <c r="L975" i="3" s="1"/>
  <c r="D975" i="3"/>
  <c r="E975" i="3" s="1"/>
  <c r="B976" i="3"/>
  <c r="K975" i="3"/>
  <c r="J975" i="3"/>
  <c r="I975" i="3"/>
  <c r="H975" i="3"/>
  <c r="F975" i="4"/>
  <c r="B976" i="4"/>
  <c r="D975" i="4"/>
  <c r="E975" i="4" s="1"/>
  <c r="C975" i="4"/>
  <c r="J976" i="3" l="1"/>
  <c r="D976" i="3"/>
  <c r="E976" i="3" s="1"/>
  <c r="B977" i="3"/>
  <c r="C976" i="3"/>
  <c r="H976" i="3"/>
  <c r="F976" i="3"/>
  <c r="L976" i="3" s="1"/>
  <c r="K976" i="3"/>
  <c r="I976" i="3"/>
  <c r="C976" i="4"/>
  <c r="B977" i="4"/>
  <c r="F976" i="4"/>
  <c r="D976" i="4"/>
  <c r="E976" i="4" s="1"/>
  <c r="H977" i="3" l="1"/>
  <c r="D977" i="3"/>
  <c r="E977" i="3" s="1"/>
  <c r="B978" i="3"/>
  <c r="C977" i="3"/>
  <c r="K977" i="3"/>
  <c r="J977" i="3"/>
  <c r="I977" i="3"/>
  <c r="F977" i="3"/>
  <c r="L977" i="3" s="1"/>
  <c r="F977" i="4"/>
  <c r="D977" i="4"/>
  <c r="E977" i="4" s="1"/>
  <c r="C977" i="4"/>
  <c r="B978" i="4"/>
  <c r="B979" i="4" l="1"/>
  <c r="F978" i="4"/>
  <c r="D978" i="4"/>
  <c r="E978" i="4" s="1"/>
  <c r="C978" i="4"/>
  <c r="B979" i="3"/>
  <c r="C978" i="3"/>
  <c r="K978" i="3"/>
  <c r="J978" i="3"/>
  <c r="I978" i="3"/>
  <c r="H978" i="3"/>
  <c r="F978" i="3"/>
  <c r="L978" i="3" s="1"/>
  <c r="D978" i="3"/>
  <c r="E978" i="3" s="1"/>
  <c r="C979" i="3" l="1"/>
  <c r="B980" i="3"/>
  <c r="K979" i="3"/>
  <c r="J979" i="3"/>
  <c r="F979" i="3"/>
  <c r="L979" i="3" s="1"/>
  <c r="D979" i="3"/>
  <c r="E979" i="3" s="1"/>
  <c r="I979" i="3"/>
  <c r="H979" i="3"/>
  <c r="D979" i="4"/>
  <c r="E979" i="4" s="1"/>
  <c r="C979" i="4"/>
  <c r="F979" i="4"/>
  <c r="B980" i="4"/>
  <c r="B981" i="4" l="1"/>
  <c r="F980" i="4"/>
  <c r="D980" i="4"/>
  <c r="E980" i="4" s="1"/>
  <c r="C980" i="4"/>
  <c r="J980" i="3"/>
  <c r="K980" i="3"/>
  <c r="I980" i="3"/>
  <c r="B981" i="3"/>
  <c r="H980" i="3"/>
  <c r="F980" i="3"/>
  <c r="L980" i="3" s="1"/>
  <c r="D980" i="3"/>
  <c r="E980" i="3" s="1"/>
  <c r="C980" i="3"/>
  <c r="H981" i="3" l="1"/>
  <c r="K981" i="3"/>
  <c r="J981" i="3"/>
  <c r="I981" i="3"/>
  <c r="B982" i="3"/>
  <c r="F981" i="3"/>
  <c r="L981" i="3" s="1"/>
  <c r="D981" i="3"/>
  <c r="E981" i="3" s="1"/>
  <c r="C981" i="3"/>
  <c r="D981" i="4"/>
  <c r="E981" i="4" s="1"/>
  <c r="C981" i="4"/>
  <c r="B982" i="4"/>
  <c r="F981" i="4"/>
  <c r="J982" i="3" l="1"/>
  <c r="I982" i="3"/>
  <c r="H982" i="3"/>
  <c r="D982" i="3"/>
  <c r="E982" i="3" s="1"/>
  <c r="C982" i="3"/>
  <c r="B983" i="3"/>
  <c r="K982" i="3"/>
  <c r="F982" i="3"/>
  <c r="L982" i="3" s="1"/>
  <c r="C982" i="4"/>
  <c r="D982" i="4"/>
  <c r="E982" i="4" s="1"/>
  <c r="B983" i="4"/>
  <c r="F982" i="4"/>
  <c r="C983" i="3" l="1"/>
  <c r="I983" i="3"/>
  <c r="H983" i="3"/>
  <c r="F983" i="3"/>
  <c r="L983" i="3" s="1"/>
  <c r="K983" i="3"/>
  <c r="J983" i="3"/>
  <c r="D983" i="3"/>
  <c r="E983" i="3" s="1"/>
  <c r="B984" i="3"/>
  <c r="F983" i="4"/>
  <c r="D983" i="4"/>
  <c r="E983" i="4" s="1"/>
  <c r="C983" i="4"/>
  <c r="B984" i="4"/>
  <c r="J984" i="3" l="1"/>
  <c r="H984" i="3"/>
  <c r="F984" i="3"/>
  <c r="L984" i="3" s="1"/>
  <c r="B985" i="3"/>
  <c r="K984" i="3"/>
  <c r="I984" i="3"/>
  <c r="D984" i="3"/>
  <c r="E984" i="3" s="1"/>
  <c r="C984" i="3"/>
  <c r="C984" i="4"/>
  <c r="F984" i="4"/>
  <c r="D984" i="4"/>
  <c r="E984" i="4" s="1"/>
  <c r="B985" i="4"/>
  <c r="F985" i="4" l="1"/>
  <c r="D985" i="4"/>
  <c r="E985" i="4" s="1"/>
  <c r="C985" i="4"/>
  <c r="B986" i="4"/>
  <c r="H985" i="3"/>
  <c r="F985" i="3"/>
  <c r="L985" i="3" s="1"/>
  <c r="D985" i="3"/>
  <c r="E985" i="3" s="1"/>
  <c r="C985" i="3"/>
  <c r="B986" i="3"/>
  <c r="K985" i="3"/>
  <c r="J985" i="3"/>
  <c r="I985" i="3"/>
  <c r="B987" i="4" l="1"/>
  <c r="F986" i="4"/>
  <c r="C986" i="4"/>
  <c r="D986" i="4"/>
  <c r="E986" i="4" s="1"/>
  <c r="F986" i="3"/>
  <c r="L986" i="3" s="1"/>
  <c r="D986" i="3"/>
  <c r="E986" i="3" s="1"/>
  <c r="B987" i="3"/>
  <c r="C986" i="3"/>
  <c r="J986" i="3"/>
  <c r="I986" i="3"/>
  <c r="H986" i="3"/>
  <c r="K986" i="3"/>
  <c r="C987" i="3" l="1"/>
  <c r="D987" i="3"/>
  <c r="E987" i="3" s="1"/>
  <c r="B988" i="3"/>
  <c r="K987" i="3"/>
  <c r="J987" i="3"/>
  <c r="I987" i="3"/>
  <c r="H987" i="3"/>
  <c r="F987" i="3"/>
  <c r="L987" i="3" s="1"/>
  <c r="D987" i="4"/>
  <c r="E987" i="4" s="1"/>
  <c r="F987" i="4"/>
  <c r="B988" i="4"/>
  <c r="C987" i="4"/>
  <c r="B989" i="4" l="1"/>
  <c r="C988" i="4"/>
  <c r="F988" i="4"/>
  <c r="D988" i="4"/>
  <c r="E988" i="4" s="1"/>
  <c r="J988" i="3"/>
  <c r="D988" i="3"/>
  <c r="E988" i="3" s="1"/>
  <c r="B989" i="3"/>
  <c r="C988" i="3"/>
  <c r="K988" i="3"/>
  <c r="I988" i="3"/>
  <c r="H988" i="3"/>
  <c r="F988" i="3"/>
  <c r="L988" i="3" s="1"/>
  <c r="H989" i="3" l="1"/>
  <c r="B990" i="3"/>
  <c r="C989" i="3"/>
  <c r="K989" i="3"/>
  <c r="I989" i="3"/>
  <c r="F989" i="3"/>
  <c r="L989" i="3" s="1"/>
  <c r="D989" i="3"/>
  <c r="E989" i="3" s="1"/>
  <c r="J989" i="3"/>
  <c r="F989" i="4"/>
  <c r="B990" i="4"/>
  <c r="D989" i="4"/>
  <c r="E989" i="4" s="1"/>
  <c r="C989" i="4"/>
  <c r="C990" i="4" l="1"/>
  <c r="F990" i="4"/>
  <c r="D990" i="4"/>
  <c r="E990" i="4" s="1"/>
  <c r="B991" i="4"/>
  <c r="K990" i="3"/>
  <c r="J990" i="3"/>
  <c r="B991" i="3"/>
  <c r="I990" i="3"/>
  <c r="H990" i="3"/>
  <c r="F990" i="3"/>
  <c r="L990" i="3" s="1"/>
  <c r="D990" i="3"/>
  <c r="E990" i="3" s="1"/>
  <c r="C990" i="3"/>
  <c r="C991" i="3" l="1"/>
  <c r="K991" i="3"/>
  <c r="J991" i="3"/>
  <c r="I991" i="3"/>
  <c r="D991" i="3"/>
  <c r="E991" i="3" s="1"/>
  <c r="B992" i="3"/>
  <c r="H991" i="3"/>
  <c r="F991" i="3"/>
  <c r="L991" i="3" s="1"/>
  <c r="F991" i="4"/>
  <c r="B992" i="4"/>
  <c r="D991" i="4"/>
  <c r="E991" i="4" s="1"/>
  <c r="C991" i="4"/>
  <c r="C992" i="4" l="1"/>
  <c r="B993" i="4"/>
  <c r="F992" i="4"/>
  <c r="D992" i="4"/>
  <c r="E992" i="4" s="1"/>
  <c r="J992" i="3"/>
  <c r="H992" i="3"/>
  <c r="K992" i="3"/>
  <c r="I992" i="3"/>
  <c r="F992" i="3"/>
  <c r="L992" i="3" s="1"/>
  <c r="D992" i="3"/>
  <c r="E992" i="3" s="1"/>
  <c r="C992" i="3"/>
  <c r="B993" i="3"/>
  <c r="H993" i="3" l="1"/>
  <c r="K993" i="3"/>
  <c r="J993" i="3"/>
  <c r="B994" i="3"/>
  <c r="I993" i="3"/>
  <c r="F993" i="3"/>
  <c r="L993" i="3" s="1"/>
  <c r="D993" i="3"/>
  <c r="E993" i="3" s="1"/>
  <c r="C993" i="3"/>
  <c r="F993" i="4"/>
  <c r="D993" i="4"/>
  <c r="E993" i="4" s="1"/>
  <c r="B994" i="4"/>
  <c r="C993" i="4"/>
  <c r="C994" i="3" l="1"/>
  <c r="B995" i="3"/>
  <c r="K994" i="3"/>
  <c r="J994" i="3"/>
  <c r="F994" i="3"/>
  <c r="L994" i="3" s="1"/>
  <c r="D994" i="3"/>
  <c r="E994" i="3" s="1"/>
  <c r="I994" i="3"/>
  <c r="H994" i="3"/>
  <c r="B995" i="4"/>
  <c r="C994" i="4"/>
  <c r="D994" i="4"/>
  <c r="E994" i="4" s="1"/>
  <c r="F994" i="4"/>
  <c r="C995" i="3" l="1"/>
  <c r="J995" i="3"/>
  <c r="B996" i="3"/>
  <c r="K995" i="3"/>
  <c r="I995" i="3"/>
  <c r="H995" i="3"/>
  <c r="F995" i="3"/>
  <c r="L995" i="3" s="1"/>
  <c r="D995" i="3"/>
  <c r="E995" i="3" s="1"/>
  <c r="D995" i="4"/>
  <c r="E995" i="4" s="1"/>
  <c r="B996" i="4"/>
  <c r="F995" i="4"/>
  <c r="C995" i="4"/>
  <c r="J996" i="3" l="1"/>
  <c r="I996" i="3"/>
  <c r="H996" i="3"/>
  <c r="C996" i="3"/>
  <c r="B997" i="3"/>
  <c r="D996" i="3"/>
  <c r="E996" i="3" s="1"/>
  <c r="K996" i="3"/>
  <c r="F996" i="3"/>
  <c r="L996" i="3" s="1"/>
  <c r="B997" i="4"/>
  <c r="C996" i="4"/>
  <c r="F996" i="4"/>
  <c r="D996" i="4"/>
  <c r="E996" i="4" s="1"/>
  <c r="H997" i="3" l="1"/>
  <c r="F997" i="3"/>
  <c r="L997" i="3" s="1"/>
  <c r="D997" i="3"/>
  <c r="E997" i="3" s="1"/>
  <c r="C997" i="3"/>
  <c r="K997" i="3"/>
  <c r="J997" i="3"/>
  <c r="I997" i="3"/>
  <c r="B998" i="3"/>
  <c r="B998" i="4"/>
  <c r="F997" i="4"/>
  <c r="C997" i="4"/>
  <c r="D997" i="4"/>
  <c r="E997" i="4" s="1"/>
  <c r="B999" i="3" l="1"/>
  <c r="D998" i="3"/>
  <c r="E998" i="3" s="1"/>
  <c r="C998" i="3"/>
  <c r="I998" i="3"/>
  <c r="H998" i="3"/>
  <c r="F998" i="3"/>
  <c r="L998" i="3" s="1"/>
  <c r="K998" i="3"/>
  <c r="J998" i="3"/>
  <c r="F998" i="4"/>
  <c r="C998" i="4"/>
  <c r="D998" i="4"/>
  <c r="E998" i="4" s="1"/>
  <c r="B999" i="4"/>
  <c r="F999" i="4" l="1"/>
  <c r="B1000" i="4"/>
  <c r="D999" i="4"/>
  <c r="E999" i="4" s="1"/>
  <c r="C999" i="4"/>
  <c r="C999" i="3"/>
  <c r="K999" i="3"/>
  <c r="J999" i="3"/>
  <c r="B1000" i="3"/>
  <c r="I999" i="3"/>
  <c r="H999" i="3"/>
  <c r="F999" i="3"/>
  <c r="L999" i="3" s="1"/>
  <c r="D999" i="3"/>
  <c r="E999" i="3" s="1"/>
  <c r="D1000" i="4" l="1"/>
  <c r="E1000" i="4" s="1"/>
  <c r="C1000" i="4"/>
  <c r="B1001" i="4"/>
  <c r="F1000" i="4"/>
  <c r="J1000" i="3"/>
  <c r="I1000" i="3"/>
  <c r="H1000" i="3"/>
  <c r="B1001" i="3"/>
  <c r="D1000" i="3"/>
  <c r="E1000" i="3" s="1"/>
  <c r="C1000" i="3"/>
  <c r="K1000" i="3"/>
  <c r="F1000" i="3"/>
  <c r="L1000" i="3" s="1"/>
  <c r="B1002" i="4" l="1"/>
  <c r="F1001" i="4"/>
  <c r="D1001" i="4"/>
  <c r="E1001" i="4" s="1"/>
  <c r="C1001" i="4"/>
  <c r="H1001" i="3"/>
  <c r="F1001" i="3"/>
  <c r="L1001" i="3" s="1"/>
  <c r="C1001" i="3"/>
  <c r="B1002" i="3"/>
  <c r="K1001" i="3"/>
  <c r="J1001" i="3"/>
  <c r="I1001" i="3"/>
  <c r="D1001" i="3"/>
  <c r="E1001" i="3" s="1"/>
  <c r="B1003" i="4" l="1"/>
  <c r="F1002" i="4"/>
  <c r="C1002" i="4"/>
  <c r="D1002" i="4"/>
  <c r="E1002" i="4" s="1"/>
  <c r="B1003" i="3"/>
  <c r="D1002" i="3"/>
  <c r="E1002" i="3" s="1"/>
  <c r="C1002" i="3"/>
  <c r="H1002" i="3"/>
  <c r="F1002" i="3"/>
  <c r="L1002" i="3" s="1"/>
  <c r="I1002" i="3"/>
  <c r="K1002" i="3"/>
  <c r="J1002" i="3"/>
  <c r="C1003" i="3" l="1"/>
  <c r="K1003" i="3"/>
  <c r="J1003" i="3"/>
  <c r="I1003" i="3"/>
  <c r="H1003" i="3"/>
  <c r="F1003" i="3"/>
  <c r="L1003" i="3" s="1"/>
  <c r="D1003" i="3"/>
  <c r="E1003" i="3" s="1"/>
  <c r="B1004" i="3"/>
  <c r="D1003" i="4"/>
  <c r="E1003" i="4" s="1"/>
  <c r="F1003" i="4"/>
  <c r="C1003" i="4"/>
  <c r="B1004" i="4"/>
  <c r="B1005" i="4" l="1"/>
  <c r="D1004" i="4"/>
  <c r="E1004" i="4" s="1"/>
  <c r="C1004" i="4"/>
  <c r="F1004" i="4"/>
  <c r="J1004" i="3"/>
  <c r="I1004" i="3"/>
  <c r="H1004" i="3"/>
  <c r="B1005" i="3"/>
  <c r="K1004" i="3"/>
  <c r="F1004" i="3"/>
  <c r="L1004" i="3" s="1"/>
  <c r="D1004" i="3"/>
  <c r="E1004" i="3" s="1"/>
  <c r="C1004" i="3"/>
  <c r="C1005" i="4" l="1"/>
  <c r="B1006" i="4"/>
  <c r="F1005" i="4"/>
  <c r="D1005" i="4"/>
  <c r="E1005" i="4" s="1"/>
  <c r="H1005" i="3"/>
  <c r="F1005" i="3"/>
  <c r="L1005" i="3" s="1"/>
  <c r="B1006" i="3"/>
  <c r="J1005" i="3"/>
  <c r="C1005" i="3"/>
  <c r="K1005" i="3"/>
  <c r="I1005" i="3"/>
  <c r="D1005" i="3"/>
  <c r="E1005" i="3" s="1"/>
  <c r="B1007" i="3" l="1"/>
  <c r="D1006" i="3"/>
  <c r="E1006" i="3" s="1"/>
  <c r="C1006" i="3"/>
  <c r="F1006" i="3"/>
  <c r="L1006" i="3" s="1"/>
  <c r="K1006" i="3"/>
  <c r="H1006" i="3"/>
  <c r="J1006" i="3"/>
  <c r="I1006" i="3"/>
  <c r="F1006" i="4"/>
  <c r="C1006" i="4"/>
  <c r="D1006" i="4"/>
  <c r="E1006" i="4" s="1"/>
  <c r="B1007" i="4"/>
  <c r="C1007" i="3" l="1"/>
  <c r="K1007" i="3"/>
  <c r="J1007" i="3"/>
  <c r="H1007" i="3"/>
  <c r="F1007" i="3"/>
  <c r="L1007" i="3" s="1"/>
  <c r="I1007" i="3"/>
  <c r="B1008" i="3"/>
  <c r="D1007" i="3"/>
  <c r="E1007" i="3" s="1"/>
  <c r="F1007" i="4"/>
  <c r="B1008" i="4"/>
  <c r="D1007" i="4"/>
  <c r="E1007" i="4" s="1"/>
  <c r="C1007" i="4"/>
  <c r="J1008" i="3" l="1"/>
  <c r="I1008" i="3"/>
  <c r="H1008" i="3"/>
  <c r="K1008" i="3"/>
  <c r="F1008" i="3"/>
  <c r="L1008" i="3" s="1"/>
  <c r="D1008" i="3"/>
  <c r="E1008" i="3" s="1"/>
  <c r="B1009" i="3"/>
  <c r="C1008" i="3"/>
  <c r="D1008" i="4"/>
  <c r="E1008" i="4" s="1"/>
  <c r="C1008" i="4"/>
  <c r="F1008" i="4"/>
  <c r="B1009" i="4"/>
  <c r="H1009" i="3" l="1"/>
  <c r="F1009" i="3"/>
  <c r="L1009" i="3" s="1"/>
  <c r="B1010" i="3"/>
  <c r="K1009" i="3"/>
  <c r="I1009" i="3"/>
  <c r="J1009" i="3"/>
  <c r="D1009" i="3"/>
  <c r="E1009" i="3" s="1"/>
  <c r="C1009" i="3"/>
  <c r="B1010" i="4"/>
  <c r="F1009" i="4"/>
  <c r="D1009" i="4"/>
  <c r="E1009" i="4" s="1"/>
  <c r="C1009" i="4"/>
  <c r="B1011" i="3" l="1"/>
  <c r="D1010" i="3"/>
  <c r="E1010" i="3" s="1"/>
  <c r="C1010" i="3"/>
  <c r="K1010" i="3"/>
  <c r="J1010" i="3"/>
  <c r="F1010" i="3"/>
  <c r="L1010" i="3" s="1"/>
  <c r="I1010" i="3"/>
  <c r="H1010" i="3"/>
  <c r="B1011" i="4"/>
  <c r="F1010" i="4"/>
  <c r="C1010" i="4"/>
  <c r="D1010" i="4"/>
  <c r="E1010" i="4" s="1"/>
  <c r="D1011" i="4" l="1"/>
  <c r="E1011" i="4" s="1"/>
  <c r="C1011" i="4"/>
  <c r="B1012" i="4"/>
  <c r="F1011" i="4"/>
  <c r="C1011" i="3"/>
  <c r="K1011" i="3"/>
  <c r="J1011" i="3"/>
  <c r="F1011" i="3"/>
  <c r="L1011" i="3" s="1"/>
  <c r="D1011" i="3"/>
  <c r="E1011" i="3" s="1"/>
  <c r="H1011" i="3"/>
  <c r="B1012" i="3"/>
  <c r="I1011" i="3"/>
  <c r="J1012" i="3" l="1"/>
  <c r="I1012" i="3"/>
  <c r="H1012" i="3"/>
  <c r="K1012" i="3"/>
  <c r="F1012" i="3"/>
  <c r="L1012" i="3" s="1"/>
  <c r="D1012" i="3"/>
  <c r="C1012" i="3"/>
  <c r="N14" i="3"/>
  <c r="D1012" i="4"/>
  <c r="C1012" i="4"/>
  <c r="F1012" i="4"/>
  <c r="N12" i="3" l="1"/>
  <c r="Q14" i="3"/>
  <c r="O14" i="3"/>
  <c r="N11" i="3"/>
  <c r="P14" i="3"/>
  <c r="N13" i="3"/>
  <c r="E1012" i="3"/>
  <c r="C7" i="3" s="1"/>
  <c r="C8" i="3" s="1"/>
  <c r="C6" i="3"/>
  <c r="E1012" i="4"/>
  <c r="C7" i="4" s="1"/>
  <c r="C8" i="4" s="1"/>
  <c r="C6" i="4"/>
  <c r="Q11" i="3" l="1"/>
  <c r="P11" i="3"/>
  <c r="O11" i="3"/>
  <c r="C9" i="4"/>
  <c r="F7" i="4"/>
  <c r="O12" i="3"/>
  <c r="P12" i="3"/>
  <c r="Q12" i="3"/>
  <c r="I12" i="1"/>
  <c r="F7" i="3"/>
  <c r="I12" i="2"/>
  <c r="C9" i="3"/>
  <c r="I11" i="1"/>
  <c r="I11" i="2"/>
  <c r="X9" i="2" s="1"/>
  <c r="Q13" i="3"/>
  <c r="P13" i="3"/>
  <c r="O13" i="3"/>
  <c r="K12" i="5" l="1"/>
  <c r="W9" i="1"/>
  <c r="X10" i="2"/>
  <c r="I13" i="2"/>
  <c r="K13" i="5"/>
  <c r="I13" i="1"/>
  <c r="W10" i="1"/>
  <c r="K14" i="5" l="1"/>
</calcChain>
</file>

<file path=xl/sharedStrings.xml><?xml version="1.0" encoding="utf-8"?>
<sst xmlns="http://schemas.openxmlformats.org/spreadsheetml/2006/main" count="145" uniqueCount="79">
  <si>
    <t>PLANTILLA PROYECCIÓN DE INVERSIONES</t>
  </si>
  <si>
    <t>ELABORADA POR NICOLAS ABRIL</t>
  </si>
  <si>
    <t>LLENA ESTOS DATOS</t>
  </si>
  <si>
    <t>ANÁLISIS FINANCIERO</t>
  </si>
  <si>
    <t>Edad actual</t>
  </si>
  <si>
    <t>¿Hasta que edad invertirías?</t>
  </si>
  <si>
    <t>¿Cuánto invertirías?</t>
  </si>
  <si>
    <t>Fuente</t>
  </si>
  <si>
    <t>Valor</t>
  </si>
  <si>
    <t>¿Cada cuánto?</t>
  </si>
  <si>
    <t>¿A qué tasa? (EA)</t>
  </si>
  <si>
    <t>De tu bolsillo invertiste</t>
  </si>
  <si>
    <t>FECHAS DE INVERSIÓN</t>
  </si>
  <si>
    <t>Tus rendimientos serían</t>
  </si>
  <si>
    <t>FECHA INICIAL</t>
  </si>
  <si>
    <t>DINERO TOTAL</t>
  </si>
  <si>
    <t>Inversión</t>
  </si>
  <si>
    <t>FECHA FINAL</t>
  </si>
  <si>
    <t>Beneficios</t>
  </si>
  <si>
    <t>MENSUAL</t>
  </si>
  <si>
    <t>INGRESA GRATIS A NUESTRO GRUPO VIP DE WHATSAPP PARA APRENDER MÁS DE INVERSIONES
👇🏼👇🏼</t>
  </si>
  <si>
    <t>HAZ CLIC ACÁ PARA INGRESAR AL GRUPO GRATIS</t>
  </si>
  <si>
    <t>CAPITAL</t>
  </si>
  <si>
    <t>TASA EFECTIVA ANUAL</t>
  </si>
  <si>
    <t>PERIODICIDAD</t>
  </si>
  <si>
    <t>APORTES</t>
  </si>
  <si>
    <t>PLAZO INVERSIÓN</t>
  </si>
  <si>
    <t>¿CADA CUANTO?</t>
  </si>
  <si>
    <t>TOTAL RENTABILIDAD</t>
  </si>
  <si>
    <t>TOTAL APORTES</t>
  </si>
  <si>
    <t>% RENTABILIDAD</t>
  </si>
  <si>
    <t>TOTAL INVERTIDO</t>
  </si>
  <si>
    <t>CAPITAL FINAL</t>
  </si>
  <si>
    <t>Mes</t>
  </si>
  <si>
    <t>Ahorro</t>
  </si>
  <si>
    <t>Interés simple</t>
  </si>
  <si>
    <t>Interes compuesto</t>
  </si>
  <si>
    <t>INTERESES</t>
  </si>
  <si>
    <t>TOTAL</t>
  </si>
  <si>
    <t>SIMPLE</t>
  </si>
  <si>
    <t>PERIODO</t>
  </si>
  <si>
    <t>COMPUESTO</t>
  </si>
  <si>
    <r>
      <rPr>
        <b/>
        <sz val="11"/>
        <color rgb="FFFFFFFF"/>
        <rFont val="Calibri"/>
        <family val="2"/>
      </rPr>
      <t xml:space="preserve">PLANTILLA PROYECCIÓN INVERSIÓN
</t>
    </r>
    <r>
      <rPr>
        <sz val="11"/>
        <color rgb="FFFFFFFF"/>
        <rFont val="Calibri"/>
        <family val="2"/>
      </rPr>
      <t>@NicolasAbril</t>
    </r>
  </si>
  <si>
    <t>RESULTADO</t>
  </si>
  <si>
    <t>@Nicolas Abril</t>
  </si>
  <si>
    <t>RESULTADOS EN EL TIEMPO</t>
  </si>
  <si>
    <t>INVERSIÓN VS. BENEFICIOS</t>
  </si>
  <si>
    <t>EDAD ACTUAL</t>
  </si>
  <si>
    <t>TIEMPO</t>
  </si>
  <si>
    <t>AHORRO</t>
  </si>
  <si>
    <t>INTERÉS SIMPLE</t>
  </si>
  <si>
    <t>INTERÉS COMPUESTO</t>
  </si>
  <si>
    <t>DIFERENCIA CON AHORRO</t>
  </si>
  <si>
    <t>DIFERENCIA CON INTERÉS SIMPLE</t>
  </si>
  <si>
    <t>Beneficios inversión</t>
  </si>
  <si>
    <t>6 meses</t>
  </si>
  <si>
    <t>TOTAL FINAL</t>
  </si>
  <si>
    <t>1 año</t>
  </si>
  <si>
    <t>HASTA QUE EDAD INVERTIRÍAS</t>
  </si>
  <si>
    <t>3 años</t>
  </si>
  <si>
    <t>5 años</t>
  </si>
  <si>
    <t>10 años</t>
  </si>
  <si>
    <t>CUANTO INVERTIRÍAS</t>
  </si>
  <si>
    <t>20 años</t>
  </si>
  <si>
    <t>30 años</t>
  </si>
  <si>
    <t>CADA CUÁNTO INVERTIRÍAS</t>
  </si>
  <si>
    <t>A QUÉ TASA EA</t>
  </si>
  <si>
    <t>Resumen del plan:</t>
  </si>
  <si>
    <t>Interes simple</t>
  </si>
  <si>
    <t>Interésting equivalente</t>
  </si>
  <si>
    <t>AÑOS</t>
  </si>
  <si>
    <t>n</t>
  </si>
  <si>
    <t>aux</t>
  </si>
  <si>
    <t xml:space="preserve">                |RESULTADO</t>
  </si>
  <si>
    <t>CUANTO INVERTIRÍAS AL MES</t>
  </si>
  <si>
    <t>Si solo ahorras</t>
  </si>
  <si>
    <t>Si ahorras con interes simple</t>
  </si>
  <si>
    <t>Si ahorras con interes compuesto</t>
  </si>
  <si>
    <r>
      <rPr>
        <b/>
        <sz val="21"/>
        <color rgb="FF013F4D"/>
        <rFont val="Calibri"/>
        <family val="2"/>
      </rPr>
      <t xml:space="preserve">COMPARATIVO SIMPLE CONTRA COMPUESTO
</t>
    </r>
    <r>
      <rPr>
        <sz val="21"/>
        <color rgb="FF013F4D"/>
        <rFont val="Calibri"/>
        <family val="2"/>
      </rPr>
      <t>@NicolasAbril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</si>
</sst>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\ #,##0;\-&quot;$&quot;\ #,##0"/>
    <numFmt numFmtId="6" formatCode="&quot;$&quot;\ #,##0;[Red]\-&quot;$&quot;\ #,##0"/>
    <numFmt numFmtId="164" formatCode="[$$]#,##0"/>
    <numFmt numFmtId="165" formatCode="[$ $]#,##0"/>
  </numFmts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20"/>
      <color rgb="FFFFFFFF"/>
      <name val="Calibri"/>
      <family val="2"/>
      <scheme val="minor"/>
    </font>
    <font>
      <sz val="11"/>
      <name val="Calibri"/>
      <family val="2"/>
    </font>
    <font>
      <b/>
      <sz val="13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3"/>
      <color rgb="FF000000"/>
      <name val="Calibri"/>
      <family val="2"/>
    </font>
    <font>
      <b/>
      <u/>
      <sz val="15"/>
      <color rgb="FF0000FF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9"/>
      <color theme="1"/>
      <name val="Calibri"/>
      <family val="2"/>
    </font>
    <font>
      <b/>
      <sz val="11"/>
      <color rgb="FFFFFFFF"/>
      <name val="Calibri"/>
      <family val="2"/>
      <scheme val="minor"/>
    </font>
    <font>
      <b/>
      <sz val="15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13F4D"/>
      <name val="Calibri"/>
      <family val="2"/>
      <scheme val="minor"/>
    </font>
    <font>
      <b/>
      <sz val="21"/>
      <color rgb="FF013F4D"/>
      <name val="Calibri"/>
      <family val="2"/>
      <scheme val="minor"/>
    </font>
    <font>
      <sz val="11"/>
      <color rgb="FFFFFFFF"/>
      <name val="Calibri"/>
      <family val="2"/>
    </font>
    <font>
      <b/>
      <sz val="21"/>
      <color rgb="FF013F4D"/>
      <name val="Calibri"/>
      <family val="2"/>
    </font>
    <font>
      <sz val="21"/>
      <color rgb="FF013F4D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20124D"/>
        <bgColor rgb="FF20124D"/>
      </patternFill>
    </fill>
    <fill>
      <patternFill patternType="solid">
        <fgColor rgb="FFFFFFFF"/>
        <bgColor rgb="FFFFFFFF"/>
      </patternFill>
    </fill>
    <fill>
      <patternFill patternType="solid">
        <fgColor rgb="FF351C75"/>
        <bgColor rgb="FF351C75"/>
      </patternFill>
    </fill>
    <fill>
      <patternFill patternType="solid">
        <fgColor rgb="FFB4A7D6"/>
        <bgColor rgb="FFB4A7D6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38761D"/>
        <bgColor rgb="FF38761D"/>
      </patternFill>
    </fill>
    <fill>
      <patternFill patternType="solid">
        <fgColor rgb="FFE7E6E6"/>
        <bgColor rgb="FFE7E6E6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9900"/>
        <bgColor rgb="FFFF9900"/>
      </patternFill>
    </fill>
    <fill>
      <patternFill patternType="solid">
        <fgColor rgb="FFD9D9D9"/>
        <bgColor rgb="FFD9D9D9"/>
      </patternFill>
    </fill>
    <fill>
      <patternFill patternType="solid">
        <fgColor rgb="FF013F4D"/>
        <bgColor rgb="FF013F4D"/>
      </patternFill>
    </fill>
    <fill>
      <patternFill patternType="solid">
        <fgColor rgb="FF00E057"/>
        <bgColor rgb="FF00E057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13F4D"/>
      </left>
      <right/>
      <top style="medium">
        <color rgb="FF013F4D"/>
      </top>
      <bottom/>
      <diagonal/>
    </border>
    <border>
      <left/>
      <right/>
      <top style="medium">
        <color rgb="FF013F4D"/>
      </top>
      <bottom/>
      <diagonal/>
    </border>
    <border>
      <left/>
      <right style="medium">
        <color rgb="FF013F4D"/>
      </right>
      <top style="medium">
        <color rgb="FF013F4D"/>
      </top>
      <bottom/>
      <diagonal/>
    </border>
    <border>
      <left style="medium">
        <color rgb="FF013F4D"/>
      </left>
      <right/>
      <top/>
      <bottom/>
      <diagonal/>
    </border>
    <border>
      <left/>
      <right style="medium">
        <color rgb="FF013F4D"/>
      </right>
      <top/>
      <bottom/>
      <diagonal/>
    </border>
    <border>
      <left style="medium">
        <color rgb="FF013F4D"/>
      </left>
      <right/>
      <top/>
      <bottom style="medium">
        <color rgb="FF013F4D"/>
      </bottom>
      <diagonal/>
    </border>
    <border>
      <left/>
      <right/>
      <top/>
      <bottom style="medium">
        <color rgb="FF013F4D"/>
      </bottom>
      <diagonal/>
    </border>
    <border>
      <left/>
      <right style="medium">
        <color rgb="FF013F4D"/>
      </right>
      <top/>
      <bottom style="medium">
        <color rgb="FF013F4D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0" xfId="0" applyFont="1" applyFill="1"/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3" fontId="10" fillId="4" borderId="18" xfId="0" applyNumberFormat="1" applyFont="1" applyFill="1" applyBorder="1" applyAlignment="1">
      <alignment horizontal="center"/>
    </xf>
    <xf numFmtId="164" fontId="10" fillId="4" borderId="18" xfId="0" applyNumberFormat="1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/>
    </xf>
    <xf numFmtId="6" fontId="3" fillId="2" borderId="0" xfId="0" applyNumberFormat="1" applyFont="1" applyFill="1" applyAlignment="1">
      <alignment horizontal="center"/>
    </xf>
    <xf numFmtId="0" fontId="9" fillId="4" borderId="24" xfId="0" applyFont="1" applyFill="1" applyBorder="1" applyAlignment="1">
      <alignment horizontal="center"/>
    </xf>
    <xf numFmtId="10" fontId="10" fillId="4" borderId="25" xfId="0" applyNumberFormat="1" applyFont="1" applyFill="1" applyBorder="1" applyAlignment="1">
      <alignment horizontal="center"/>
    </xf>
    <xf numFmtId="165" fontId="1" fillId="4" borderId="0" xfId="0" applyNumberFormat="1" applyFont="1" applyFill="1"/>
    <xf numFmtId="0" fontId="14" fillId="4" borderId="31" xfId="0" applyFont="1" applyFill="1" applyBorder="1" applyAlignment="1">
      <alignment horizontal="center"/>
    </xf>
    <xf numFmtId="14" fontId="15" fillId="4" borderId="32" xfId="0" applyNumberFormat="1" applyFont="1" applyFill="1" applyBorder="1" applyAlignment="1">
      <alignment horizontal="center"/>
    </xf>
    <xf numFmtId="0" fontId="14" fillId="4" borderId="34" xfId="0" applyFont="1" applyFill="1" applyBorder="1" applyAlignment="1">
      <alignment horizontal="center"/>
    </xf>
    <xf numFmtId="14" fontId="15" fillId="4" borderId="35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7" fillId="4" borderId="12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18" fillId="4" borderId="18" xfId="0" applyFont="1" applyFill="1" applyBorder="1" applyAlignment="1">
      <alignment horizontal="center"/>
    </xf>
    <xf numFmtId="164" fontId="18" fillId="4" borderId="18" xfId="0" applyNumberFormat="1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6" fontId="3" fillId="4" borderId="0" xfId="0" applyNumberFormat="1" applyFont="1" applyFill="1" applyAlignment="1">
      <alignment horizontal="center"/>
    </xf>
    <xf numFmtId="0" fontId="17" fillId="4" borderId="24" xfId="0" applyFont="1" applyFill="1" applyBorder="1" applyAlignment="1">
      <alignment horizontal="center"/>
    </xf>
    <xf numFmtId="10" fontId="18" fillId="4" borderId="25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22" fillId="10" borderId="37" xfId="0" applyFont="1" applyFill="1" applyBorder="1"/>
    <xf numFmtId="0" fontId="23" fillId="11" borderId="38" xfId="0" applyFont="1" applyFill="1" applyBorder="1"/>
    <xf numFmtId="5" fontId="22" fillId="10" borderId="39" xfId="0" applyNumberFormat="1" applyFont="1" applyFill="1" applyBorder="1" applyAlignment="1">
      <alignment horizontal="center"/>
    </xf>
    <xf numFmtId="0" fontId="23" fillId="11" borderId="40" xfId="0" applyFont="1" applyFill="1" applyBorder="1"/>
    <xf numFmtId="10" fontId="22" fillId="12" borderId="41" xfId="0" applyNumberFormat="1" applyFont="1" applyFill="1" applyBorder="1"/>
    <xf numFmtId="0" fontId="23" fillId="11" borderId="42" xfId="0" applyFont="1" applyFill="1" applyBorder="1"/>
    <xf numFmtId="10" fontId="22" fillId="10" borderId="43" xfId="0" applyNumberFormat="1" applyFont="1" applyFill="1" applyBorder="1" applyAlignment="1">
      <alignment horizontal="center"/>
    </xf>
    <xf numFmtId="0" fontId="22" fillId="10" borderId="43" xfId="0" applyFont="1" applyFill="1" applyBorder="1" applyAlignment="1">
      <alignment horizontal="center"/>
    </xf>
    <xf numFmtId="0" fontId="24" fillId="10" borderId="37" xfId="0" applyFont="1" applyFill="1" applyBorder="1"/>
    <xf numFmtId="0" fontId="23" fillId="11" borderId="44" xfId="0" applyFont="1" applyFill="1" applyBorder="1"/>
    <xf numFmtId="0" fontId="22" fillId="10" borderId="45" xfId="0" applyFont="1" applyFill="1" applyBorder="1" applyAlignment="1">
      <alignment horizontal="center"/>
    </xf>
    <xf numFmtId="6" fontId="22" fillId="12" borderId="43" xfId="0" applyNumberFormat="1" applyFont="1" applyFill="1" applyBorder="1" applyAlignment="1">
      <alignment horizontal="center"/>
    </xf>
    <xf numFmtId="0" fontId="22" fillId="10" borderId="46" xfId="0" applyFont="1" applyFill="1" applyBorder="1"/>
    <xf numFmtId="0" fontId="22" fillId="10" borderId="47" xfId="0" applyFont="1" applyFill="1" applyBorder="1"/>
    <xf numFmtId="6" fontId="22" fillId="12" borderId="45" xfId="0" applyNumberFormat="1" applyFont="1" applyFill="1" applyBorder="1" applyAlignment="1">
      <alignment horizontal="center"/>
    </xf>
    <xf numFmtId="0" fontId="23" fillId="13" borderId="38" xfId="0" applyFont="1" applyFill="1" applyBorder="1" applyAlignment="1">
      <alignment horizontal="center" vertical="center"/>
    </xf>
    <xf numFmtId="0" fontId="23" fillId="13" borderId="48" xfId="0" applyFont="1" applyFill="1" applyBorder="1" applyAlignment="1">
      <alignment horizontal="center" vertical="center"/>
    </xf>
    <xf numFmtId="0" fontId="23" fillId="13" borderId="39" xfId="0" applyFont="1" applyFill="1" applyBorder="1" applyAlignment="1">
      <alignment horizontal="center" vertical="center"/>
    </xf>
    <xf numFmtId="0" fontId="23" fillId="13" borderId="49" xfId="0" applyFont="1" applyFill="1" applyBorder="1" applyAlignment="1">
      <alignment horizontal="center" vertical="center"/>
    </xf>
    <xf numFmtId="6" fontId="22" fillId="10" borderId="37" xfId="0" applyNumberFormat="1" applyFont="1" applyFill="1" applyBorder="1"/>
    <xf numFmtId="0" fontId="22" fillId="12" borderId="50" xfId="0" applyFont="1" applyFill="1" applyBorder="1" applyAlignment="1">
      <alignment horizontal="center" vertical="center"/>
    </xf>
    <xf numFmtId="6" fontId="22" fillId="12" borderId="51" xfId="0" applyNumberFormat="1" applyFont="1" applyFill="1" applyBorder="1" applyAlignment="1">
      <alignment horizontal="center" vertical="center"/>
    </xf>
    <xf numFmtId="6" fontId="22" fillId="12" borderId="52" xfId="0" applyNumberFormat="1" applyFont="1" applyFill="1" applyBorder="1" applyAlignment="1">
      <alignment horizontal="center" vertical="center"/>
    </xf>
    <xf numFmtId="164" fontId="22" fillId="10" borderId="37" xfId="0" applyNumberFormat="1" applyFont="1" applyFill="1" applyBorder="1"/>
    <xf numFmtId="0" fontId="22" fillId="12" borderId="42" xfId="0" applyFont="1" applyFill="1" applyBorder="1" applyAlignment="1">
      <alignment horizontal="center" vertical="center"/>
    </xf>
    <xf numFmtId="6" fontId="22" fillId="12" borderId="37" xfId="0" applyNumberFormat="1" applyFont="1" applyFill="1" applyBorder="1" applyAlignment="1">
      <alignment horizontal="center" vertical="center"/>
    </xf>
    <xf numFmtId="6" fontId="22" fillId="12" borderId="43" xfId="0" applyNumberFormat="1" applyFont="1" applyFill="1" applyBorder="1" applyAlignment="1">
      <alignment horizontal="center" vertical="center"/>
    </xf>
    <xf numFmtId="0" fontId="22" fillId="12" borderId="44" xfId="0" applyFont="1" applyFill="1" applyBorder="1" applyAlignment="1">
      <alignment horizontal="center" vertical="center"/>
    </xf>
    <xf numFmtId="6" fontId="22" fillId="12" borderId="53" xfId="0" applyNumberFormat="1" applyFont="1" applyFill="1" applyBorder="1" applyAlignment="1">
      <alignment horizontal="center" vertical="center"/>
    </xf>
    <xf numFmtId="6" fontId="22" fillId="12" borderId="45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/>
    </xf>
    <xf numFmtId="0" fontId="1" fillId="14" borderId="14" xfId="0" applyFont="1" applyFill="1" applyBorder="1" applyAlignment="1">
      <alignment horizontal="center"/>
    </xf>
    <xf numFmtId="0" fontId="6" fillId="14" borderId="15" xfId="0" applyFont="1" applyFill="1" applyBorder="1" applyAlignment="1">
      <alignment horizontal="center"/>
    </xf>
    <xf numFmtId="0" fontId="1" fillId="14" borderId="16" xfId="0" applyFont="1" applyFill="1" applyBorder="1"/>
    <xf numFmtId="0" fontId="1" fillId="2" borderId="0" xfId="0" applyFont="1" applyFill="1"/>
    <xf numFmtId="0" fontId="1" fillId="4" borderId="14" xfId="0" applyFont="1" applyFill="1" applyBorder="1"/>
    <xf numFmtId="0" fontId="1" fillId="4" borderId="15" xfId="0" applyFont="1" applyFill="1" applyBorder="1"/>
    <xf numFmtId="0" fontId="1" fillId="0" borderId="15" xfId="0" applyFont="1" applyBorder="1"/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14" borderId="19" xfId="0" applyFont="1" applyFill="1" applyBorder="1" applyAlignment="1">
      <alignment horizontal="center"/>
    </xf>
    <xf numFmtId="0" fontId="7" fillId="3" borderId="54" xfId="0" applyFont="1" applyFill="1" applyBorder="1" applyAlignment="1">
      <alignment horizontal="center" vertical="center"/>
    </xf>
    <xf numFmtId="0" fontId="1" fillId="14" borderId="20" xfId="0" applyFont="1" applyFill="1" applyBorder="1"/>
    <xf numFmtId="0" fontId="1" fillId="4" borderId="19" xfId="0" applyFont="1" applyFill="1" applyBorder="1"/>
    <xf numFmtId="0" fontId="1" fillId="4" borderId="20" xfId="0" applyFont="1" applyFill="1" applyBorder="1" applyAlignment="1">
      <alignment horizontal="center"/>
    </xf>
    <xf numFmtId="0" fontId="3" fillId="14" borderId="19" xfId="0" applyFont="1" applyFill="1" applyBorder="1" applyAlignment="1">
      <alignment horizontal="center"/>
    </xf>
    <xf numFmtId="0" fontId="1" fillId="14" borderId="0" xfId="0" applyFont="1" applyFill="1"/>
    <xf numFmtId="0" fontId="1" fillId="14" borderId="20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14" borderId="15" xfId="0" applyFont="1" applyFill="1" applyBorder="1" applyAlignment="1">
      <alignment horizontal="center"/>
    </xf>
    <xf numFmtId="0" fontId="16" fillId="14" borderId="15" xfId="0" applyFont="1" applyFill="1" applyBorder="1"/>
    <xf numFmtId="0" fontId="1" fillId="14" borderId="15" xfId="0" applyFont="1" applyFill="1" applyBorder="1"/>
    <xf numFmtId="0" fontId="1" fillId="14" borderId="14" xfId="0" applyFont="1" applyFill="1" applyBorder="1"/>
    <xf numFmtId="0" fontId="1" fillId="14" borderId="19" xfId="0" applyFont="1" applyFill="1" applyBorder="1"/>
    <xf numFmtId="0" fontId="3" fillId="14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28" fillId="4" borderId="54" xfId="0" applyFont="1" applyFill="1" applyBorder="1" applyAlignment="1">
      <alignment horizontal="center" vertical="center"/>
    </xf>
    <xf numFmtId="0" fontId="1" fillId="14" borderId="0" xfId="0" applyFont="1" applyFill="1" applyAlignment="1">
      <alignment horizontal="center"/>
    </xf>
    <xf numFmtId="0" fontId="16" fillId="0" borderId="0" xfId="0" applyFont="1" applyAlignment="1">
      <alignment horizontal="center" vertical="center" wrapText="1"/>
    </xf>
    <xf numFmtId="6" fontId="1" fillId="0" borderId="0" xfId="0" applyNumberFormat="1" applyFont="1" applyAlignment="1">
      <alignment vertical="center" wrapText="1"/>
    </xf>
    <xf numFmtId="0" fontId="28" fillId="14" borderId="0" xfId="0" applyFont="1" applyFill="1" applyAlignment="1">
      <alignment horizontal="center"/>
    </xf>
    <xf numFmtId="0" fontId="27" fillId="4" borderId="55" xfId="0" applyFont="1" applyFill="1" applyBorder="1" applyAlignment="1">
      <alignment horizontal="center" vertical="center"/>
    </xf>
    <xf numFmtId="0" fontId="16" fillId="4" borderId="56" xfId="0" applyFont="1" applyFill="1" applyBorder="1" applyAlignment="1">
      <alignment horizontal="center"/>
    </xf>
    <xf numFmtId="3" fontId="1" fillId="4" borderId="56" xfId="0" applyNumberFormat="1" applyFont="1" applyFill="1" applyBorder="1" applyAlignment="1">
      <alignment horizontal="center"/>
    </xf>
    <xf numFmtId="165" fontId="1" fillId="4" borderId="56" xfId="0" applyNumberFormat="1" applyFont="1" applyFill="1" applyBorder="1" applyAlignment="1">
      <alignment horizontal="center"/>
    </xf>
    <xf numFmtId="10" fontId="1" fillId="4" borderId="56" xfId="0" applyNumberFormat="1" applyFont="1" applyFill="1" applyBorder="1" applyAlignment="1">
      <alignment horizontal="center"/>
    </xf>
    <xf numFmtId="0" fontId="1" fillId="14" borderId="22" xfId="0" applyFont="1" applyFill="1" applyBorder="1"/>
    <xf numFmtId="0" fontId="1" fillId="14" borderId="23" xfId="0" applyFont="1" applyFill="1" applyBorder="1" applyAlignment="1">
      <alignment horizontal="center"/>
    </xf>
    <xf numFmtId="0" fontId="1" fillId="14" borderId="21" xfId="0" applyFont="1" applyFill="1" applyBorder="1" applyAlignment="1">
      <alignment horizontal="center"/>
    </xf>
    <xf numFmtId="0" fontId="1" fillId="14" borderId="22" xfId="0" applyFont="1" applyFill="1" applyBorder="1" applyAlignment="1">
      <alignment horizontal="center"/>
    </xf>
    <xf numFmtId="3" fontId="27" fillId="4" borderId="55" xfId="0" applyNumberFormat="1" applyFont="1" applyFill="1" applyBorder="1" applyAlignment="1">
      <alignment horizontal="center" vertical="center"/>
    </xf>
    <xf numFmtId="0" fontId="1" fillId="14" borderId="23" xfId="0" applyFont="1" applyFill="1" applyBorder="1"/>
    <xf numFmtId="0" fontId="1" fillId="14" borderId="21" xfId="0" applyFont="1" applyFill="1" applyBorder="1"/>
    <xf numFmtId="0" fontId="27" fillId="2" borderId="0" xfId="0" applyFont="1" applyFill="1"/>
    <xf numFmtId="0" fontId="28" fillId="4" borderId="54" xfId="0" applyFont="1" applyFill="1" applyBorder="1" applyAlignment="1">
      <alignment horizontal="center"/>
    </xf>
    <xf numFmtId="10" fontId="27" fillId="4" borderId="55" xfId="0" applyNumberFormat="1" applyFont="1" applyFill="1" applyBorder="1" applyAlignment="1">
      <alignment horizontal="center" vertical="center"/>
    </xf>
    <xf numFmtId="0" fontId="1" fillId="14" borderId="0" xfId="0" applyFont="1" applyFill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0" xfId="0" applyFont="1" applyBorder="1"/>
    <xf numFmtId="0" fontId="27" fillId="14" borderId="0" xfId="0" applyFont="1" applyFill="1" applyAlignment="1">
      <alignment horizontal="center"/>
    </xf>
    <xf numFmtId="0" fontId="16" fillId="16" borderId="0" xfId="0" applyFont="1" applyFill="1" applyAlignment="1">
      <alignment horizontal="center"/>
    </xf>
    <xf numFmtId="0" fontId="16" fillId="4" borderId="0" xfId="0" applyFont="1" applyFill="1" applyAlignment="1">
      <alignment horizontal="left"/>
    </xf>
    <xf numFmtId="0" fontId="16" fillId="15" borderId="0" xfId="0" applyFont="1" applyFill="1" applyAlignment="1">
      <alignment horizontal="center"/>
    </xf>
    <xf numFmtId="0" fontId="28" fillId="14" borderId="22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10" fontId="27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20" xfId="0" applyFont="1" applyFill="1" applyBorder="1"/>
    <xf numFmtId="0" fontId="25" fillId="17" borderId="54" xfId="0" applyFont="1" applyFill="1" applyBorder="1" applyAlignment="1">
      <alignment horizontal="center" vertical="center"/>
    </xf>
    <xf numFmtId="0" fontId="25" fillId="17" borderId="56" xfId="0" applyFont="1" applyFill="1" applyBorder="1" applyAlignment="1">
      <alignment horizontal="center"/>
    </xf>
    <xf numFmtId="3" fontId="1" fillId="14" borderId="56" xfId="0" applyNumberFormat="1" applyFont="1" applyFill="1" applyBorder="1" applyAlignment="1">
      <alignment horizontal="center"/>
    </xf>
    <xf numFmtId="0" fontId="25" fillId="17" borderId="54" xfId="0" applyFont="1" applyFill="1" applyBorder="1" applyAlignment="1">
      <alignment horizontal="center"/>
    </xf>
    <xf numFmtId="0" fontId="1" fillId="4" borderId="22" xfId="0" applyFont="1" applyFill="1" applyBorder="1"/>
    <xf numFmtId="0" fontId="1" fillId="4" borderId="23" xfId="0" applyFont="1" applyFill="1" applyBorder="1" applyAlignment="1">
      <alignment horizontal="center"/>
    </xf>
    <xf numFmtId="0" fontId="27" fillId="0" borderId="0" xfId="0" applyFont="1"/>
    <xf numFmtId="10" fontId="27" fillId="0" borderId="0" xfId="0" applyNumberFormat="1" applyFont="1" applyAlignment="1">
      <alignment horizontal="center"/>
    </xf>
    <xf numFmtId="0" fontId="11" fillId="4" borderId="14" xfId="0" applyFont="1" applyFill="1" applyBorder="1" applyAlignment="1">
      <alignment horizontal="center" vertical="center" wrapText="1"/>
    </xf>
    <xf numFmtId="0" fontId="5" fillId="0" borderId="15" xfId="0" applyFont="1" applyBorder="1"/>
    <xf numFmtId="0" fontId="5" fillId="0" borderId="16" xfId="0" applyFont="1" applyBorder="1"/>
    <xf numFmtId="0" fontId="5" fillId="0" borderId="19" xfId="0" applyFont="1" applyBorder="1"/>
    <xf numFmtId="0" fontId="0" fillId="0" borderId="0" xfId="0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6" fontId="14" fillId="4" borderId="27" xfId="0" applyNumberFormat="1" applyFont="1" applyFill="1" applyBorder="1" applyAlignment="1">
      <alignment horizontal="center" vertical="center"/>
    </xf>
    <xf numFmtId="0" fontId="5" fillId="0" borderId="13" xfId="0" applyFont="1" applyBorder="1"/>
    <xf numFmtId="0" fontId="4" fillId="3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6" fillId="3" borderId="4" xfId="0" applyFont="1" applyFill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2" fillId="4" borderId="0" xfId="0" applyFont="1" applyFill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5" fillId="0" borderId="10" xfId="0" applyFont="1" applyBorder="1"/>
    <xf numFmtId="0" fontId="8" fillId="6" borderId="9" xfId="0" applyFont="1" applyFill="1" applyBorder="1" applyAlignment="1">
      <alignment horizontal="center"/>
    </xf>
    <xf numFmtId="0" fontId="5" fillId="0" borderId="11" xfId="0" applyFont="1" applyBorder="1"/>
    <xf numFmtId="0" fontId="13" fillId="6" borderId="26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5" fillId="0" borderId="29" xfId="0" applyFont="1" applyBorder="1"/>
    <xf numFmtId="6" fontId="14" fillId="4" borderId="30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0" borderId="33" xfId="0" applyFont="1" applyBorder="1"/>
    <xf numFmtId="0" fontId="5" fillId="0" borderId="7" xfId="0" applyFont="1" applyBorder="1"/>
    <xf numFmtId="0" fontId="5" fillId="0" borderId="4" xfId="0" applyFont="1" applyBorder="1"/>
    <xf numFmtId="0" fontId="5" fillId="0" borderId="36" xfId="0" applyFont="1" applyBorder="1"/>
    <xf numFmtId="164" fontId="2" fillId="4" borderId="2" xfId="0" applyNumberFormat="1" applyFont="1" applyFill="1" applyBorder="1" applyAlignment="1">
      <alignment horizontal="center" vertical="center"/>
    </xf>
    <xf numFmtId="0" fontId="5" fillId="0" borderId="8" xfId="0" applyFont="1" applyBorder="1"/>
    <xf numFmtId="0" fontId="20" fillId="8" borderId="1" xfId="0" applyFont="1" applyFill="1" applyBorder="1" applyAlignment="1">
      <alignment horizontal="center" vertical="top" wrapText="1"/>
    </xf>
    <xf numFmtId="0" fontId="21" fillId="4" borderId="7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/>
    </xf>
    <xf numFmtId="0" fontId="25" fillId="15" borderId="9" xfId="0" applyFont="1" applyFill="1" applyBorder="1" applyAlignment="1">
      <alignment horizontal="center"/>
    </xf>
    <xf numFmtId="0" fontId="7" fillId="3" borderId="54" xfId="0" applyFont="1" applyFill="1" applyBorder="1" applyAlignment="1">
      <alignment horizontal="center" vertical="center"/>
    </xf>
    <xf numFmtId="0" fontId="5" fillId="0" borderId="55" xfId="0" applyFont="1" applyBorder="1"/>
    <xf numFmtId="0" fontId="3" fillId="3" borderId="57" xfId="0" applyFont="1" applyFill="1" applyBorder="1" applyAlignment="1">
      <alignment horizontal="center" vertical="center" wrapText="1"/>
    </xf>
    <xf numFmtId="0" fontId="5" fillId="0" borderId="57" xfId="0" applyFont="1" applyBorder="1"/>
    <xf numFmtId="0" fontId="2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textRotation="90" wrapText="1"/>
    </xf>
    <xf numFmtId="0" fontId="29" fillId="18" borderId="54" xfId="0" applyFont="1" applyFill="1" applyBorder="1" applyAlignment="1">
      <alignment horizontal="center" vertical="center"/>
    </xf>
    <xf numFmtId="0" fontId="29" fillId="18" borderId="14" xfId="0" applyFont="1" applyFill="1" applyBorder="1" applyAlignment="1">
      <alignment horizontal="center" vertical="center"/>
    </xf>
    <xf numFmtId="0" fontId="30" fillId="18" borderId="58" xfId="0" applyFont="1" applyFill="1" applyBorder="1" applyAlignment="1">
      <alignment horizontal="center" vertical="center" wrapText="1"/>
    </xf>
    <xf numFmtId="0" fontId="5" fillId="0" borderId="59" xfId="0" applyFont="1" applyBorder="1"/>
    <xf numFmtId="0" fontId="5" fillId="0" borderId="60" xfId="0" applyFont="1" applyBorder="1"/>
    <xf numFmtId="0" fontId="5" fillId="0" borderId="61" xfId="0" applyFont="1" applyBorder="1"/>
    <xf numFmtId="0" fontId="5" fillId="0" borderId="62" xfId="0" applyFont="1" applyBorder="1"/>
    <xf numFmtId="0" fontId="5" fillId="0" borderId="63" xfId="0" applyFont="1" applyBorder="1"/>
    <xf numFmtId="0" fontId="5" fillId="0" borderId="64" xfId="0" applyFont="1" applyBorder="1"/>
    <xf numFmtId="0" fontId="5" fillId="0" borderId="65" xfId="0" applyFont="1" applyBorder="1"/>
    <xf numFmtId="0" fontId="4" fillId="17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Arial black"/>
              </a:defRPr>
            </a:pPr>
            <a:r>
              <a:rPr b="1">
                <a:solidFill>
                  <a:schemeClr val="dk1"/>
                </a:solidFill>
                <a:latin typeface="Arial black"/>
              </a:rPr>
              <a:t>Ahorro / Rendimientos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'ANALISIS INVERSIONES'!$X$8</c:f>
              <c:strCache>
                <c:ptCount val="1"/>
                <c:pt idx="0">
                  <c:v>Valor</c:v>
                </c:pt>
              </c:strCache>
            </c:strRef>
          </c:tx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E721-644D-971A-24EB4E08E524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E721-644D-971A-24EB4E08E524}"/>
              </c:ext>
            </c:extLst>
          </c:dPt>
          <c:cat>
            <c:strRef>
              <c:f>'ANALISIS INVERSIONES'!$W$9:$W$10</c:f>
              <c:strCache>
                <c:ptCount val="2"/>
                <c:pt idx="0">
                  <c:v>De tu bolsillo invertiste</c:v>
                </c:pt>
                <c:pt idx="1">
                  <c:v>Tus rendimientos serían</c:v>
                </c:pt>
              </c:strCache>
            </c:strRef>
          </c:cat>
          <c:val>
            <c:numRef>
              <c:f>'ANALISIS INVERSIONES'!$X$9:$X$10</c:f>
              <c:numCache>
                <c:formatCode>"$"#,##0_);[Red]\("$"#,##0\)</c:formatCode>
                <c:ptCount val="2"/>
                <c:pt idx="0">
                  <c:v>360000000</c:v>
                </c:pt>
                <c:pt idx="1">
                  <c:v>1719292716.2971439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21-644D-971A-24EB4E08E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'PROYECCIÓN RENTA FIJA'!$O$10</c:f>
              <c:strCache>
                <c:ptCount val="1"/>
                <c:pt idx="0">
                  <c:v>Ahorro</c:v>
                </c:pt>
              </c:strCache>
            </c:strRef>
          </c:tx>
          <c:spPr>
            <a:solidFill>
              <a:srgbClr val="00E057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'PROYECCIÓN RENTA FIJA'!$N$11:$N$14</c:f>
              <c:numCache>
                <c:formatCode>General</c:formatCode>
                <c:ptCount val="4"/>
                <c:pt idx="0">
                  <c:v>90</c:v>
                </c:pt>
                <c:pt idx="1">
                  <c:v>180</c:v>
                </c:pt>
                <c:pt idx="2">
                  <c:v>270</c:v>
                </c:pt>
                <c:pt idx="3">
                  <c:v>360</c:v>
                </c:pt>
              </c:numCache>
            </c:numRef>
          </c:cat>
          <c:val>
            <c:numRef>
              <c:f>'PROYECCIÓN RENTA FIJA'!$O$11:$O$14</c:f>
              <c:numCache>
                <c:formatCode>"$"#,##0_);[Red]\("$"#,##0\)</c:formatCode>
                <c:ptCount val="4"/>
                <c:pt idx="0">
                  <c:v>90000000</c:v>
                </c:pt>
                <c:pt idx="1">
                  <c:v>180000000</c:v>
                </c:pt>
                <c:pt idx="2">
                  <c:v>270000000</c:v>
                </c:pt>
                <c:pt idx="3">
                  <c:v>360000000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5B9-054A-9765-9A471BFFBEBE}"/>
            </c:ext>
          </c:extLst>
        </c:ser>
        <c:ser>
          <c:idx val="1"/>
          <c:order val="1"/>
          <c:tx>
            <c:strRef>
              <c:f>'PROYECCIÓN RENTA FIJA'!$P$10</c:f>
              <c:strCache>
                <c:ptCount val="1"/>
                <c:pt idx="0">
                  <c:v>Interés simple</c:v>
                </c:pt>
              </c:strCache>
            </c:strRef>
          </c:tx>
          <c:spPr>
            <a:solidFill>
              <a:srgbClr val="013F4D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'PROYECCIÓN RENTA FIJA'!$N$11:$N$14</c:f>
              <c:numCache>
                <c:formatCode>General</c:formatCode>
                <c:ptCount val="4"/>
                <c:pt idx="0">
                  <c:v>90</c:v>
                </c:pt>
                <c:pt idx="1">
                  <c:v>180</c:v>
                </c:pt>
                <c:pt idx="2">
                  <c:v>270</c:v>
                </c:pt>
                <c:pt idx="3">
                  <c:v>360</c:v>
                </c:pt>
              </c:numCache>
            </c:numRef>
          </c:cat>
          <c:val>
            <c:numRef>
              <c:f>'PROYECCIÓN RENTA FIJA'!$P$11:$P$14</c:f>
              <c:numCache>
                <c:formatCode>"$"#,##0_);[Red]\("$"#,##0\)</c:formatCode>
                <c:ptCount val="4"/>
                <c:pt idx="0">
                  <c:v>122654105.05636087</c:v>
                </c:pt>
                <c:pt idx="1">
                  <c:v>309898747.58684212</c:v>
                </c:pt>
                <c:pt idx="2">
                  <c:v>561733927.59144449</c:v>
                </c:pt>
                <c:pt idx="3">
                  <c:v>878159645.07016754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5B9-054A-9765-9A471BFFBEBE}"/>
            </c:ext>
          </c:extLst>
        </c:ser>
        <c:ser>
          <c:idx val="2"/>
          <c:order val="2"/>
          <c:tx>
            <c:strRef>
              <c:f>'PROYECCIÓN RENTA FIJA'!$Q$10</c:f>
              <c:strCache>
                <c:ptCount val="1"/>
                <c:pt idx="0">
                  <c:v>Interes compuesto</c:v>
                </c:pt>
              </c:strCache>
            </c:strRef>
          </c:tx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'PROYECCIÓN RENTA FIJA'!$N$11:$N$14</c:f>
              <c:numCache>
                <c:formatCode>General</c:formatCode>
                <c:ptCount val="4"/>
                <c:pt idx="0">
                  <c:v>90</c:v>
                </c:pt>
                <c:pt idx="1">
                  <c:v>180</c:v>
                </c:pt>
                <c:pt idx="2">
                  <c:v>270</c:v>
                </c:pt>
                <c:pt idx="3">
                  <c:v>360</c:v>
                </c:pt>
              </c:numCache>
            </c:numRef>
          </c:cat>
          <c:val>
            <c:numRef>
              <c:f>'PROYECCIÓN RENTA FIJA'!$Q$11:$Q$14</c:f>
              <c:numCache>
                <c:formatCode>"$"#,##0_);[Red]\("$"#,##0\)</c:formatCode>
                <c:ptCount val="4"/>
                <c:pt idx="0">
                  <c:v>132945932.89355862</c:v>
                </c:pt>
                <c:pt idx="1">
                  <c:v>402621218.11746645</c:v>
                </c:pt>
                <c:pt idx="2">
                  <c:v>953792124.75892699</c:v>
                </c:pt>
                <c:pt idx="3">
                  <c:v>2080292716.2971447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05B9-054A-9765-9A471BFFB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0039992"/>
        <c:axId val="1094175070"/>
      </c:barChart>
      <c:catAx>
        <c:axId val="860039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O" b="0">
                    <a:solidFill>
                      <a:srgbClr val="000000"/>
                    </a:solidFill>
                    <a:latin typeface="+mn-lt"/>
                  </a:rPr>
                  <a:t>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094175070"/>
        <c:crosses val="autoZero"/>
        <c:auto val="1"/>
        <c:lblAlgn val="ctr"/>
        <c:lblOffset val="100"/>
        <c:noMultiLvlLbl val="1"/>
      </c:catAx>
      <c:valAx>
        <c:axId val="10941750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&quot;$&quot;#,##0_);[Red]\(&quot;$&quot;#,##0\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86003999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'PROYECCIÓN RENTA FIJA'!$B$11</c:f>
              <c:strCache>
                <c:ptCount val="1"/>
                <c:pt idx="0">
                  <c:v>MES</c:v>
                </c:pt>
              </c:strCache>
            </c:strRef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'PROYECCIÓN RENTA FIJA'!$B$12:$B$1012</c:f>
              <c:numCache>
                <c:formatCode>General</c:formatCode>
                <c:ptCount val="10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404-754B-8A44-B57EBC04ABE0}"/>
            </c:ext>
          </c:extLst>
        </c:ser>
        <c:ser>
          <c:idx val="1"/>
          <c:order val="1"/>
          <c:tx>
            <c:strRef>
              <c:f>'PROYECCIÓN RENTA FIJA'!$F$11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'PROYECCIÓN RENTA FIJA'!$F$12:$F$1012</c:f>
              <c:numCache>
                <c:formatCode>"$"#,##0_);[Red]\("$"#,##0\)</c:formatCode>
                <c:ptCount val="1001"/>
                <c:pt idx="0">
                  <c:v>1000000</c:v>
                </c:pt>
                <c:pt idx="1">
                  <c:v>2007974.1404289037</c:v>
                </c:pt>
                <c:pt idx="2">
                  <c:v>3023986.0082022911</c:v>
                </c:pt>
                <c:pt idx="3">
                  <c:v>4048099.6972867362</c:v>
                </c:pt>
                <c:pt idx="4">
                  <c:v>5080379.8127431031</c:v>
                </c:pt>
                <c:pt idx="5">
                  <c:v>6120891.4748020843</c:v>
                </c:pt>
                <c:pt idx="6">
                  <c:v>7169700.3229722362</c:v>
                </c:pt>
                <c:pt idx="7">
                  <c:v>8226872.5201807739</c:v>
                </c:pt>
                <c:pt idx="8">
                  <c:v>9292474.7569473851</c:v>
                </c:pt>
                <c:pt idx="9">
                  <c:v>10366574.255591327</c:v>
                </c:pt>
                <c:pt idx="10">
                  <c:v>11449238.774472071</c:v>
                </c:pt>
                <c:pt idx="11">
                  <c:v>12540536.612263761</c:v>
                </c:pt>
                <c:pt idx="12">
                  <c:v>13640536.612263761</c:v>
                </c:pt>
                <c:pt idx="13">
                  <c:v>14749308.166735556</c:v>
                </c:pt>
                <c:pt idx="14">
                  <c:v>15866921.221286282</c:v>
                </c:pt>
                <c:pt idx="15">
                  <c:v>16993446.279279172</c:v>
                </c:pt>
                <c:pt idx="16">
                  <c:v>18128954.406281177</c:v>
                </c:pt>
                <c:pt idx="17">
                  <c:v>19273517.234546058</c:v>
                </c:pt>
                <c:pt idx="18">
                  <c:v>20427206.967533223</c:v>
                </c:pt>
                <c:pt idx="19">
                  <c:v>21590096.384462614</c:v>
                </c:pt>
                <c:pt idx="20">
                  <c:v>22762258.844905887</c:v>
                </c:pt>
                <c:pt idx="21">
                  <c:v>23943768.293414224</c:v>
                </c:pt>
                <c:pt idx="22">
                  <c:v>25134699.264183041</c:v>
                </c:pt>
                <c:pt idx="23">
                  <c:v>26335126.8857539</c:v>
                </c:pt>
                <c:pt idx="24">
                  <c:v>27545126.8857539</c:v>
                </c:pt>
                <c:pt idx="25">
                  <c:v>28764775.595672876</c:v>
                </c:pt>
                <c:pt idx="26">
                  <c:v>29994149.955678675</c:v>
                </c:pt>
                <c:pt idx="27">
                  <c:v>31233327.519470856</c:v>
                </c:pt>
                <c:pt idx="28">
                  <c:v>32482386.459173061</c:v>
                </c:pt>
                <c:pt idx="29">
                  <c:v>33741405.570264429</c:v>
                </c:pt>
                <c:pt idx="30">
                  <c:v>35010464.276550315</c:v>
                </c:pt>
                <c:pt idx="31">
                  <c:v>36289642.635172643</c:v>
                </c:pt>
                <c:pt idx="32">
                  <c:v>37579021.341660246</c:v>
                </c:pt>
                <c:pt idx="33">
                  <c:v>38878681.735019416</c:v>
                </c:pt>
                <c:pt idx="34">
                  <c:v>40188705.802865118</c:v>
                </c:pt>
                <c:pt idx="35">
                  <c:v>41509176.186593063</c:v>
                </c:pt>
                <c:pt idx="36">
                  <c:v>42840176.186593063</c:v>
                </c:pt>
                <c:pt idx="37">
                  <c:v>44181789.767503932</c:v>
                </c:pt>
                <c:pt idx="38">
                  <c:v>45534101.563510314</c:v>
                </c:pt>
                <c:pt idx="39">
                  <c:v>46897196.883681715</c:v>
                </c:pt>
                <c:pt idx="40">
                  <c:v>48271161.717354141</c:v>
                </c:pt>
                <c:pt idx="41">
                  <c:v>49656082.739554644</c:v>
                </c:pt>
                <c:pt idx="42">
                  <c:v>51052047.316469118</c:v>
                </c:pt>
                <c:pt idx="43">
                  <c:v>52459143.51095368</c:v>
                </c:pt>
                <c:pt idx="44">
                  <c:v>53877460.08809004</c:v>
                </c:pt>
                <c:pt idx="45">
                  <c:v>55307086.520785131</c:v>
                </c:pt>
                <c:pt idx="46">
                  <c:v>56748112.995415404</c:v>
                </c:pt>
                <c:pt idx="47">
                  <c:v>58200630.417516142</c:v>
                </c:pt>
                <c:pt idx="48">
                  <c:v>59664730.417516142</c:v>
                </c:pt>
                <c:pt idx="49">
                  <c:v>61140505.356518105</c:v>
                </c:pt>
                <c:pt idx="50">
                  <c:v>62628048.33212512</c:v>
                </c:pt>
                <c:pt idx="51">
                  <c:v>64127453.184313655</c:v>
                </c:pt>
                <c:pt idx="52">
                  <c:v>65638814.501353323</c:v>
                </c:pt>
                <c:pt idx="53">
                  <c:v>67162227.625773877</c:v>
                </c:pt>
                <c:pt idx="54">
                  <c:v>68697788.660379797</c:v>
                </c:pt>
                <c:pt idx="55">
                  <c:v>70245594.474312812</c:v>
                </c:pt>
                <c:pt idx="56">
                  <c:v>71805742.709162802</c:v>
                </c:pt>
                <c:pt idx="57">
                  <c:v>73378331.785127401</c:v>
                </c:pt>
                <c:pt idx="58">
                  <c:v>74963460.907220706</c:v>
                </c:pt>
                <c:pt idx="59">
                  <c:v>76561230.071531519</c:v>
                </c:pt>
                <c:pt idx="60">
                  <c:v>78171740.071531519</c:v>
                </c:pt>
                <c:pt idx="61">
                  <c:v>79795092.504433677</c:v>
                </c:pt>
                <c:pt idx="62">
                  <c:v>81431389.777601391</c:v>
                </c:pt>
                <c:pt idx="63">
                  <c:v>83080735.115008786</c:v>
                </c:pt>
                <c:pt idx="64">
                  <c:v>84743232.563752428</c:v>
                </c:pt>
                <c:pt idx="65">
                  <c:v>86418987.000615045</c:v>
                </c:pt>
                <c:pt idx="66">
                  <c:v>88108104.138681561</c:v>
                </c:pt>
                <c:pt idx="67">
                  <c:v>89810690.534007877</c:v>
                </c:pt>
                <c:pt idx="68">
                  <c:v>91526853.592342868</c:v>
                </c:pt>
                <c:pt idx="69">
                  <c:v>93256701.575903922</c:v>
                </c:pt>
                <c:pt idx="70">
                  <c:v>95000343.610206544</c:v>
                </c:pt>
                <c:pt idx="71">
                  <c:v>96757889.690948442</c:v>
                </c:pt>
                <c:pt idx="72">
                  <c:v>98529450.690948442</c:v>
                </c:pt>
                <c:pt idx="73">
                  <c:v>100315138.36714081</c:v>
                </c:pt>
                <c:pt idx="74">
                  <c:v>102115065.36762531</c:v>
                </c:pt>
                <c:pt idx="75">
                  <c:v>103929345.23877344</c:v>
                </c:pt>
                <c:pt idx="76">
                  <c:v>105758092.43239143</c:v>
                </c:pt>
                <c:pt idx="77">
                  <c:v>107601422.31294031</c:v>
                </c:pt>
                <c:pt idx="78">
                  <c:v>109459451.16481347</c:v>
                </c:pt>
                <c:pt idx="79">
                  <c:v>111332296.19967243</c:v>
                </c:pt>
                <c:pt idx="80">
                  <c:v>113220075.56384093</c:v>
                </c:pt>
                <c:pt idx="81">
                  <c:v>115122908.3457581</c:v>
                </c:pt>
                <c:pt idx="82">
                  <c:v>117040914.58349098</c:v>
                </c:pt>
                <c:pt idx="83">
                  <c:v>118974215.27230707</c:v>
                </c:pt>
                <c:pt idx="84">
                  <c:v>120922932.37230708</c:v>
                </c:pt>
                <c:pt idx="85">
                  <c:v>122887188.81611869</c:v>
                </c:pt>
                <c:pt idx="86">
                  <c:v>124867108.51665163</c:v>
                </c:pt>
                <c:pt idx="87">
                  <c:v>126862816.37491457</c:v>
                </c:pt>
                <c:pt idx="88">
                  <c:v>128874438.28789437</c:v>
                </c:pt>
                <c:pt idx="89">
                  <c:v>130902101.15649813</c:v>
                </c:pt>
                <c:pt idx="90">
                  <c:v>132945932.89355862</c:v>
                </c:pt>
                <c:pt idx="91">
                  <c:v>135006062.43190348</c:v>
                </c:pt>
                <c:pt idx="92">
                  <c:v>137082619.73248884</c:v>
                </c:pt>
                <c:pt idx="93">
                  <c:v>139175735.79259771</c:v>
                </c:pt>
                <c:pt idx="94">
                  <c:v>141285542.6541039</c:v>
                </c:pt>
                <c:pt idx="95">
                  <c:v>143412173.41180161</c:v>
                </c:pt>
                <c:pt idx="96">
                  <c:v>145555762.22180161</c:v>
                </c:pt>
                <c:pt idx="97">
                  <c:v>147716444.30999437</c:v>
                </c:pt>
                <c:pt idx="98">
                  <c:v>149894355.9805806</c:v>
                </c:pt>
                <c:pt idx="99">
                  <c:v>152089634.62466985</c:v>
                </c:pt>
                <c:pt idx="100">
                  <c:v>154302418.72894764</c:v>
                </c:pt>
                <c:pt idx="101">
                  <c:v>156532847.88441178</c:v>
                </c:pt>
                <c:pt idx="102">
                  <c:v>158781062.79517832</c:v>
                </c:pt>
                <c:pt idx="103">
                  <c:v>161047205.28735766</c:v>
                </c:pt>
                <c:pt idx="104">
                  <c:v>163331418.31800154</c:v>
                </c:pt>
                <c:pt idx="105">
                  <c:v>165633845.98412129</c:v>
                </c:pt>
                <c:pt idx="106">
                  <c:v>167954633.5317781</c:v>
                </c:pt>
                <c:pt idx="107">
                  <c:v>170293927.36524555</c:v>
                </c:pt>
                <c:pt idx="108">
                  <c:v>172651875.05624557</c:v>
                </c:pt>
                <c:pt idx="109">
                  <c:v>175028625.35325763</c:v>
                </c:pt>
                <c:pt idx="110">
                  <c:v>177424328.1909025</c:v>
                </c:pt>
                <c:pt idx="111">
                  <c:v>179839134.69940066</c:v>
                </c:pt>
                <c:pt idx="112">
                  <c:v>182273197.21410623</c:v>
                </c:pt>
                <c:pt idx="113">
                  <c:v>184726669.28511679</c:v>
                </c:pt>
                <c:pt idx="114">
                  <c:v>187199705.68695998</c:v>
                </c:pt>
                <c:pt idx="115">
                  <c:v>189692462.42835724</c:v>
                </c:pt>
                <c:pt idx="116">
                  <c:v>192205096.76206553</c:v>
                </c:pt>
                <c:pt idx="117">
                  <c:v>194737767.19479728</c:v>
                </c:pt>
                <c:pt idx="118">
                  <c:v>197290633.49721977</c:v>
                </c:pt>
                <c:pt idx="119">
                  <c:v>199863856.71403399</c:v>
                </c:pt>
                <c:pt idx="120">
                  <c:v>202457599.17413399</c:v>
                </c:pt>
                <c:pt idx="121">
                  <c:v>205072024.50084725</c:v>
                </c:pt>
                <c:pt idx="122">
                  <c:v>207707297.62225661</c:v>
                </c:pt>
                <c:pt idx="123">
                  <c:v>210363584.78160459</c:v>
                </c:pt>
                <c:pt idx="124">
                  <c:v>213041053.54778069</c:v>
                </c:pt>
                <c:pt idx="125">
                  <c:v>215739872.8258923</c:v>
                </c:pt>
                <c:pt idx="126">
                  <c:v>218460212.8679198</c:v>
                </c:pt>
                <c:pt idx="127">
                  <c:v>221202245.2834568</c:v>
                </c:pt>
                <c:pt idx="128">
                  <c:v>223966143.05053592</c:v>
                </c:pt>
                <c:pt idx="129">
                  <c:v>226752080.52654085</c:v>
                </c:pt>
                <c:pt idx="130">
                  <c:v>229560233.45920557</c:v>
                </c:pt>
                <c:pt idx="131">
                  <c:v>232390778.9977012</c:v>
                </c:pt>
                <c:pt idx="132">
                  <c:v>235243895.7038112</c:v>
                </c:pt>
                <c:pt idx="133">
                  <c:v>238119763.56319577</c:v>
                </c:pt>
                <c:pt idx="134">
                  <c:v>241018563.99674606</c:v>
                </c:pt>
                <c:pt idx="135">
                  <c:v>243940479.87202886</c:v>
                </c:pt>
                <c:pt idx="136">
                  <c:v>246885695.5148226</c:v>
                </c:pt>
                <c:pt idx="137">
                  <c:v>249854396.72074538</c:v>
                </c:pt>
                <c:pt idx="138">
                  <c:v>252846770.76697564</c:v>
                </c:pt>
                <c:pt idx="139">
                  <c:v>255863006.42406633</c:v>
                </c:pt>
                <c:pt idx="140">
                  <c:v>258903293.96785334</c:v>
                </c:pt>
                <c:pt idx="141">
                  <c:v>261967825.19145876</c:v>
                </c:pt>
                <c:pt idx="142">
                  <c:v>265056793.41738996</c:v>
                </c:pt>
                <c:pt idx="143">
                  <c:v>268170393.50973517</c:v>
                </c:pt>
                <c:pt idx="144">
                  <c:v>271308821.88645619</c:v>
                </c:pt>
                <c:pt idx="145">
                  <c:v>274472276.53177923</c:v>
                </c:pt>
                <c:pt idx="146">
                  <c:v>277660957.00868452</c:v>
                </c:pt>
                <c:pt idx="147">
                  <c:v>280875064.47149557</c:v>
                </c:pt>
                <c:pt idx="148">
                  <c:v>284114801.67856866</c:v>
                </c:pt>
                <c:pt idx="149">
                  <c:v>287380373.00508374</c:v>
                </c:pt>
                <c:pt idx="150">
                  <c:v>290671984.45593703</c:v>
                </c:pt>
                <c:pt idx="151">
                  <c:v>293989843.67873681</c:v>
                </c:pt>
                <c:pt idx="152">
                  <c:v>297334159.97690254</c:v>
                </c:pt>
                <c:pt idx="153">
                  <c:v>300705144.32286853</c:v>
                </c:pt>
                <c:pt idx="154">
                  <c:v>304103009.37139285</c:v>
                </c:pt>
                <c:pt idx="155">
                  <c:v>307527969.47297257</c:v>
                </c:pt>
                <c:pt idx="156">
                  <c:v>310980240.68736571</c:v>
                </c:pt>
                <c:pt idx="157">
                  <c:v>314460040.79722106</c:v>
                </c:pt>
                <c:pt idx="158">
                  <c:v>317967589.32181692</c:v>
                </c:pt>
                <c:pt idx="159">
                  <c:v>321503107.53090906</c:v>
                </c:pt>
                <c:pt idx="160">
                  <c:v>325066818.45868945</c:v>
                </c:pt>
                <c:pt idx="161">
                  <c:v>328658946.91785598</c:v>
                </c:pt>
                <c:pt idx="162">
                  <c:v>332279719.5137946</c:v>
                </c:pt>
                <c:pt idx="163">
                  <c:v>335929364.65887433</c:v>
                </c:pt>
                <c:pt idx="164">
                  <c:v>339608112.5868566</c:v>
                </c:pt>
                <c:pt idx="165">
                  <c:v>343316195.36741918</c:v>
                </c:pt>
                <c:pt idx="166">
                  <c:v>347053846.92079592</c:v>
                </c:pt>
                <c:pt idx="167">
                  <c:v>350821303.03253359</c:v>
                </c:pt>
                <c:pt idx="168">
                  <c:v>354618801.368366</c:v>
                </c:pt>
                <c:pt idx="169">
                  <c:v>358446581.48920691</c:v>
                </c:pt>
                <c:pt idx="170">
                  <c:v>362304884.86626232</c:v>
                </c:pt>
                <c:pt idx="171">
                  <c:v>366193954.89626372</c:v>
                </c:pt>
                <c:pt idx="172">
                  <c:v>370114036.9168222</c:v>
                </c:pt>
                <c:pt idx="173">
                  <c:v>374065378.22190541</c:v>
                </c:pt>
                <c:pt idx="174">
                  <c:v>378048228.07743788</c:v>
                </c:pt>
                <c:pt idx="175">
                  <c:v>382062837.73702562</c:v>
                </c:pt>
                <c:pt idx="176">
                  <c:v>386109460.45780611</c:v>
                </c:pt>
                <c:pt idx="177">
                  <c:v>390188351.51642489</c:v>
                </c:pt>
                <c:pt idx="178">
                  <c:v>394299768.22513932</c:v>
                </c:pt>
                <c:pt idx="179">
                  <c:v>398443969.9480508</c:v>
                </c:pt>
                <c:pt idx="180">
                  <c:v>402621218.11746645</c:v>
                </c:pt>
                <c:pt idx="181">
                  <c:v>406831776.25039142</c:v>
                </c:pt>
                <c:pt idx="182">
                  <c:v>411075909.96515238</c:v>
                </c:pt>
                <c:pt idx="183">
                  <c:v>415353886.99815392</c:v>
                </c:pt>
                <c:pt idx="184">
                  <c:v>419665977.22076821</c:v>
                </c:pt>
                <c:pt idx="185">
                  <c:v>424012452.65635973</c:v>
                </c:pt>
                <c:pt idx="186">
                  <c:v>428393587.49744546</c:v>
                </c:pt>
                <c:pt idx="187">
                  <c:v>432809658.12299198</c:v>
                </c:pt>
                <c:pt idx="188">
                  <c:v>437260943.11585057</c:v>
                </c:pt>
                <c:pt idx="189">
                  <c:v>441747723.28033125</c:v>
                </c:pt>
                <c:pt idx="190">
                  <c:v>446270281.65991712</c:v>
                </c:pt>
                <c:pt idx="191">
                  <c:v>450828903.55511975</c:v>
                </c:pt>
                <c:pt idx="192">
                  <c:v>455423876.54147696</c:v>
                </c:pt>
                <c:pt idx="193">
                  <c:v>460055490.48769444</c:v>
                </c:pt>
                <c:pt idx="194">
                  <c:v>464724037.57393152</c:v>
                </c:pt>
                <c:pt idx="195">
                  <c:v>469429812.31023318</c:v>
                </c:pt>
                <c:pt idx="196">
                  <c:v>474173111.5551089</c:v>
                </c:pt>
                <c:pt idx="197">
                  <c:v>478954234.53425962</c:v>
                </c:pt>
                <c:pt idx="198">
                  <c:v>483773482.85945392</c:v>
                </c:pt>
                <c:pt idx="199">
                  <c:v>488631160.54755509</c:v>
                </c:pt>
                <c:pt idx="200">
                  <c:v>493527574.03969949</c:v>
                </c:pt>
                <c:pt idx="201">
                  <c:v>498463032.22062826</c:v>
                </c:pt>
                <c:pt idx="202">
                  <c:v>503437846.43817276</c:v>
                </c:pt>
                <c:pt idx="203">
                  <c:v>508452330.52289563</c:v>
                </c:pt>
                <c:pt idx="204">
                  <c:v>513506800.80788857</c:v>
                </c:pt>
                <c:pt idx="205">
                  <c:v>518601576.14872777</c:v>
                </c:pt>
                <c:pt idx="206">
                  <c:v>523736977.94358855</c:v>
                </c:pt>
                <c:pt idx="207">
                  <c:v>528913330.15352041</c:v>
                </c:pt>
                <c:pt idx="208">
                  <c:v>534130959.32288373</c:v>
                </c:pt>
                <c:pt idx="209">
                  <c:v>539390194.59994948</c:v>
                </c:pt>
                <c:pt idx="210">
                  <c:v>544691367.75766325</c:v>
                </c:pt>
                <c:pt idx="211">
                  <c:v>550034813.21457458</c:v>
                </c:pt>
                <c:pt idx="212">
                  <c:v>555420868.05593348</c:v>
                </c:pt>
                <c:pt idx="213">
                  <c:v>560849872.05495512</c:v>
                </c:pt>
                <c:pt idx="214">
                  <c:v>566322167.69425404</c:v>
                </c:pt>
                <c:pt idx="215">
                  <c:v>571838100.18744922</c:v>
                </c:pt>
                <c:pt idx="216">
                  <c:v>577398017.50094151</c:v>
                </c:pt>
                <c:pt idx="217">
                  <c:v>583002270.37586462</c:v>
                </c:pt>
                <c:pt idx="218">
                  <c:v>588651212.3502115</c:v>
                </c:pt>
                <c:pt idx="219">
                  <c:v>594345199.78113651</c:v>
                </c:pt>
                <c:pt idx="220">
                  <c:v>600084591.86743617</c:v>
                </c:pt>
                <c:pt idx="221">
                  <c:v>605869750.67220855</c:v>
                </c:pt>
                <c:pt idx="222">
                  <c:v>611701041.14569366</c:v>
                </c:pt>
                <c:pt idx="223">
                  <c:v>617578831.14829612</c:v>
                </c:pt>
                <c:pt idx="224">
                  <c:v>623503491.47379088</c:v>
                </c:pt>
                <c:pt idx="225">
                  <c:v>629475395.87271464</c:v>
                </c:pt>
                <c:pt idx="226">
                  <c:v>635494921.07594347</c:v>
                </c:pt>
                <c:pt idx="227">
                  <c:v>641562446.8184582</c:v>
                </c:pt>
                <c:pt idx="228">
                  <c:v>647678355.86329973</c:v>
                </c:pt>
                <c:pt idx="229">
                  <c:v>653843034.02571523</c:v>
                </c:pt>
                <c:pt idx="230">
                  <c:v>660056870.19749677</c:v>
                </c:pt>
                <c:pt idx="231">
                  <c:v>666320256.37151432</c:v>
                </c:pt>
                <c:pt idx="232">
                  <c:v>672633587.66644394</c:v>
                </c:pt>
                <c:pt idx="233">
                  <c:v>678997262.35169351</c:v>
                </c:pt>
                <c:pt idx="234">
                  <c:v>685411681.87252712</c:v>
                </c:pt>
                <c:pt idx="235">
                  <c:v>691877250.87538981</c:v>
                </c:pt>
                <c:pt idx="236">
                  <c:v>698394377.23343408</c:v>
                </c:pt>
                <c:pt idx="237">
                  <c:v>704963472.07225025</c:v>
                </c:pt>
                <c:pt idx="238">
                  <c:v>711584949.795802</c:v>
                </c:pt>
                <c:pt idx="239">
                  <c:v>718259228.11256814</c:v>
                </c:pt>
                <c:pt idx="240">
                  <c:v>724986728.06189382</c:v>
                </c:pt>
                <c:pt idx="241">
                  <c:v>731767874.04055083</c:v>
                </c:pt>
                <c:pt idx="242">
                  <c:v>738603093.82951057</c:v>
                </c:pt>
                <c:pt idx="243">
                  <c:v>745492818.62092984</c:v>
                </c:pt>
                <c:pt idx="244">
                  <c:v>752437483.04535246</c:v>
                </c:pt>
                <c:pt idx="245">
                  <c:v>759437525.19912696</c:v>
                </c:pt>
                <c:pt idx="246">
                  <c:v>766493386.67204392</c:v>
                </c:pt>
                <c:pt idx="247">
                  <c:v>773605512.57519281</c:v>
                </c:pt>
                <c:pt idx="248">
                  <c:v>780774351.56904149</c:v>
                </c:pt>
                <c:pt idx="249">
                  <c:v>788000355.89173925</c:v>
                </c:pt>
                <c:pt idx="250">
                  <c:v>795283981.38764608</c:v>
                </c:pt>
                <c:pt idx="251">
                  <c:v>802625687.53608882</c:v>
                </c:pt>
                <c:pt idx="252">
                  <c:v>810025937.48034704</c:v>
                </c:pt>
                <c:pt idx="253">
                  <c:v>817485198.05686975</c:v>
                </c:pt>
                <c:pt idx="254">
                  <c:v>825003939.82472539</c:v>
                </c:pt>
                <c:pt idx="255">
                  <c:v>832582637.09528661</c:v>
                </c:pt>
                <c:pt idx="256">
                  <c:v>840221767.96215141</c:v>
                </c:pt>
                <c:pt idx="257">
                  <c:v>847921814.33130336</c:v>
                </c:pt>
                <c:pt idx="258">
                  <c:v>855683261.95151198</c:v>
                </c:pt>
                <c:pt idx="259">
                  <c:v>863506600.44497573</c:v>
                </c:pt>
                <c:pt idx="260">
                  <c:v>871392323.33820927</c:v>
                </c:pt>
                <c:pt idx="261">
                  <c:v>879340928.09317684</c:v>
                </c:pt>
                <c:pt idx="262">
                  <c:v>887352916.13867438</c:v>
                </c:pt>
                <c:pt idx="263">
                  <c:v>895428792.90196145</c:v>
                </c:pt>
                <c:pt idx="264">
                  <c:v>903569067.84064543</c:v>
                </c:pt>
                <c:pt idx="265">
                  <c:v>911774254.47482038</c:v>
                </c:pt>
                <c:pt idx="266">
                  <c:v>920044870.41946161</c:v>
                </c:pt>
                <c:pt idx="267">
                  <c:v>928381437.41707897</c:v>
                </c:pt>
                <c:pt idx="268">
                  <c:v>936784481.37063026</c:v>
                </c:pt>
                <c:pt idx="269">
                  <c:v>945254532.37669742</c:v>
                </c:pt>
                <c:pt idx="270">
                  <c:v>953792124.75892699</c:v>
                </c:pt>
                <c:pt idx="271">
                  <c:v>962397797.10173714</c:v>
                </c:pt>
                <c:pt idx="272">
                  <c:v>971072092.28429401</c:v>
                </c:pt>
                <c:pt idx="273">
                  <c:v>979815557.51475835</c:v>
                </c:pt>
                <c:pt idx="274">
                  <c:v>988628744.3648057</c:v>
                </c:pt>
                <c:pt idx="275">
                  <c:v>997512208.80442142</c:v>
                </c:pt>
                <c:pt idx="276">
                  <c:v>1006466511.2369739</c:v>
                </c:pt>
                <c:pt idx="277">
                  <c:v>1015492216.5345664</c:v>
                </c:pt>
                <c:pt idx="278">
                  <c:v>1024589894.0736718</c:v>
                </c:pt>
                <c:pt idx="279">
                  <c:v>1033760117.7710509</c:v>
                </c:pt>
                <c:pt idx="280">
                  <c:v>1043003466.1199573</c:v>
                </c:pt>
                <c:pt idx="281">
                  <c:v>1052320522.2266313</c:v>
                </c:pt>
                <c:pt idx="282">
                  <c:v>1061711873.8470838</c:v>
                </c:pt>
                <c:pt idx="283">
                  <c:v>1071178113.424175</c:v>
                </c:pt>
                <c:pt idx="284">
                  <c:v>1080719838.1249876</c:v>
                </c:pt>
                <c:pt idx="285">
                  <c:v>1090337649.8784983</c:v>
                </c:pt>
                <c:pt idx="286">
                  <c:v>1100032155.4135504</c:v>
                </c:pt>
                <c:pt idx="287">
                  <c:v>1109803966.2971277</c:v>
                </c:pt>
                <c:pt idx="288">
                  <c:v>1119653698.9729354</c:v>
                </c:pt>
                <c:pt idx="289">
                  <c:v>1129581974.8002872</c:v>
                </c:pt>
                <c:pt idx="290">
                  <c:v>1139589420.0933032</c:v>
                </c:pt>
                <c:pt idx="291">
                  <c:v>1149676666.1604202</c:v>
                </c:pt>
                <c:pt idx="292">
                  <c:v>1159844349.3442173</c:v>
                </c:pt>
                <c:pt idx="293">
                  <c:v>1170093111.0615587</c:v>
                </c:pt>
                <c:pt idx="294">
                  <c:v>1180423597.8440564</c:v>
                </c:pt>
                <c:pt idx="295">
                  <c:v>1190836461.3788567</c:v>
                </c:pt>
                <c:pt idx="296">
                  <c:v>1201332358.5497506</c:v>
                </c:pt>
                <c:pt idx="297">
                  <c:v>1211911951.4786124</c:v>
                </c:pt>
                <c:pt idx="298">
                  <c:v>1222575907.5671697</c:v>
                </c:pt>
                <c:pt idx="299">
                  <c:v>1233324899.5391047</c:v>
                </c:pt>
                <c:pt idx="300">
                  <c:v>1244159605.4824932</c:v>
                </c:pt>
                <c:pt idx="301">
                  <c:v>1255080708.89258</c:v>
                </c:pt>
                <c:pt idx="302">
                  <c:v>1266088898.7148976</c:v>
                </c:pt>
                <c:pt idx="303">
                  <c:v>1277184869.3887262</c:v>
                </c:pt>
                <c:pt idx="304">
                  <c:v>1288369320.890903</c:v>
                </c:pt>
                <c:pt idx="305">
                  <c:v>1299642958.7799785</c:v>
                </c:pt>
                <c:pt idx="306">
                  <c:v>1311006494.240726</c:v>
                </c:pt>
                <c:pt idx="307">
                  <c:v>1322460644.1290064</c:v>
                </c:pt>
                <c:pt idx="308">
                  <c:v>1334006131.0169897</c:v>
                </c:pt>
                <c:pt idx="309">
                  <c:v>1345643683.2387378</c:v>
                </c:pt>
                <c:pt idx="310">
                  <c:v>1357374034.9361508</c:v>
                </c:pt>
                <c:pt idx="311">
                  <c:v>1369197926.1052794</c:v>
                </c:pt>
                <c:pt idx="312">
                  <c:v>1381116102.6430068</c:v>
                </c:pt>
                <c:pt idx="313">
                  <c:v>1393129316.3941023</c:v>
                </c:pt>
                <c:pt idx="314">
                  <c:v>1405238325.1986516</c:v>
                </c:pt>
                <c:pt idx="315">
                  <c:v>1417443892.9398632</c:v>
                </c:pt>
                <c:pt idx="316">
                  <c:v>1429746789.5922577</c:v>
                </c:pt>
                <c:pt idx="317">
                  <c:v>1442147791.2702408</c:v>
                </c:pt>
                <c:pt idx="318">
                  <c:v>1454647680.2770631</c:v>
                </c:pt>
                <c:pt idx="319">
                  <c:v>1467247245.1541715</c:v>
                </c:pt>
                <c:pt idx="320">
                  <c:v>1479947280.730953</c:v>
                </c:pt>
                <c:pt idx="321">
                  <c:v>1492748588.174876</c:v>
                </c:pt>
                <c:pt idx="322">
                  <c:v>1505651975.0420303</c:v>
                </c:pt>
                <c:pt idx="323">
                  <c:v>1518658255.3280718</c:v>
                </c:pt>
                <c:pt idx="324">
                  <c:v>1531768249.5195718</c:v>
                </c:pt>
                <c:pt idx="325">
                  <c:v>1544982784.645777</c:v>
                </c:pt>
                <c:pt idx="326">
                  <c:v>1558302694.3307812</c:v>
                </c:pt>
                <c:pt idx="327">
                  <c:v>1571728818.8461139</c:v>
                </c:pt>
                <c:pt idx="328">
                  <c:v>1585262005.1637478</c:v>
                </c:pt>
                <c:pt idx="329">
                  <c:v>1598903107.0095291</c:v>
                </c:pt>
                <c:pt idx="330">
                  <c:v>1612652984.9170337</c:v>
                </c:pt>
                <c:pt idx="331">
                  <c:v>1626512506.281853</c:v>
                </c:pt>
                <c:pt idx="332">
                  <c:v>1640482545.4163127</c:v>
                </c:pt>
                <c:pt idx="333">
                  <c:v>1654563983.6046278</c:v>
                </c:pt>
                <c:pt idx="334">
                  <c:v>1668757709.1584976</c:v>
                </c:pt>
                <c:pt idx="335">
                  <c:v>1683064617.4731431</c:v>
                </c:pt>
                <c:pt idx="336">
                  <c:v>1697485611.0837932</c:v>
                </c:pt>
                <c:pt idx="337">
                  <c:v>1712021599.7226188</c:v>
                </c:pt>
                <c:pt idx="338">
                  <c:v>1726673500.3761234</c:v>
                </c:pt>
                <c:pt idx="339">
                  <c:v>1741442237.3429894</c:v>
                </c:pt>
                <c:pt idx="340">
                  <c:v>1756328742.2923868</c:v>
                </c:pt>
                <c:pt idx="341">
                  <c:v>1771333954.3227463</c:v>
                </c:pt>
                <c:pt idx="342">
                  <c:v>1786458820.0210013</c:v>
                </c:pt>
                <c:pt idx="343">
                  <c:v>1801704293.5223026</c:v>
                </c:pt>
                <c:pt idx="344">
                  <c:v>1817071336.5702083</c:v>
                </c:pt>
                <c:pt idx="345">
                  <c:v>1832560918.5773549</c:v>
                </c:pt>
                <c:pt idx="346">
                  <c:v>1848174016.6866117</c:v>
                </c:pt>
                <c:pt idx="347">
                  <c:v>1863911615.8327217</c:v>
                </c:pt>
                <c:pt idx="348">
                  <c:v>1879774708.8044367</c:v>
                </c:pt>
                <c:pt idx="349">
                  <c:v>1895764296.3071449</c:v>
                </c:pt>
                <c:pt idx="350">
                  <c:v>1911881387.026</c:v>
                </c:pt>
                <c:pt idx="351">
                  <c:v>1928126997.6895525</c:v>
                </c:pt>
                <c:pt idx="352">
                  <c:v>1944502153.1338897</c:v>
                </c:pt>
                <c:pt idx="353">
                  <c:v>1961007886.367285</c:v>
                </c:pt>
                <c:pt idx="354">
                  <c:v>1977645238.6353655</c:v>
                </c:pt>
                <c:pt idx="355">
                  <c:v>1994415259.4867969</c:v>
                </c:pt>
                <c:pt idx="356">
                  <c:v>2011319006.839493</c:v>
                </c:pt>
                <c:pt idx="357">
                  <c:v>2028357547.0473545</c:v>
                </c:pt>
                <c:pt idx="358">
                  <c:v>2045531954.9675369</c:v>
                </c:pt>
                <c:pt idx="359">
                  <c:v>2062843314.0282581</c:v>
                </c:pt>
                <c:pt idx="360">
                  <c:v>2080292716.2971447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404-754B-8A44-B57EBC04A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48819"/>
        <c:axId val="1876809359"/>
      </c:barChart>
      <c:catAx>
        <c:axId val="1178488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876809359"/>
        <c:crosses val="autoZero"/>
        <c:auto val="1"/>
        <c:lblAlgn val="ctr"/>
        <c:lblOffset val="100"/>
        <c:noMultiLvlLbl val="1"/>
      </c:catAx>
      <c:valAx>
        <c:axId val="187680935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#.##000;\(#.##000\)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1784881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'Copia de PROYECCIÓN RENTA FIJA'!$B$11</c:f>
              <c:strCache>
                <c:ptCount val="1"/>
                <c:pt idx="0">
                  <c:v>MES</c:v>
                </c:pt>
              </c:strCache>
            </c:strRef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'Copia de PROYECCIÓN RENTA FIJA'!$B$12:$B$1012</c:f>
              <c:numCache>
                <c:formatCode>General</c:formatCode>
                <c:ptCount val="10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4A3-E44F-8762-201E3EDD2348}"/>
            </c:ext>
          </c:extLst>
        </c:ser>
        <c:ser>
          <c:idx val="1"/>
          <c:order val="1"/>
          <c:tx>
            <c:strRef>
              <c:f>'Copia de PROYECCIÓN RENTA FIJA'!$F$11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'Copia de PROYECCIÓN RENTA FIJA'!$F$12:$F$1012</c:f>
              <c:numCache>
                <c:formatCode>"$"#,##0_);[Red]\("$"#,##0\)</c:formatCode>
                <c:ptCount val="1001"/>
                <c:pt idx="0">
                  <c:v>1000000</c:v>
                </c:pt>
                <c:pt idx="1">
                  <c:v>2007974.1404289037</c:v>
                </c:pt>
                <c:pt idx="2">
                  <c:v>3023986.0082022911</c:v>
                </c:pt>
                <c:pt idx="3">
                  <c:v>4048099.6972867362</c:v>
                </c:pt>
                <c:pt idx="4">
                  <c:v>5080379.8127431031</c:v>
                </c:pt>
                <c:pt idx="5">
                  <c:v>6120891.4748020843</c:v>
                </c:pt>
                <c:pt idx="6">
                  <c:v>7169700.3229722362</c:v>
                </c:pt>
                <c:pt idx="7">
                  <c:v>8226872.5201807739</c:v>
                </c:pt>
                <c:pt idx="8">
                  <c:v>9292474.7569473851</c:v>
                </c:pt>
                <c:pt idx="9">
                  <c:v>10366574.255591327</c:v>
                </c:pt>
                <c:pt idx="10">
                  <c:v>11449238.774472071</c:v>
                </c:pt>
                <c:pt idx="11">
                  <c:v>12540536.612263761</c:v>
                </c:pt>
                <c:pt idx="12">
                  <c:v>13640536.612263761</c:v>
                </c:pt>
                <c:pt idx="13">
                  <c:v>14749308.166735556</c:v>
                </c:pt>
                <c:pt idx="14">
                  <c:v>15866921.221286282</c:v>
                </c:pt>
                <c:pt idx="15">
                  <c:v>16993446.279279172</c:v>
                </c:pt>
                <c:pt idx="16">
                  <c:v>18128954.406281177</c:v>
                </c:pt>
                <c:pt idx="17">
                  <c:v>19273517.234546058</c:v>
                </c:pt>
                <c:pt idx="18">
                  <c:v>20427206.967533223</c:v>
                </c:pt>
                <c:pt idx="19">
                  <c:v>21590096.384462614</c:v>
                </c:pt>
                <c:pt idx="20">
                  <c:v>22762258.844905887</c:v>
                </c:pt>
                <c:pt idx="21">
                  <c:v>23943768.293414224</c:v>
                </c:pt>
                <c:pt idx="22">
                  <c:v>25134699.264183041</c:v>
                </c:pt>
                <c:pt idx="23">
                  <c:v>26335126.8857539</c:v>
                </c:pt>
                <c:pt idx="24">
                  <c:v>27545126.8857539</c:v>
                </c:pt>
                <c:pt idx="25">
                  <c:v>28764775.595672876</c:v>
                </c:pt>
                <c:pt idx="26">
                  <c:v>29994149.955678675</c:v>
                </c:pt>
                <c:pt idx="27">
                  <c:v>31233327.519470856</c:v>
                </c:pt>
                <c:pt idx="28">
                  <c:v>32482386.459173061</c:v>
                </c:pt>
                <c:pt idx="29">
                  <c:v>33741405.570264429</c:v>
                </c:pt>
                <c:pt idx="30">
                  <c:v>35010464.276550315</c:v>
                </c:pt>
                <c:pt idx="31">
                  <c:v>36289642.635172643</c:v>
                </c:pt>
                <c:pt idx="32">
                  <c:v>37579021.341660246</c:v>
                </c:pt>
                <c:pt idx="33">
                  <c:v>38878681.735019416</c:v>
                </c:pt>
                <c:pt idx="34">
                  <c:v>40188705.802865118</c:v>
                </c:pt>
                <c:pt idx="35">
                  <c:v>41509176.186593063</c:v>
                </c:pt>
                <c:pt idx="36">
                  <c:v>42840176.186593063</c:v>
                </c:pt>
                <c:pt idx="37">
                  <c:v>44181789.767503932</c:v>
                </c:pt>
                <c:pt idx="38">
                  <c:v>45534101.563510314</c:v>
                </c:pt>
                <c:pt idx="39">
                  <c:v>46897196.883681715</c:v>
                </c:pt>
                <c:pt idx="40">
                  <c:v>48271161.717354141</c:v>
                </c:pt>
                <c:pt idx="41">
                  <c:v>49656082.739554644</c:v>
                </c:pt>
                <c:pt idx="42">
                  <c:v>51052047.316469118</c:v>
                </c:pt>
                <c:pt idx="43">
                  <c:v>52459143.51095368</c:v>
                </c:pt>
                <c:pt idx="44">
                  <c:v>53877460.08809004</c:v>
                </c:pt>
                <c:pt idx="45">
                  <c:v>55307086.520785131</c:v>
                </c:pt>
                <c:pt idx="46">
                  <c:v>56748112.995415404</c:v>
                </c:pt>
                <c:pt idx="47">
                  <c:v>58200630.417516142</c:v>
                </c:pt>
                <c:pt idx="48">
                  <c:v>59664730.417516142</c:v>
                </c:pt>
                <c:pt idx="49">
                  <c:v>61140505.356518105</c:v>
                </c:pt>
                <c:pt idx="50">
                  <c:v>62628048.33212512</c:v>
                </c:pt>
                <c:pt idx="51">
                  <c:v>64127453.184313655</c:v>
                </c:pt>
                <c:pt idx="52">
                  <c:v>65638814.501353323</c:v>
                </c:pt>
                <c:pt idx="53">
                  <c:v>67162227.625773877</c:v>
                </c:pt>
                <c:pt idx="54">
                  <c:v>68697788.660379797</c:v>
                </c:pt>
                <c:pt idx="55">
                  <c:v>70245594.474312812</c:v>
                </c:pt>
                <c:pt idx="56">
                  <c:v>71805742.709162802</c:v>
                </c:pt>
                <c:pt idx="57">
                  <c:v>73378331.785127401</c:v>
                </c:pt>
                <c:pt idx="58">
                  <c:v>74963460.907220706</c:v>
                </c:pt>
                <c:pt idx="59">
                  <c:v>76561230.071531519</c:v>
                </c:pt>
                <c:pt idx="60">
                  <c:v>78171740.071531519</c:v>
                </c:pt>
                <c:pt idx="61">
                  <c:v>79795092.504433677</c:v>
                </c:pt>
                <c:pt idx="62">
                  <c:v>81431389.777601391</c:v>
                </c:pt>
                <c:pt idx="63">
                  <c:v>83080735.115008786</c:v>
                </c:pt>
                <c:pt idx="64">
                  <c:v>84743232.563752428</c:v>
                </c:pt>
                <c:pt idx="65">
                  <c:v>86418987.000615045</c:v>
                </c:pt>
                <c:pt idx="66">
                  <c:v>88108104.138681561</c:v>
                </c:pt>
                <c:pt idx="67">
                  <c:v>89810690.534007877</c:v>
                </c:pt>
                <c:pt idx="68">
                  <c:v>91526853.592342868</c:v>
                </c:pt>
                <c:pt idx="69">
                  <c:v>93256701.575903922</c:v>
                </c:pt>
                <c:pt idx="70">
                  <c:v>95000343.610206544</c:v>
                </c:pt>
                <c:pt idx="71">
                  <c:v>96757889.690948442</c:v>
                </c:pt>
                <c:pt idx="72">
                  <c:v>98529450.690948442</c:v>
                </c:pt>
                <c:pt idx="73">
                  <c:v>100315138.36714081</c:v>
                </c:pt>
                <c:pt idx="74">
                  <c:v>102115065.36762531</c:v>
                </c:pt>
                <c:pt idx="75">
                  <c:v>103929345.23877344</c:v>
                </c:pt>
                <c:pt idx="76">
                  <c:v>105758092.43239143</c:v>
                </c:pt>
                <c:pt idx="77">
                  <c:v>107601422.31294031</c:v>
                </c:pt>
                <c:pt idx="78">
                  <c:v>109459451.16481347</c:v>
                </c:pt>
                <c:pt idx="79">
                  <c:v>111332296.19967243</c:v>
                </c:pt>
                <c:pt idx="80">
                  <c:v>113220075.56384093</c:v>
                </c:pt>
                <c:pt idx="81">
                  <c:v>115122908.3457581</c:v>
                </c:pt>
                <c:pt idx="82">
                  <c:v>117040914.58349098</c:v>
                </c:pt>
                <c:pt idx="83">
                  <c:v>118974215.27230707</c:v>
                </c:pt>
                <c:pt idx="84">
                  <c:v>120922932.37230708</c:v>
                </c:pt>
                <c:pt idx="85">
                  <c:v>122887188.81611869</c:v>
                </c:pt>
                <c:pt idx="86">
                  <c:v>124867108.51665163</c:v>
                </c:pt>
                <c:pt idx="87">
                  <c:v>126862816.37491457</c:v>
                </c:pt>
                <c:pt idx="88">
                  <c:v>128874438.28789437</c:v>
                </c:pt>
                <c:pt idx="89">
                  <c:v>130902101.15649813</c:v>
                </c:pt>
                <c:pt idx="90">
                  <c:v>132945932.89355862</c:v>
                </c:pt>
                <c:pt idx="91">
                  <c:v>135006062.43190348</c:v>
                </c:pt>
                <c:pt idx="92">
                  <c:v>137082619.73248884</c:v>
                </c:pt>
                <c:pt idx="93">
                  <c:v>139175735.79259771</c:v>
                </c:pt>
                <c:pt idx="94">
                  <c:v>141285542.6541039</c:v>
                </c:pt>
                <c:pt idx="95">
                  <c:v>143412173.41180161</c:v>
                </c:pt>
                <c:pt idx="96">
                  <c:v>145555762.22180161</c:v>
                </c:pt>
                <c:pt idx="97">
                  <c:v>147716444.30999437</c:v>
                </c:pt>
                <c:pt idx="98">
                  <c:v>149894355.9805806</c:v>
                </c:pt>
                <c:pt idx="99">
                  <c:v>152089634.62466985</c:v>
                </c:pt>
                <c:pt idx="100">
                  <c:v>154302418.72894764</c:v>
                </c:pt>
                <c:pt idx="101">
                  <c:v>156532847.88441178</c:v>
                </c:pt>
                <c:pt idx="102">
                  <c:v>158781062.79517832</c:v>
                </c:pt>
                <c:pt idx="103">
                  <c:v>161047205.28735766</c:v>
                </c:pt>
                <c:pt idx="104">
                  <c:v>163331418.31800154</c:v>
                </c:pt>
                <c:pt idx="105">
                  <c:v>165633845.98412129</c:v>
                </c:pt>
                <c:pt idx="106">
                  <c:v>167954633.5317781</c:v>
                </c:pt>
                <c:pt idx="107">
                  <c:v>170293927.36524555</c:v>
                </c:pt>
                <c:pt idx="108">
                  <c:v>172651875.05624557</c:v>
                </c:pt>
                <c:pt idx="109">
                  <c:v>175028625.35325763</c:v>
                </c:pt>
                <c:pt idx="110">
                  <c:v>177424328.1909025</c:v>
                </c:pt>
                <c:pt idx="111">
                  <c:v>179839134.69940066</c:v>
                </c:pt>
                <c:pt idx="112">
                  <c:v>182273197.21410623</c:v>
                </c:pt>
                <c:pt idx="113">
                  <c:v>184726669.28511679</c:v>
                </c:pt>
                <c:pt idx="114">
                  <c:v>187199705.68695998</c:v>
                </c:pt>
                <c:pt idx="115">
                  <c:v>189692462.42835724</c:v>
                </c:pt>
                <c:pt idx="116">
                  <c:v>192205096.76206553</c:v>
                </c:pt>
                <c:pt idx="117">
                  <c:v>194737767.19479728</c:v>
                </c:pt>
                <c:pt idx="118">
                  <c:v>197290633.49721977</c:v>
                </c:pt>
                <c:pt idx="119">
                  <c:v>199863856.71403399</c:v>
                </c:pt>
                <c:pt idx="120">
                  <c:v>202457599.17413399</c:v>
                </c:pt>
                <c:pt idx="121">
                  <c:v>205072024.50084725</c:v>
                </c:pt>
                <c:pt idx="122">
                  <c:v>207707297.62225661</c:v>
                </c:pt>
                <c:pt idx="123">
                  <c:v>210363584.78160459</c:v>
                </c:pt>
                <c:pt idx="124">
                  <c:v>213041053.54778069</c:v>
                </c:pt>
                <c:pt idx="125">
                  <c:v>215739872.8258923</c:v>
                </c:pt>
                <c:pt idx="126">
                  <c:v>218460212.8679198</c:v>
                </c:pt>
                <c:pt idx="127">
                  <c:v>221202245.2834568</c:v>
                </c:pt>
                <c:pt idx="128">
                  <c:v>223966143.05053592</c:v>
                </c:pt>
                <c:pt idx="129">
                  <c:v>226752080.52654085</c:v>
                </c:pt>
                <c:pt idx="130">
                  <c:v>229560233.45920557</c:v>
                </c:pt>
                <c:pt idx="131">
                  <c:v>232390778.9977012</c:v>
                </c:pt>
                <c:pt idx="132">
                  <c:v>235243895.7038112</c:v>
                </c:pt>
                <c:pt idx="133">
                  <c:v>238119763.56319577</c:v>
                </c:pt>
                <c:pt idx="134">
                  <c:v>241018563.99674606</c:v>
                </c:pt>
                <c:pt idx="135">
                  <c:v>243940479.87202886</c:v>
                </c:pt>
                <c:pt idx="136">
                  <c:v>246885695.5148226</c:v>
                </c:pt>
                <c:pt idx="137">
                  <c:v>249854396.72074538</c:v>
                </c:pt>
                <c:pt idx="138">
                  <c:v>252846770.76697564</c:v>
                </c:pt>
                <c:pt idx="139">
                  <c:v>255863006.42406633</c:v>
                </c:pt>
                <c:pt idx="140">
                  <c:v>258903293.96785334</c:v>
                </c:pt>
                <c:pt idx="141">
                  <c:v>261967825.19145876</c:v>
                </c:pt>
                <c:pt idx="142">
                  <c:v>265056793.41738996</c:v>
                </c:pt>
                <c:pt idx="143">
                  <c:v>268170393.50973517</c:v>
                </c:pt>
                <c:pt idx="144">
                  <c:v>271308821.88645619</c:v>
                </c:pt>
                <c:pt idx="145">
                  <c:v>274472276.53177923</c:v>
                </c:pt>
                <c:pt idx="146">
                  <c:v>277660957.00868452</c:v>
                </c:pt>
                <c:pt idx="147">
                  <c:v>280875064.47149557</c:v>
                </c:pt>
                <c:pt idx="148">
                  <c:v>284114801.67856866</c:v>
                </c:pt>
                <c:pt idx="149">
                  <c:v>287380373.00508374</c:v>
                </c:pt>
                <c:pt idx="150">
                  <c:v>290671984.45593703</c:v>
                </c:pt>
                <c:pt idx="151">
                  <c:v>293989843.67873681</c:v>
                </c:pt>
                <c:pt idx="152">
                  <c:v>297334159.97690254</c:v>
                </c:pt>
                <c:pt idx="153">
                  <c:v>300705144.32286853</c:v>
                </c:pt>
                <c:pt idx="154">
                  <c:v>304103009.37139285</c:v>
                </c:pt>
                <c:pt idx="155">
                  <c:v>307527969.47297257</c:v>
                </c:pt>
                <c:pt idx="156">
                  <c:v>310980240.68736571</c:v>
                </c:pt>
                <c:pt idx="157">
                  <c:v>314460040.79722106</c:v>
                </c:pt>
                <c:pt idx="158">
                  <c:v>317967589.32181692</c:v>
                </c:pt>
                <c:pt idx="159">
                  <c:v>321503107.53090906</c:v>
                </c:pt>
                <c:pt idx="160">
                  <c:v>325066818.45868945</c:v>
                </c:pt>
                <c:pt idx="161">
                  <c:v>328658946.91785598</c:v>
                </c:pt>
                <c:pt idx="162">
                  <c:v>332279719.5137946</c:v>
                </c:pt>
                <c:pt idx="163">
                  <c:v>335929364.65887433</c:v>
                </c:pt>
                <c:pt idx="164">
                  <c:v>339608112.5868566</c:v>
                </c:pt>
                <c:pt idx="165">
                  <c:v>343316195.36741918</c:v>
                </c:pt>
                <c:pt idx="166">
                  <c:v>347053846.92079592</c:v>
                </c:pt>
                <c:pt idx="167">
                  <c:v>350821303.03253359</c:v>
                </c:pt>
                <c:pt idx="168">
                  <c:v>354618801.368366</c:v>
                </c:pt>
                <c:pt idx="169">
                  <c:v>358446581.48920691</c:v>
                </c:pt>
                <c:pt idx="170">
                  <c:v>362304884.86626232</c:v>
                </c:pt>
                <c:pt idx="171">
                  <c:v>366193954.89626372</c:v>
                </c:pt>
                <c:pt idx="172">
                  <c:v>370114036.9168222</c:v>
                </c:pt>
                <c:pt idx="173">
                  <c:v>374065378.22190541</c:v>
                </c:pt>
                <c:pt idx="174">
                  <c:v>378048228.07743788</c:v>
                </c:pt>
                <c:pt idx="175">
                  <c:v>382062837.73702562</c:v>
                </c:pt>
                <c:pt idx="176">
                  <c:v>386109460.45780611</c:v>
                </c:pt>
                <c:pt idx="177">
                  <c:v>390188351.51642489</c:v>
                </c:pt>
                <c:pt idx="178">
                  <c:v>394299768.22513932</c:v>
                </c:pt>
                <c:pt idx="179">
                  <c:v>398443969.9480508</c:v>
                </c:pt>
                <c:pt idx="180">
                  <c:v>402621218.11746645</c:v>
                </c:pt>
                <c:pt idx="181">
                  <c:v>406831776.25039142</c:v>
                </c:pt>
                <c:pt idx="182">
                  <c:v>411075909.96515238</c:v>
                </c:pt>
                <c:pt idx="183">
                  <c:v>415353886.99815392</c:v>
                </c:pt>
                <c:pt idx="184">
                  <c:v>419665977.22076821</c:v>
                </c:pt>
                <c:pt idx="185">
                  <c:v>424012452.65635973</c:v>
                </c:pt>
                <c:pt idx="186">
                  <c:v>428393587.49744546</c:v>
                </c:pt>
                <c:pt idx="187">
                  <c:v>432809658.12299198</c:v>
                </c:pt>
                <c:pt idx="188">
                  <c:v>437260943.11585057</c:v>
                </c:pt>
                <c:pt idx="189">
                  <c:v>441747723.28033125</c:v>
                </c:pt>
                <c:pt idx="190">
                  <c:v>446270281.65991712</c:v>
                </c:pt>
                <c:pt idx="191">
                  <c:v>450828903.55511975</c:v>
                </c:pt>
                <c:pt idx="192">
                  <c:v>455423876.54147696</c:v>
                </c:pt>
                <c:pt idx="193">
                  <c:v>460055490.48769444</c:v>
                </c:pt>
                <c:pt idx="194">
                  <c:v>464724037.57393152</c:v>
                </c:pt>
                <c:pt idx="195">
                  <c:v>469429812.31023318</c:v>
                </c:pt>
                <c:pt idx="196">
                  <c:v>474173111.5551089</c:v>
                </c:pt>
                <c:pt idx="197">
                  <c:v>478954234.53425962</c:v>
                </c:pt>
                <c:pt idx="198">
                  <c:v>483773482.85945392</c:v>
                </c:pt>
                <c:pt idx="199">
                  <c:v>488631160.54755509</c:v>
                </c:pt>
                <c:pt idx="200">
                  <c:v>493527574.03969949</c:v>
                </c:pt>
                <c:pt idx="201">
                  <c:v>498463032.22062826</c:v>
                </c:pt>
                <c:pt idx="202">
                  <c:v>503437846.43817276</c:v>
                </c:pt>
                <c:pt idx="203">
                  <c:v>508452330.52289563</c:v>
                </c:pt>
                <c:pt idx="204">
                  <c:v>513506800.80788857</c:v>
                </c:pt>
                <c:pt idx="205">
                  <c:v>518601576.14872777</c:v>
                </c:pt>
                <c:pt idx="206">
                  <c:v>523736977.94358855</c:v>
                </c:pt>
                <c:pt idx="207">
                  <c:v>528913330.15352041</c:v>
                </c:pt>
                <c:pt idx="208">
                  <c:v>534130959.32288373</c:v>
                </c:pt>
                <c:pt idx="209">
                  <c:v>539390194.59994948</c:v>
                </c:pt>
                <c:pt idx="210">
                  <c:v>544691367.75766325</c:v>
                </c:pt>
                <c:pt idx="211">
                  <c:v>550034813.21457458</c:v>
                </c:pt>
                <c:pt idx="212">
                  <c:v>555420868.05593348</c:v>
                </c:pt>
                <c:pt idx="213">
                  <c:v>560849872.05495512</c:v>
                </c:pt>
                <c:pt idx="214">
                  <c:v>566322167.69425404</c:v>
                </c:pt>
                <c:pt idx="215">
                  <c:v>571838100.18744922</c:v>
                </c:pt>
                <c:pt idx="216">
                  <c:v>577398017.50094151</c:v>
                </c:pt>
                <c:pt idx="217">
                  <c:v>583002270.37586462</c:v>
                </c:pt>
                <c:pt idx="218">
                  <c:v>588651212.3502115</c:v>
                </c:pt>
                <c:pt idx="219">
                  <c:v>594345199.78113651</c:v>
                </c:pt>
                <c:pt idx="220">
                  <c:v>600084591.86743617</c:v>
                </c:pt>
                <c:pt idx="221">
                  <c:v>605869750.67220855</c:v>
                </c:pt>
                <c:pt idx="222">
                  <c:v>611701041.14569366</c:v>
                </c:pt>
                <c:pt idx="223">
                  <c:v>617578831.14829612</c:v>
                </c:pt>
                <c:pt idx="224">
                  <c:v>623503491.47379088</c:v>
                </c:pt>
                <c:pt idx="225">
                  <c:v>629475395.87271464</c:v>
                </c:pt>
                <c:pt idx="226">
                  <c:v>635494921.07594347</c:v>
                </c:pt>
                <c:pt idx="227">
                  <c:v>641562446.8184582</c:v>
                </c:pt>
                <c:pt idx="228">
                  <c:v>647678355.86329973</c:v>
                </c:pt>
                <c:pt idx="229">
                  <c:v>653843034.02571523</c:v>
                </c:pt>
                <c:pt idx="230">
                  <c:v>660056870.19749677</c:v>
                </c:pt>
                <c:pt idx="231">
                  <c:v>666320256.37151432</c:v>
                </c:pt>
                <c:pt idx="232">
                  <c:v>672633587.66644394</c:v>
                </c:pt>
                <c:pt idx="233">
                  <c:v>678997262.35169351</c:v>
                </c:pt>
                <c:pt idx="234">
                  <c:v>685411681.87252712</c:v>
                </c:pt>
                <c:pt idx="235">
                  <c:v>691877250.87538981</c:v>
                </c:pt>
                <c:pt idx="236">
                  <c:v>698394377.23343408</c:v>
                </c:pt>
                <c:pt idx="237">
                  <c:v>704963472.07225025</c:v>
                </c:pt>
                <c:pt idx="238">
                  <c:v>711584949.795802</c:v>
                </c:pt>
                <c:pt idx="239">
                  <c:v>718259228.11256814</c:v>
                </c:pt>
                <c:pt idx="240">
                  <c:v>724986728.06189382</c:v>
                </c:pt>
                <c:pt idx="241">
                  <c:v>731767874.04055083</c:v>
                </c:pt>
                <c:pt idx="242">
                  <c:v>738603093.82951057</c:v>
                </c:pt>
                <c:pt idx="243">
                  <c:v>745492818.62092984</c:v>
                </c:pt>
                <c:pt idx="244">
                  <c:v>752437483.04535246</c:v>
                </c:pt>
                <c:pt idx="245">
                  <c:v>759437525.19912696</c:v>
                </c:pt>
                <c:pt idx="246">
                  <c:v>766493386.67204392</c:v>
                </c:pt>
                <c:pt idx="247">
                  <c:v>773605512.57519281</c:v>
                </c:pt>
                <c:pt idx="248">
                  <c:v>780774351.56904149</c:v>
                </c:pt>
                <c:pt idx="249">
                  <c:v>788000355.89173925</c:v>
                </c:pt>
                <c:pt idx="250">
                  <c:v>795283981.38764608</c:v>
                </c:pt>
                <c:pt idx="251">
                  <c:v>802625687.53608882</c:v>
                </c:pt>
                <c:pt idx="252">
                  <c:v>810025937.48034704</c:v>
                </c:pt>
                <c:pt idx="253">
                  <c:v>817485198.05686975</c:v>
                </c:pt>
                <c:pt idx="254">
                  <c:v>825003939.82472539</c:v>
                </c:pt>
                <c:pt idx="255">
                  <c:v>832582637.09528661</c:v>
                </c:pt>
                <c:pt idx="256">
                  <c:v>840221767.96215141</c:v>
                </c:pt>
                <c:pt idx="257">
                  <c:v>847921814.33130336</c:v>
                </c:pt>
                <c:pt idx="258">
                  <c:v>855683261.95151198</c:v>
                </c:pt>
                <c:pt idx="259">
                  <c:v>863506600.44497573</c:v>
                </c:pt>
                <c:pt idx="260">
                  <c:v>871392323.33820927</c:v>
                </c:pt>
                <c:pt idx="261">
                  <c:v>879340928.09317684</c:v>
                </c:pt>
                <c:pt idx="262">
                  <c:v>887352916.13867438</c:v>
                </c:pt>
                <c:pt idx="263">
                  <c:v>895428792.90196145</c:v>
                </c:pt>
                <c:pt idx="264">
                  <c:v>903569067.84064543</c:v>
                </c:pt>
                <c:pt idx="265">
                  <c:v>911774254.47482038</c:v>
                </c:pt>
                <c:pt idx="266">
                  <c:v>920044870.41946161</c:v>
                </c:pt>
                <c:pt idx="267">
                  <c:v>928381437.41707897</c:v>
                </c:pt>
                <c:pt idx="268">
                  <c:v>936784481.37063026</c:v>
                </c:pt>
                <c:pt idx="269">
                  <c:v>945254532.37669742</c:v>
                </c:pt>
                <c:pt idx="270">
                  <c:v>953792124.75892699</c:v>
                </c:pt>
                <c:pt idx="271">
                  <c:v>962397797.10173714</c:v>
                </c:pt>
                <c:pt idx="272">
                  <c:v>971072092.28429401</c:v>
                </c:pt>
                <c:pt idx="273">
                  <c:v>979815557.51475835</c:v>
                </c:pt>
                <c:pt idx="274">
                  <c:v>988628744.3648057</c:v>
                </c:pt>
                <c:pt idx="275">
                  <c:v>997512208.80442142</c:v>
                </c:pt>
                <c:pt idx="276">
                  <c:v>1006466511.2369739</c:v>
                </c:pt>
                <c:pt idx="277">
                  <c:v>1015492216.5345664</c:v>
                </c:pt>
                <c:pt idx="278">
                  <c:v>1024589894.0736718</c:v>
                </c:pt>
                <c:pt idx="279">
                  <c:v>1033760117.7710509</c:v>
                </c:pt>
                <c:pt idx="280">
                  <c:v>1043003466.1199573</c:v>
                </c:pt>
                <c:pt idx="281">
                  <c:v>1052320522.2266313</c:v>
                </c:pt>
                <c:pt idx="282">
                  <c:v>1061711873.8470838</c:v>
                </c:pt>
                <c:pt idx="283">
                  <c:v>1071178113.424175</c:v>
                </c:pt>
                <c:pt idx="284">
                  <c:v>1080719838.1249876</c:v>
                </c:pt>
                <c:pt idx="285">
                  <c:v>1090337649.8784983</c:v>
                </c:pt>
                <c:pt idx="286">
                  <c:v>1100032155.4135504</c:v>
                </c:pt>
                <c:pt idx="287">
                  <c:v>1109803966.2971277</c:v>
                </c:pt>
                <c:pt idx="288">
                  <c:v>1119653698.9729354</c:v>
                </c:pt>
                <c:pt idx="289">
                  <c:v>1129581974.8002872</c:v>
                </c:pt>
                <c:pt idx="290">
                  <c:v>1139589420.0933032</c:v>
                </c:pt>
                <c:pt idx="291">
                  <c:v>1149676666.1604202</c:v>
                </c:pt>
                <c:pt idx="292">
                  <c:v>1159844349.3442173</c:v>
                </c:pt>
                <c:pt idx="293">
                  <c:v>1170093111.0615587</c:v>
                </c:pt>
                <c:pt idx="294">
                  <c:v>1180423597.8440564</c:v>
                </c:pt>
                <c:pt idx="295">
                  <c:v>1190836461.3788567</c:v>
                </c:pt>
                <c:pt idx="296">
                  <c:v>1201332358.5497506</c:v>
                </c:pt>
                <c:pt idx="297">
                  <c:v>1211911951.4786124</c:v>
                </c:pt>
                <c:pt idx="298">
                  <c:v>1222575907.5671697</c:v>
                </c:pt>
                <c:pt idx="299">
                  <c:v>1233324899.5391047</c:v>
                </c:pt>
                <c:pt idx="300">
                  <c:v>1244159605.4824932</c:v>
                </c:pt>
                <c:pt idx="301">
                  <c:v>1255080708.89258</c:v>
                </c:pt>
                <c:pt idx="302">
                  <c:v>1266088898.7148976</c:v>
                </c:pt>
                <c:pt idx="303">
                  <c:v>1277184869.3887262</c:v>
                </c:pt>
                <c:pt idx="304">
                  <c:v>1288369320.890903</c:v>
                </c:pt>
                <c:pt idx="305">
                  <c:v>1299642958.7799785</c:v>
                </c:pt>
                <c:pt idx="306">
                  <c:v>1311006494.240726</c:v>
                </c:pt>
                <c:pt idx="307">
                  <c:v>1322460644.1290064</c:v>
                </c:pt>
                <c:pt idx="308">
                  <c:v>1334006131.0169897</c:v>
                </c:pt>
                <c:pt idx="309">
                  <c:v>1345643683.2387378</c:v>
                </c:pt>
                <c:pt idx="310">
                  <c:v>1357374034.9361508</c:v>
                </c:pt>
                <c:pt idx="311">
                  <c:v>1369197926.1052794</c:v>
                </c:pt>
                <c:pt idx="312">
                  <c:v>1381116102.6430068</c:v>
                </c:pt>
                <c:pt idx="313">
                  <c:v>1393129316.3941023</c:v>
                </c:pt>
                <c:pt idx="314">
                  <c:v>1405238325.1986516</c:v>
                </c:pt>
                <c:pt idx="315">
                  <c:v>1417443892.9398632</c:v>
                </c:pt>
                <c:pt idx="316">
                  <c:v>1429746789.5922577</c:v>
                </c:pt>
                <c:pt idx="317">
                  <c:v>1442147791.2702408</c:v>
                </c:pt>
                <c:pt idx="318">
                  <c:v>1454647680.2770631</c:v>
                </c:pt>
                <c:pt idx="319">
                  <c:v>1467247245.1541715</c:v>
                </c:pt>
                <c:pt idx="320">
                  <c:v>1479947280.730953</c:v>
                </c:pt>
                <c:pt idx="321">
                  <c:v>1492748588.174876</c:v>
                </c:pt>
                <c:pt idx="322">
                  <c:v>1505651975.0420303</c:v>
                </c:pt>
                <c:pt idx="323">
                  <c:v>1518658255.3280718</c:v>
                </c:pt>
                <c:pt idx="324">
                  <c:v>1531768249.5195718</c:v>
                </c:pt>
                <c:pt idx="325">
                  <c:v>1544982784.645777</c:v>
                </c:pt>
                <c:pt idx="326">
                  <c:v>1558302694.3307812</c:v>
                </c:pt>
                <c:pt idx="327">
                  <c:v>1571728818.8461139</c:v>
                </c:pt>
                <c:pt idx="328">
                  <c:v>1585262005.1637478</c:v>
                </c:pt>
                <c:pt idx="329">
                  <c:v>1598903107.0095291</c:v>
                </c:pt>
                <c:pt idx="330">
                  <c:v>1612652984.9170337</c:v>
                </c:pt>
                <c:pt idx="331">
                  <c:v>1626512506.281853</c:v>
                </c:pt>
                <c:pt idx="332">
                  <c:v>1640482545.4163127</c:v>
                </c:pt>
                <c:pt idx="333">
                  <c:v>1654563983.6046278</c:v>
                </c:pt>
                <c:pt idx="334">
                  <c:v>1668757709.1584976</c:v>
                </c:pt>
                <c:pt idx="335">
                  <c:v>1683064617.4731431</c:v>
                </c:pt>
                <c:pt idx="336">
                  <c:v>1697485611.0837932</c:v>
                </c:pt>
                <c:pt idx="337">
                  <c:v>1712021599.7226188</c:v>
                </c:pt>
                <c:pt idx="338">
                  <c:v>1726673500.3761234</c:v>
                </c:pt>
                <c:pt idx="339">
                  <c:v>1741442237.3429894</c:v>
                </c:pt>
                <c:pt idx="340">
                  <c:v>1756328742.2923868</c:v>
                </c:pt>
                <c:pt idx="341">
                  <c:v>1771333954.3227463</c:v>
                </c:pt>
                <c:pt idx="342">
                  <c:v>1786458820.0210013</c:v>
                </c:pt>
                <c:pt idx="343">
                  <c:v>1801704293.5223026</c:v>
                </c:pt>
                <c:pt idx="344">
                  <c:v>1817071336.5702083</c:v>
                </c:pt>
                <c:pt idx="345">
                  <c:v>1832560918.5773549</c:v>
                </c:pt>
                <c:pt idx="346">
                  <c:v>1848174016.6866117</c:v>
                </c:pt>
                <c:pt idx="347">
                  <c:v>1863911615.8327217</c:v>
                </c:pt>
                <c:pt idx="348">
                  <c:v>1879774708.8044367</c:v>
                </c:pt>
                <c:pt idx="349">
                  <c:v>1895764296.3071449</c:v>
                </c:pt>
                <c:pt idx="350">
                  <c:v>1911881387.026</c:v>
                </c:pt>
                <c:pt idx="351">
                  <c:v>1928126997.6895525</c:v>
                </c:pt>
                <c:pt idx="352">
                  <c:v>1944502153.1338897</c:v>
                </c:pt>
                <c:pt idx="353">
                  <c:v>1961007886.367285</c:v>
                </c:pt>
                <c:pt idx="354">
                  <c:v>1977645238.6353655</c:v>
                </c:pt>
                <c:pt idx="355">
                  <c:v>1994415259.4867969</c:v>
                </c:pt>
                <c:pt idx="356">
                  <c:v>2011319006.839493</c:v>
                </c:pt>
                <c:pt idx="357">
                  <c:v>2028357547.0473545</c:v>
                </c:pt>
                <c:pt idx="358">
                  <c:v>2045531954.9675369</c:v>
                </c:pt>
                <c:pt idx="359">
                  <c:v>2062843314.0282581</c:v>
                </c:pt>
                <c:pt idx="360">
                  <c:v>2080292716.2971447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4A3-E44F-8762-201E3EDD2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4900219"/>
        <c:axId val="1281795052"/>
      </c:barChart>
      <c:catAx>
        <c:axId val="15149002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281795052"/>
        <c:crosses val="autoZero"/>
        <c:auto val="1"/>
        <c:lblAlgn val="ctr"/>
        <c:lblOffset val="100"/>
        <c:noMultiLvlLbl val="1"/>
      </c:catAx>
      <c:valAx>
        <c:axId val="12817950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#.##000;\(#.##000\)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51490021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'SI INVIERTES HOY'!$W$8</c:f>
              <c:strCache>
                <c:ptCount val="1"/>
                <c:pt idx="0">
                  <c:v>Valor</c:v>
                </c:pt>
              </c:strCache>
            </c:strRef>
          </c:tx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FBED-5448-AA62-A1799438417C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FBED-5448-AA62-A1799438417C}"/>
              </c:ext>
            </c:extLst>
          </c:dPt>
          <c:cat>
            <c:strRef>
              <c:f>'SI INVIERTES HOY'!$V$9:$V$10</c:f>
              <c:strCache>
                <c:ptCount val="2"/>
                <c:pt idx="0">
                  <c:v>De tu bolsillo invertiste</c:v>
                </c:pt>
                <c:pt idx="1">
                  <c:v>Tus rendimientos serían</c:v>
                </c:pt>
              </c:strCache>
            </c:strRef>
          </c:cat>
          <c:val>
            <c:numRef>
              <c:f>'SI INVIERTES HOY'!$W$9:$W$10</c:f>
              <c:numCache>
                <c:formatCode>"$"#,##0_);[Red]\("$"#,##0\)</c:formatCode>
                <c:ptCount val="2"/>
                <c:pt idx="0">
                  <c:v>360000000</c:v>
                </c:pt>
                <c:pt idx="1">
                  <c:v>1719292716.2971439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ED-5448-AA62-A17994384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'SI INVIERTES HOY'!$W$12</c:f>
              <c:strCache>
                <c:ptCount val="1"/>
                <c:pt idx="0">
                  <c:v>Valor</c:v>
                </c:pt>
              </c:strCache>
            </c:strRef>
          </c:tx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93A9-5940-B8EA-AA283537FE9B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93A9-5940-B8EA-AA283537FE9B}"/>
              </c:ext>
            </c:extLst>
          </c:dPt>
          <c:cat>
            <c:strRef>
              <c:f>'SI INVIERTES HOY'!$V$13:$V$14</c:f>
              <c:strCache>
                <c:ptCount val="2"/>
                <c:pt idx="0">
                  <c:v>Inversión</c:v>
                </c:pt>
                <c:pt idx="1">
                  <c:v>Beneficios</c:v>
                </c:pt>
              </c:strCache>
            </c:strRef>
          </c:cat>
          <c:val>
            <c:numRef>
              <c:f>'SI INVIERTES HOY'!$W$13:$W$14</c:f>
              <c:numCache>
                <c:formatCode>"$"#,##0_);[Red]\("$"#,##0\)</c:formatCode>
                <c:ptCount val="2"/>
                <c:pt idx="0">
                  <c:v>360000000</c:v>
                </c:pt>
                <c:pt idx="1">
                  <c:v>518159645.07016659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A9-5940-B8EA-AA283537F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'PROYECCIÓN RENTA FIJA'!$J$11</c:f>
              <c:strCache>
                <c:ptCount val="1"/>
                <c:pt idx="0">
                  <c:v>PERIODO</c:v>
                </c:pt>
              </c:strCache>
            </c:strRef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'PROYECCIÓN RENTA FIJA'!$J$12:$J$1012</c:f>
              <c:numCache>
                <c:formatCode>General</c:formatCode>
                <c:ptCount val="10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323-AE49-AC81-7DC2AB8D4481}"/>
            </c:ext>
          </c:extLst>
        </c:ser>
        <c:ser>
          <c:idx val="1"/>
          <c:order val="1"/>
          <c:tx>
            <c:strRef>
              <c:f>'PROYECCIÓN RENTA FIJA'!$K$11</c:f>
              <c:strCache>
                <c:ptCount val="1"/>
                <c:pt idx="0">
                  <c:v>SIMPLE</c:v>
                </c:pt>
              </c:strCache>
            </c:strRef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'PROYECCIÓN RENTA FIJA'!$K$12:$K$1012</c:f>
              <c:numCache>
                <c:formatCode>"$"#,##0_);[Red]\("$"#,##0\)</c:formatCode>
                <c:ptCount val="1001"/>
                <c:pt idx="0">
                  <c:v>1000000</c:v>
                </c:pt>
                <c:pt idx="1">
                  <c:v>1007974.1404289037</c:v>
                </c:pt>
                <c:pt idx="2">
                  <c:v>2023922.4212867115</c:v>
                </c:pt>
                <c:pt idx="3">
                  <c:v>3047844.8425734229</c:v>
                </c:pt>
                <c:pt idx="4">
                  <c:v>4079741.4042890379</c:v>
                </c:pt>
                <c:pt idx="5">
                  <c:v>5119612.1064335555</c:v>
                </c:pt>
                <c:pt idx="6">
                  <c:v>6167456.9490069784</c:v>
                </c:pt>
                <c:pt idx="7">
                  <c:v>7223275.9320093058</c:v>
                </c:pt>
                <c:pt idx="8">
                  <c:v>8287069.0554405358</c:v>
                </c:pt>
                <c:pt idx="9">
                  <c:v>9358836.3193006702</c:v>
                </c:pt>
                <c:pt idx="10">
                  <c:v>10438577.723589707</c:v>
                </c:pt>
                <c:pt idx="11">
                  <c:v>11526293.268307649</c:v>
                </c:pt>
                <c:pt idx="12">
                  <c:v>12621982.953454494</c:v>
                </c:pt>
                <c:pt idx="13">
                  <c:v>13725646.779030241</c:v>
                </c:pt>
                <c:pt idx="14">
                  <c:v>14837284.745034896</c:v>
                </c:pt>
                <c:pt idx="15">
                  <c:v>15956896.851468451</c:v>
                </c:pt>
                <c:pt idx="16">
                  <c:v>17084483.098330911</c:v>
                </c:pt>
                <c:pt idx="17">
                  <c:v>18220043.485622272</c:v>
                </c:pt>
                <c:pt idx="18">
                  <c:v>19363578.013342544</c:v>
                </c:pt>
                <c:pt idx="19">
                  <c:v>20515086.681491718</c:v>
                </c:pt>
                <c:pt idx="20">
                  <c:v>21674569.490069792</c:v>
                </c:pt>
                <c:pt idx="21">
                  <c:v>22842026.439076766</c:v>
                </c:pt>
                <c:pt idx="22">
                  <c:v>24017457.528512649</c:v>
                </c:pt>
                <c:pt idx="23">
                  <c:v>25200862.758377433</c:v>
                </c:pt>
                <c:pt idx="24">
                  <c:v>26392242.128671125</c:v>
                </c:pt>
                <c:pt idx="25">
                  <c:v>27591595.639393717</c:v>
                </c:pt>
                <c:pt idx="26">
                  <c:v>28798923.29054521</c:v>
                </c:pt>
                <c:pt idx="27">
                  <c:v>30014225.082125612</c:v>
                </c:pt>
                <c:pt idx="28">
                  <c:v>31237501.014134914</c:v>
                </c:pt>
                <c:pt idx="29">
                  <c:v>32468751.086573124</c:v>
                </c:pt>
                <c:pt idx="30">
                  <c:v>33707975.299440235</c:v>
                </c:pt>
                <c:pt idx="31">
                  <c:v>34955173.652736247</c:v>
                </c:pt>
                <c:pt idx="32">
                  <c:v>36210346.146461159</c:v>
                </c:pt>
                <c:pt idx="33">
                  <c:v>37473492.780614987</c:v>
                </c:pt>
                <c:pt idx="34">
                  <c:v>38744613.555197716</c:v>
                </c:pt>
                <c:pt idx="35">
                  <c:v>40023708.470209345</c:v>
                </c:pt>
                <c:pt idx="36">
                  <c:v>41310777.525649875</c:v>
                </c:pt>
                <c:pt idx="37">
                  <c:v>42605820.721519321</c:v>
                </c:pt>
                <c:pt idx="38">
                  <c:v>43908838.057817668</c:v>
                </c:pt>
                <c:pt idx="39">
                  <c:v>45219829.534544915</c:v>
                </c:pt>
                <c:pt idx="40">
                  <c:v>46538795.151701063</c:v>
                </c:pt>
                <c:pt idx="41">
                  <c:v>47865734.909286112</c:v>
                </c:pt>
                <c:pt idx="42">
                  <c:v>49200648.807300061</c:v>
                </c:pt>
                <c:pt idx="43">
                  <c:v>50543536.845742926</c:v>
                </c:pt>
                <c:pt idx="44">
                  <c:v>51894399.024614692</c:v>
                </c:pt>
                <c:pt idx="45">
                  <c:v>53253235.343915358</c:v>
                </c:pt>
                <c:pt idx="46">
                  <c:v>54620045.803644925</c:v>
                </c:pt>
                <c:pt idx="47">
                  <c:v>55994830.403803408</c:v>
                </c:pt>
                <c:pt idx="48">
                  <c:v>57377589.144390792</c:v>
                </c:pt>
                <c:pt idx="49">
                  <c:v>58768322.025407076</c:v>
                </c:pt>
                <c:pt idx="50">
                  <c:v>60167029.046852261</c:v>
                </c:pt>
                <c:pt idx="51">
                  <c:v>61573710.208726346</c:v>
                </c:pt>
                <c:pt idx="52">
                  <c:v>62988365.511029333</c:v>
                </c:pt>
                <c:pt idx="53">
                  <c:v>64410994.953761235</c:v>
                </c:pt>
                <c:pt idx="54">
                  <c:v>65841598.536922038</c:v>
                </c:pt>
                <c:pt idx="55">
                  <c:v>67280176.260511741</c:v>
                </c:pt>
                <c:pt idx="56">
                  <c:v>68726728.124530345</c:v>
                </c:pt>
                <c:pt idx="57">
                  <c:v>70181254.128977865</c:v>
                </c:pt>
                <c:pt idx="58">
                  <c:v>71643754.273854285</c:v>
                </c:pt>
                <c:pt idx="59">
                  <c:v>73114228.559159607</c:v>
                </c:pt>
                <c:pt idx="60">
                  <c:v>74592676.984893829</c:v>
                </c:pt>
                <c:pt idx="61">
                  <c:v>76079099.551056951</c:v>
                </c:pt>
                <c:pt idx="62">
                  <c:v>77573496.257648975</c:v>
                </c:pt>
                <c:pt idx="63">
                  <c:v>79075867.104669929</c:v>
                </c:pt>
                <c:pt idx="64">
                  <c:v>80586212.092119753</c:v>
                </c:pt>
                <c:pt idx="65">
                  <c:v>82104531.219998509</c:v>
                </c:pt>
                <c:pt idx="66">
                  <c:v>83630824.488306165</c:v>
                </c:pt>
                <c:pt idx="67">
                  <c:v>85165091.897042722</c:v>
                </c:pt>
                <c:pt idx="68">
                  <c:v>86707333.446208179</c:v>
                </c:pt>
                <c:pt idx="69">
                  <c:v>88257549.135802537</c:v>
                </c:pt>
                <c:pt idx="70">
                  <c:v>89815738.965825796</c:v>
                </c:pt>
                <c:pt idx="71">
                  <c:v>91381902.936277986</c:v>
                </c:pt>
                <c:pt idx="72">
                  <c:v>92956041.047159076</c:v>
                </c:pt>
                <c:pt idx="73">
                  <c:v>94538153.298469067</c:v>
                </c:pt>
                <c:pt idx="74">
                  <c:v>96128239.690207958</c:v>
                </c:pt>
                <c:pt idx="75">
                  <c:v>97726300.222375751</c:v>
                </c:pt>
                <c:pt idx="76">
                  <c:v>99332334.894972444</c:v>
                </c:pt>
                <c:pt idx="77">
                  <c:v>100946343.70799804</c:v>
                </c:pt>
                <c:pt idx="78">
                  <c:v>102568326.66145253</c:v>
                </c:pt>
                <c:pt idx="79">
                  <c:v>104198283.75533593</c:v>
                </c:pt>
                <c:pt idx="80">
                  <c:v>105836214.98964822</c:v>
                </c:pt>
                <c:pt idx="81">
                  <c:v>107482120.36438942</c:v>
                </c:pt>
                <c:pt idx="82">
                  <c:v>109135999.87955952</c:v>
                </c:pt>
                <c:pt idx="83">
                  <c:v>110797853.53515851</c:v>
                </c:pt>
                <c:pt idx="84">
                  <c:v>112467681.33118641</c:v>
                </c:pt>
                <c:pt idx="85">
                  <c:v>114145483.26764321</c:v>
                </c:pt>
                <c:pt idx="86">
                  <c:v>115831259.34452894</c:v>
                </c:pt>
                <c:pt idx="87">
                  <c:v>117525009.56184357</c:v>
                </c:pt>
                <c:pt idx="88">
                  <c:v>119226733.91958711</c:v>
                </c:pt>
                <c:pt idx="89">
                  <c:v>120936432.41775954</c:v>
                </c:pt>
                <c:pt idx="90">
                  <c:v>122654105.05636087</c:v>
                </c:pt>
                <c:pt idx="91">
                  <c:v>124379751.8353911</c:v>
                </c:pt>
                <c:pt idx="92">
                  <c:v>126113372.75485027</c:v>
                </c:pt>
                <c:pt idx="93">
                  <c:v>127854967.81473833</c:v>
                </c:pt>
                <c:pt idx="94">
                  <c:v>129604537.0150553</c:v>
                </c:pt>
                <c:pt idx="95">
                  <c:v>131362080.35580117</c:v>
                </c:pt>
                <c:pt idx="96">
                  <c:v>133127597.83697593</c:v>
                </c:pt>
                <c:pt idx="97">
                  <c:v>134901089.4585796</c:v>
                </c:pt>
                <c:pt idx="98">
                  <c:v>136682555.22061217</c:v>
                </c:pt>
                <c:pt idx="99">
                  <c:v>138471995.12307364</c:v>
                </c:pt>
                <c:pt idx="100">
                  <c:v>140269409.16596401</c:v>
                </c:pt>
                <c:pt idx="101">
                  <c:v>142074797.34928328</c:v>
                </c:pt>
                <c:pt idx="102">
                  <c:v>143888159.67303145</c:v>
                </c:pt>
                <c:pt idx="103">
                  <c:v>145709496.13720852</c:v>
                </c:pt>
                <c:pt idx="104">
                  <c:v>147538806.74181449</c:v>
                </c:pt>
                <c:pt idx="105">
                  <c:v>149376091.48684937</c:v>
                </c:pt>
                <c:pt idx="106">
                  <c:v>151221350.37231317</c:v>
                </c:pt>
                <c:pt idx="107">
                  <c:v>153074583.39820588</c:v>
                </c:pt>
                <c:pt idx="108">
                  <c:v>154935790.56452748</c:v>
                </c:pt>
                <c:pt idx="109">
                  <c:v>156804971.87127799</c:v>
                </c:pt>
                <c:pt idx="110">
                  <c:v>158682127.31845739</c:v>
                </c:pt>
                <c:pt idx="111">
                  <c:v>160567256.9060657</c:v>
                </c:pt>
                <c:pt idx="112">
                  <c:v>162460360.63410294</c:v>
                </c:pt>
                <c:pt idx="113">
                  <c:v>164361438.50256908</c:v>
                </c:pt>
                <c:pt idx="114">
                  <c:v>166270490.51146412</c:v>
                </c:pt>
                <c:pt idx="115">
                  <c:v>168187516.66078806</c:v>
                </c:pt>
                <c:pt idx="116">
                  <c:v>170112516.9505409</c:v>
                </c:pt>
                <c:pt idx="117">
                  <c:v>172045491.38072264</c:v>
                </c:pt>
                <c:pt idx="118">
                  <c:v>173986439.95133328</c:v>
                </c:pt>
                <c:pt idx="119">
                  <c:v>175935362.66237283</c:v>
                </c:pt>
                <c:pt idx="120">
                  <c:v>177892259.51384127</c:v>
                </c:pt>
                <c:pt idx="121">
                  <c:v>179857130.50573862</c:v>
                </c:pt>
                <c:pt idx="122">
                  <c:v>181829975.63806486</c:v>
                </c:pt>
                <c:pt idx="123">
                  <c:v>183810794.91082001</c:v>
                </c:pt>
                <c:pt idx="124">
                  <c:v>185799588.32400405</c:v>
                </c:pt>
                <c:pt idx="125">
                  <c:v>187796355.877617</c:v>
                </c:pt>
                <c:pt idx="126">
                  <c:v>189801097.57165885</c:v>
                </c:pt>
                <c:pt idx="127">
                  <c:v>191813813.4061296</c:v>
                </c:pt>
                <c:pt idx="128">
                  <c:v>193834503.38102925</c:v>
                </c:pt>
                <c:pt idx="129">
                  <c:v>195863167.4963578</c:v>
                </c:pt>
                <c:pt idx="130">
                  <c:v>197899805.75211531</c:v>
                </c:pt>
                <c:pt idx="131">
                  <c:v>199944418.14830172</c:v>
                </c:pt>
                <c:pt idx="132">
                  <c:v>201997004.68491703</c:v>
                </c:pt>
                <c:pt idx="133">
                  <c:v>204057565.36196125</c:v>
                </c:pt>
                <c:pt idx="134">
                  <c:v>206126100.17943436</c:v>
                </c:pt>
                <c:pt idx="135">
                  <c:v>208202609.13733637</c:v>
                </c:pt>
                <c:pt idx="136">
                  <c:v>210287092.23566729</c:v>
                </c:pt>
                <c:pt idx="137">
                  <c:v>212379549.4744271</c:v>
                </c:pt>
                <c:pt idx="138">
                  <c:v>214479980.85361582</c:v>
                </c:pt>
                <c:pt idx="139">
                  <c:v>216588386.37323344</c:v>
                </c:pt>
                <c:pt idx="140">
                  <c:v>218704766.03327996</c:v>
                </c:pt>
                <c:pt idx="141">
                  <c:v>220829119.83375537</c:v>
                </c:pt>
                <c:pt idx="142">
                  <c:v>222961447.77465975</c:v>
                </c:pt>
                <c:pt idx="143">
                  <c:v>225101749.85599303</c:v>
                </c:pt>
                <c:pt idx="144">
                  <c:v>227250026.07775521</c:v>
                </c:pt>
                <c:pt idx="145">
                  <c:v>229406276.43994629</c:v>
                </c:pt>
                <c:pt idx="146">
                  <c:v>231570500.94256628</c:v>
                </c:pt>
                <c:pt idx="147">
                  <c:v>233742699.58561516</c:v>
                </c:pt>
                <c:pt idx="148">
                  <c:v>235922872.36909294</c:v>
                </c:pt>
                <c:pt idx="149">
                  <c:v>238111019.29299963</c:v>
                </c:pt>
                <c:pt idx="150">
                  <c:v>240307140.35733521</c:v>
                </c:pt>
                <c:pt idx="151">
                  <c:v>242511235.5620997</c:v>
                </c:pt>
                <c:pt idx="152">
                  <c:v>244723304.90729308</c:v>
                </c:pt>
                <c:pt idx="153">
                  <c:v>246943348.39291537</c:v>
                </c:pt>
                <c:pt idx="154">
                  <c:v>249171366.01896656</c:v>
                </c:pt>
                <c:pt idx="155">
                  <c:v>251407357.78544664</c:v>
                </c:pt>
                <c:pt idx="156">
                  <c:v>253651323.69235563</c:v>
                </c:pt>
                <c:pt idx="157">
                  <c:v>255903263.73969352</c:v>
                </c:pt>
                <c:pt idx="158">
                  <c:v>258163177.92746031</c:v>
                </c:pt>
                <c:pt idx="159">
                  <c:v>260431066.255656</c:v>
                </c:pt>
                <c:pt idx="160">
                  <c:v>262706928.7242806</c:v>
                </c:pt>
                <c:pt idx="161">
                  <c:v>264990765.33333409</c:v>
                </c:pt>
                <c:pt idx="162">
                  <c:v>267282576.08281648</c:v>
                </c:pt>
                <c:pt idx="163">
                  <c:v>269582360.97272778</c:v>
                </c:pt>
                <c:pt idx="164">
                  <c:v>271890120.00306797</c:v>
                </c:pt>
                <c:pt idx="165">
                  <c:v>274205853.17383707</c:v>
                </c:pt>
                <c:pt idx="166">
                  <c:v>276529560.48503506</c:v>
                </c:pt>
                <c:pt idx="167">
                  <c:v>278861241.93666196</c:v>
                </c:pt>
                <c:pt idx="168">
                  <c:v>281200897.52871776</c:v>
                </c:pt>
                <c:pt idx="169">
                  <c:v>283548527.26120245</c:v>
                </c:pt>
                <c:pt idx="170">
                  <c:v>285904131.13411605</c:v>
                </c:pt>
                <c:pt idx="171">
                  <c:v>288267709.14745855</c:v>
                </c:pt>
                <c:pt idx="172">
                  <c:v>290639261.30123001</c:v>
                </c:pt>
                <c:pt idx="173">
                  <c:v>293018787.59543037</c:v>
                </c:pt>
                <c:pt idx="174">
                  <c:v>295406288.03005964</c:v>
                </c:pt>
                <c:pt idx="175">
                  <c:v>297801762.6051178</c:v>
                </c:pt>
                <c:pt idx="176">
                  <c:v>300205211.32060486</c:v>
                </c:pt>
                <c:pt idx="177">
                  <c:v>302616634.17652082</c:v>
                </c:pt>
                <c:pt idx="178">
                  <c:v>305036031.17286569</c:v>
                </c:pt>
                <c:pt idx="179">
                  <c:v>307463402.30963945</c:v>
                </c:pt>
                <c:pt idx="180">
                  <c:v>309898747.58684212</c:v>
                </c:pt>
                <c:pt idx="181">
                  <c:v>312342067.00447369</c:v>
                </c:pt>
                <c:pt idx="182">
                  <c:v>314793360.56253421</c:v>
                </c:pt>
                <c:pt idx="183">
                  <c:v>317252628.26102364</c:v>
                </c:pt>
                <c:pt idx="184">
                  <c:v>319719870.09994197</c:v>
                </c:pt>
                <c:pt idx="185">
                  <c:v>322195086.0792892</c:v>
                </c:pt>
                <c:pt idx="186">
                  <c:v>324678276.19906533</c:v>
                </c:pt>
                <c:pt idx="187">
                  <c:v>327169440.45927036</c:v>
                </c:pt>
                <c:pt idx="188">
                  <c:v>329668578.85990429</c:v>
                </c:pt>
                <c:pt idx="189">
                  <c:v>332175691.40096712</c:v>
                </c:pt>
                <c:pt idx="190">
                  <c:v>334690778.08245885</c:v>
                </c:pt>
                <c:pt idx="191">
                  <c:v>337213838.90437949</c:v>
                </c:pt>
                <c:pt idx="192">
                  <c:v>339744873.86672902</c:v>
                </c:pt>
                <c:pt idx="193">
                  <c:v>342283882.96950746</c:v>
                </c:pt>
                <c:pt idx="194">
                  <c:v>344830866.21271479</c:v>
                </c:pt>
                <c:pt idx="195">
                  <c:v>347385823.59635103</c:v>
                </c:pt>
                <c:pt idx="196">
                  <c:v>349948755.12041616</c:v>
                </c:pt>
                <c:pt idx="197">
                  <c:v>352519660.7849102</c:v>
                </c:pt>
                <c:pt idx="198">
                  <c:v>355098540.58983314</c:v>
                </c:pt>
                <c:pt idx="199">
                  <c:v>357685394.53518498</c:v>
                </c:pt>
                <c:pt idx="200">
                  <c:v>360280222.62096572</c:v>
                </c:pt>
                <c:pt idx="201">
                  <c:v>362883024.84717536</c:v>
                </c:pt>
                <c:pt idx="202">
                  <c:v>365493801.2138139</c:v>
                </c:pt>
                <c:pt idx="203">
                  <c:v>368112551.72088134</c:v>
                </c:pt>
                <c:pt idx="204">
                  <c:v>370739276.36837769</c:v>
                </c:pt>
                <c:pt idx="205">
                  <c:v>373373975.15630293</c:v>
                </c:pt>
                <c:pt idx="206">
                  <c:v>376016648.08465707</c:v>
                </c:pt>
                <c:pt idx="207">
                  <c:v>378667295.15344012</c:v>
                </c:pt>
                <c:pt idx="208">
                  <c:v>381325916.36265206</c:v>
                </c:pt>
                <c:pt idx="209">
                  <c:v>383992511.71229291</c:v>
                </c:pt>
                <c:pt idx="210">
                  <c:v>386667081.20236266</c:v>
                </c:pt>
                <c:pt idx="211">
                  <c:v>389349624.83286142</c:v>
                </c:pt>
                <c:pt idx="212">
                  <c:v>392040142.60378909</c:v>
                </c:pt>
                <c:pt idx="213">
                  <c:v>394738634.51514554</c:v>
                </c:pt>
                <c:pt idx="214">
                  <c:v>397445100.56693101</c:v>
                </c:pt>
                <c:pt idx="215">
                  <c:v>400159540.75914526</c:v>
                </c:pt>
                <c:pt idx="216">
                  <c:v>402881955.09178853</c:v>
                </c:pt>
                <c:pt idx="217">
                  <c:v>405612343.56486058</c:v>
                </c:pt>
                <c:pt idx="218">
                  <c:v>408350706.17836165</c:v>
                </c:pt>
                <c:pt idx="219">
                  <c:v>411097042.93229151</c:v>
                </c:pt>
                <c:pt idx="220">
                  <c:v>413851353.82665038</c:v>
                </c:pt>
                <c:pt idx="221">
                  <c:v>416613638.86143816</c:v>
                </c:pt>
                <c:pt idx="222">
                  <c:v>419383898.03665483</c:v>
                </c:pt>
                <c:pt idx="223">
                  <c:v>422162131.35230041</c:v>
                </c:pt>
                <c:pt idx="224">
                  <c:v>424948338.80837488</c:v>
                </c:pt>
                <c:pt idx="225">
                  <c:v>427742520.40487826</c:v>
                </c:pt>
                <c:pt idx="226">
                  <c:v>430544676.14181054</c:v>
                </c:pt>
                <c:pt idx="227">
                  <c:v>433354806.01917171</c:v>
                </c:pt>
                <c:pt idx="228">
                  <c:v>436172910.03696179</c:v>
                </c:pt>
                <c:pt idx="229">
                  <c:v>438998988.19518077</c:v>
                </c:pt>
                <c:pt idx="230">
                  <c:v>441833040.49382865</c:v>
                </c:pt>
                <c:pt idx="231">
                  <c:v>444675066.93290544</c:v>
                </c:pt>
                <c:pt idx="232">
                  <c:v>447525067.51241112</c:v>
                </c:pt>
                <c:pt idx="233">
                  <c:v>450383042.2323457</c:v>
                </c:pt>
                <c:pt idx="234">
                  <c:v>453248991.09270918</c:v>
                </c:pt>
                <c:pt idx="235">
                  <c:v>456122914.09350157</c:v>
                </c:pt>
                <c:pt idx="236">
                  <c:v>459004811.23472285</c:v>
                </c:pt>
                <c:pt idx="237">
                  <c:v>461894682.51637304</c:v>
                </c:pt>
                <c:pt idx="238">
                  <c:v>464792527.93845212</c:v>
                </c:pt>
                <c:pt idx="239">
                  <c:v>467698347.50096011</c:v>
                </c:pt>
                <c:pt idx="240">
                  <c:v>470612141.203897</c:v>
                </c:pt>
                <c:pt idx="241">
                  <c:v>473533909.04726279</c:v>
                </c:pt>
                <c:pt idx="242">
                  <c:v>476463651.03105748</c:v>
                </c:pt>
                <c:pt idx="243">
                  <c:v>479401367.15528107</c:v>
                </c:pt>
                <c:pt idx="244">
                  <c:v>482347057.41993356</c:v>
                </c:pt>
                <c:pt idx="245">
                  <c:v>485300721.82501495</c:v>
                </c:pt>
                <c:pt idx="246">
                  <c:v>488262360.37052524</c:v>
                </c:pt>
                <c:pt idx="247">
                  <c:v>491231973.05646443</c:v>
                </c:pt>
                <c:pt idx="248">
                  <c:v>494209559.88283253</c:v>
                </c:pt>
                <c:pt idx="249">
                  <c:v>497195120.84962952</c:v>
                </c:pt>
                <c:pt idx="250">
                  <c:v>500188655.95685554</c:v>
                </c:pt>
                <c:pt idx="251">
                  <c:v>503190165.20451045</c:v>
                </c:pt>
                <c:pt idx="252">
                  <c:v>506199648.59259415</c:v>
                </c:pt>
                <c:pt idx="253">
                  <c:v>509217106.12110686</c:v>
                </c:pt>
                <c:pt idx="254">
                  <c:v>512242537.79004836</c:v>
                </c:pt>
                <c:pt idx="255">
                  <c:v>515275943.59941888</c:v>
                </c:pt>
                <c:pt idx="256">
                  <c:v>518317323.54921818</c:v>
                </c:pt>
                <c:pt idx="257">
                  <c:v>521366677.6394465</c:v>
                </c:pt>
                <c:pt idx="258">
                  <c:v>524424005.8701036</c:v>
                </c:pt>
                <c:pt idx="259">
                  <c:v>527489308.24118972</c:v>
                </c:pt>
                <c:pt idx="260">
                  <c:v>530562584.75270474</c:v>
                </c:pt>
                <c:pt idx="261">
                  <c:v>533643835.40464866</c:v>
                </c:pt>
                <c:pt idx="262">
                  <c:v>536733060.19702148</c:v>
                </c:pt>
                <c:pt idx="263">
                  <c:v>539830259.12982321</c:v>
                </c:pt>
                <c:pt idx="264">
                  <c:v>542935432.20305383</c:v>
                </c:pt>
                <c:pt idx="265">
                  <c:v>546048579.41671336</c:v>
                </c:pt>
                <c:pt idx="266">
                  <c:v>549169700.77080178</c:v>
                </c:pt>
                <c:pt idx="267">
                  <c:v>552298796.26531911</c:v>
                </c:pt>
                <c:pt idx="268">
                  <c:v>555435865.90026534</c:v>
                </c:pt>
                <c:pt idx="269">
                  <c:v>558580909.67564046</c:v>
                </c:pt>
                <c:pt idx="270">
                  <c:v>561733927.59144449</c:v>
                </c:pt>
                <c:pt idx="271">
                  <c:v>564894919.64767742</c:v>
                </c:pt>
                <c:pt idx="272">
                  <c:v>568063885.84433925</c:v>
                </c:pt>
                <c:pt idx="273">
                  <c:v>571240826.18142998</c:v>
                </c:pt>
                <c:pt idx="274">
                  <c:v>574425740.65894961</c:v>
                </c:pt>
                <c:pt idx="275">
                  <c:v>577618629.27689815</c:v>
                </c:pt>
                <c:pt idx="276">
                  <c:v>580819492.03527558</c:v>
                </c:pt>
                <c:pt idx="277">
                  <c:v>584028328.93408191</c:v>
                </c:pt>
                <c:pt idx="278">
                  <c:v>587245139.97331715</c:v>
                </c:pt>
                <c:pt idx="279">
                  <c:v>590469925.15298128</c:v>
                </c:pt>
                <c:pt idx="280">
                  <c:v>593702684.47307432</c:v>
                </c:pt>
                <c:pt idx="281">
                  <c:v>596943417.93359625</c:v>
                </c:pt>
                <c:pt idx="282">
                  <c:v>600192125.53454709</c:v>
                </c:pt>
                <c:pt idx="283">
                  <c:v>603448807.27592683</c:v>
                </c:pt>
                <c:pt idx="284">
                  <c:v>606713463.15773559</c:v>
                </c:pt>
                <c:pt idx="285">
                  <c:v>609986093.17997313</c:v>
                </c:pt>
                <c:pt idx="286">
                  <c:v>613266697.34263968</c:v>
                </c:pt>
                <c:pt idx="287">
                  <c:v>616555275.64573503</c:v>
                </c:pt>
                <c:pt idx="288">
                  <c:v>619851828.08925939</c:v>
                </c:pt>
                <c:pt idx="289">
                  <c:v>623156354.67321253</c:v>
                </c:pt>
                <c:pt idx="290">
                  <c:v>626468855.39759469</c:v>
                </c:pt>
                <c:pt idx="291">
                  <c:v>629789330.26240563</c:v>
                </c:pt>
                <c:pt idx="292">
                  <c:v>633117779.2676456</c:v>
                </c:pt>
                <c:pt idx="293">
                  <c:v>636454202.41331434</c:v>
                </c:pt>
                <c:pt idx="294">
                  <c:v>639798599.69941211</c:v>
                </c:pt>
                <c:pt idx="295">
                  <c:v>643150971.12593865</c:v>
                </c:pt>
                <c:pt idx="296">
                  <c:v>646511316.69289422</c:v>
                </c:pt>
                <c:pt idx="297">
                  <c:v>649879636.40027857</c:v>
                </c:pt>
                <c:pt idx="298">
                  <c:v>653255930.24809194</c:v>
                </c:pt>
                <c:pt idx="299">
                  <c:v>656640198.23633409</c:v>
                </c:pt>
                <c:pt idx="300">
                  <c:v>660032440.36500525</c:v>
                </c:pt>
                <c:pt idx="301">
                  <c:v>663432656.63410521</c:v>
                </c:pt>
                <c:pt idx="302">
                  <c:v>666840847.04363418</c:v>
                </c:pt>
                <c:pt idx="303">
                  <c:v>670257011.59359193</c:v>
                </c:pt>
                <c:pt idx="304">
                  <c:v>673681150.2839787</c:v>
                </c:pt>
                <c:pt idx="305">
                  <c:v>677113263.11479437</c:v>
                </c:pt>
                <c:pt idx="306">
                  <c:v>680553350.08603895</c:v>
                </c:pt>
                <c:pt idx="307">
                  <c:v>684001411.19771242</c:v>
                </c:pt>
                <c:pt idx="308">
                  <c:v>687457446.4498148</c:v>
                </c:pt>
                <c:pt idx="309">
                  <c:v>690921455.84234607</c:v>
                </c:pt>
                <c:pt idx="310">
                  <c:v>694393439.37530625</c:v>
                </c:pt>
                <c:pt idx="311">
                  <c:v>697873397.04869533</c:v>
                </c:pt>
                <c:pt idx="312">
                  <c:v>701361328.8625133</c:v>
                </c:pt>
                <c:pt idx="313">
                  <c:v>704857234.81676018</c:v>
                </c:pt>
                <c:pt idx="314">
                  <c:v>708361114.91143596</c:v>
                </c:pt>
                <c:pt idx="315">
                  <c:v>711872969.14654064</c:v>
                </c:pt>
                <c:pt idx="316">
                  <c:v>715392797.52207422</c:v>
                </c:pt>
                <c:pt idx="317">
                  <c:v>718920600.0380367</c:v>
                </c:pt>
                <c:pt idx="318">
                  <c:v>722456376.69442809</c:v>
                </c:pt>
                <c:pt idx="319">
                  <c:v>726000127.49124837</c:v>
                </c:pt>
                <c:pt idx="320">
                  <c:v>729551852.42849755</c:v>
                </c:pt>
                <c:pt idx="321">
                  <c:v>733111551.50617564</c:v>
                </c:pt>
                <c:pt idx="322">
                  <c:v>736679224.72428262</c:v>
                </c:pt>
                <c:pt idx="323">
                  <c:v>740254872.08281851</c:v>
                </c:pt>
                <c:pt idx="324">
                  <c:v>743838493.58178329</c:v>
                </c:pt>
                <c:pt idx="325">
                  <c:v>747430089.2211771</c:v>
                </c:pt>
                <c:pt idx="326">
                  <c:v>751029659.00099969</c:v>
                </c:pt>
                <c:pt idx="327">
                  <c:v>754637202.9212513</c:v>
                </c:pt>
                <c:pt idx="328">
                  <c:v>758252720.98193169</c:v>
                </c:pt>
                <c:pt idx="329">
                  <c:v>761876213.1830411</c:v>
                </c:pt>
                <c:pt idx="330">
                  <c:v>765507679.52457929</c:v>
                </c:pt>
                <c:pt idx="331">
                  <c:v>769147120.0065465</c:v>
                </c:pt>
                <c:pt idx="332">
                  <c:v>772794534.62894249</c:v>
                </c:pt>
                <c:pt idx="333">
                  <c:v>776449923.3917675</c:v>
                </c:pt>
                <c:pt idx="334">
                  <c:v>780113286.2950213</c:v>
                </c:pt>
                <c:pt idx="335">
                  <c:v>783784623.33870411</c:v>
                </c:pt>
                <c:pt idx="336">
                  <c:v>787463934.5228157</c:v>
                </c:pt>
                <c:pt idx="337">
                  <c:v>791151219.84735632</c:v>
                </c:pt>
                <c:pt idx="338">
                  <c:v>794846479.31232572</c:v>
                </c:pt>
                <c:pt idx="339">
                  <c:v>798549712.91772413</c:v>
                </c:pt>
                <c:pt idx="340">
                  <c:v>802260920.66355133</c:v>
                </c:pt>
                <c:pt idx="341">
                  <c:v>805980102.54980755</c:v>
                </c:pt>
                <c:pt idx="342">
                  <c:v>809707258.57649255</c:v>
                </c:pt>
                <c:pt idx="343">
                  <c:v>813442388.74360657</c:v>
                </c:pt>
                <c:pt idx="344">
                  <c:v>817185493.05114937</c:v>
                </c:pt>
                <c:pt idx="345">
                  <c:v>820936571.49912119</c:v>
                </c:pt>
                <c:pt idx="346">
                  <c:v>824695624.08752203</c:v>
                </c:pt>
                <c:pt idx="347">
                  <c:v>828462650.81635165</c:v>
                </c:pt>
                <c:pt idx="348">
                  <c:v>832237651.68561029</c:v>
                </c:pt>
                <c:pt idx="349">
                  <c:v>836020626.69529772</c:v>
                </c:pt>
                <c:pt idx="350">
                  <c:v>839811575.84541416</c:v>
                </c:pt>
                <c:pt idx="351">
                  <c:v>843610499.13595939</c:v>
                </c:pt>
                <c:pt idx="352">
                  <c:v>847417396.56693363</c:v>
                </c:pt>
                <c:pt idx="353">
                  <c:v>851232268.13833666</c:v>
                </c:pt>
                <c:pt idx="354">
                  <c:v>855055113.8501687</c:v>
                </c:pt>
                <c:pt idx="355">
                  <c:v>858885933.70242953</c:v>
                </c:pt>
                <c:pt idx="356">
                  <c:v>862724727.69511938</c:v>
                </c:pt>
                <c:pt idx="357">
                  <c:v>866571495.82823801</c:v>
                </c:pt>
                <c:pt idx="358">
                  <c:v>870426238.10178566</c:v>
                </c:pt>
                <c:pt idx="359">
                  <c:v>874288954.51576209</c:v>
                </c:pt>
                <c:pt idx="360">
                  <c:v>878159645.07016754</c:v>
                </c:pt>
                <c:pt idx="361" formatCode="General">
                  <c:v>0</c:v>
                </c:pt>
                <c:pt idx="362" formatCode="General">
                  <c:v>0</c:v>
                </c:pt>
                <c:pt idx="363" formatCode="General">
                  <c:v>0</c:v>
                </c:pt>
                <c:pt idx="364" formatCode="General">
                  <c:v>0</c:v>
                </c:pt>
                <c:pt idx="365" formatCode="General">
                  <c:v>0</c:v>
                </c:pt>
                <c:pt idx="366" formatCode="General">
                  <c:v>0</c:v>
                </c:pt>
                <c:pt idx="367" formatCode="General">
                  <c:v>0</c:v>
                </c:pt>
                <c:pt idx="368" formatCode="General">
                  <c:v>0</c:v>
                </c:pt>
                <c:pt idx="369" formatCode="General">
                  <c:v>0</c:v>
                </c:pt>
                <c:pt idx="370" formatCode="General">
                  <c:v>0</c:v>
                </c:pt>
                <c:pt idx="371" formatCode="General">
                  <c:v>0</c:v>
                </c:pt>
                <c:pt idx="372" formatCode="General">
                  <c:v>0</c:v>
                </c:pt>
                <c:pt idx="373" formatCode="General">
                  <c:v>0</c:v>
                </c:pt>
                <c:pt idx="374" formatCode="General">
                  <c:v>0</c:v>
                </c:pt>
                <c:pt idx="375" formatCode="General">
                  <c:v>0</c:v>
                </c:pt>
                <c:pt idx="376" formatCode="General">
                  <c:v>0</c:v>
                </c:pt>
                <c:pt idx="377" formatCode="General">
                  <c:v>0</c:v>
                </c:pt>
                <c:pt idx="378" formatCode="General">
                  <c:v>0</c:v>
                </c:pt>
                <c:pt idx="379" formatCode="General">
                  <c:v>0</c:v>
                </c:pt>
                <c:pt idx="380" formatCode="General">
                  <c:v>0</c:v>
                </c:pt>
                <c:pt idx="381" formatCode="General">
                  <c:v>0</c:v>
                </c:pt>
                <c:pt idx="382" formatCode="General">
                  <c:v>0</c:v>
                </c:pt>
                <c:pt idx="383" formatCode="General">
                  <c:v>0</c:v>
                </c:pt>
                <c:pt idx="384" formatCode="General">
                  <c:v>0</c:v>
                </c:pt>
                <c:pt idx="385" formatCode="General">
                  <c:v>0</c:v>
                </c:pt>
                <c:pt idx="386" formatCode="General">
                  <c:v>0</c:v>
                </c:pt>
                <c:pt idx="387" formatCode="General">
                  <c:v>0</c:v>
                </c:pt>
                <c:pt idx="388" formatCode="General">
                  <c:v>0</c:v>
                </c:pt>
                <c:pt idx="389" formatCode="General">
                  <c:v>0</c:v>
                </c:pt>
                <c:pt idx="390" formatCode="General">
                  <c:v>0</c:v>
                </c:pt>
                <c:pt idx="391" formatCode="General">
                  <c:v>0</c:v>
                </c:pt>
                <c:pt idx="392" formatCode="General">
                  <c:v>0</c:v>
                </c:pt>
                <c:pt idx="393" formatCode="General">
                  <c:v>0</c:v>
                </c:pt>
                <c:pt idx="394" formatCode="General">
                  <c:v>0</c:v>
                </c:pt>
                <c:pt idx="395" formatCode="General">
                  <c:v>0</c:v>
                </c:pt>
                <c:pt idx="396" formatCode="General">
                  <c:v>0</c:v>
                </c:pt>
                <c:pt idx="397" formatCode="General">
                  <c:v>0</c:v>
                </c:pt>
                <c:pt idx="398" formatCode="General">
                  <c:v>0</c:v>
                </c:pt>
                <c:pt idx="399" formatCode="General">
                  <c:v>0</c:v>
                </c:pt>
                <c:pt idx="400" formatCode="General">
                  <c:v>0</c:v>
                </c:pt>
                <c:pt idx="401" formatCode="General">
                  <c:v>0</c:v>
                </c:pt>
                <c:pt idx="402" formatCode="General">
                  <c:v>0</c:v>
                </c:pt>
                <c:pt idx="403" formatCode="General">
                  <c:v>0</c:v>
                </c:pt>
                <c:pt idx="404" formatCode="General">
                  <c:v>0</c:v>
                </c:pt>
                <c:pt idx="405" formatCode="General">
                  <c:v>0</c:v>
                </c:pt>
                <c:pt idx="406" formatCode="General">
                  <c:v>0</c:v>
                </c:pt>
                <c:pt idx="407" formatCode="General">
                  <c:v>0</c:v>
                </c:pt>
                <c:pt idx="408" formatCode="General">
                  <c:v>0</c:v>
                </c:pt>
                <c:pt idx="409" formatCode="General">
                  <c:v>0</c:v>
                </c:pt>
                <c:pt idx="410" formatCode="General">
                  <c:v>0</c:v>
                </c:pt>
                <c:pt idx="411" formatCode="General">
                  <c:v>0</c:v>
                </c:pt>
                <c:pt idx="412" formatCode="General">
                  <c:v>0</c:v>
                </c:pt>
                <c:pt idx="413" formatCode="General">
                  <c:v>0</c:v>
                </c:pt>
                <c:pt idx="414" formatCode="General">
                  <c:v>0</c:v>
                </c:pt>
                <c:pt idx="415" formatCode="General">
                  <c:v>0</c:v>
                </c:pt>
                <c:pt idx="416" formatCode="General">
                  <c:v>0</c:v>
                </c:pt>
                <c:pt idx="417" formatCode="General">
                  <c:v>0</c:v>
                </c:pt>
                <c:pt idx="418" formatCode="General">
                  <c:v>0</c:v>
                </c:pt>
                <c:pt idx="419" formatCode="General">
                  <c:v>0</c:v>
                </c:pt>
                <c:pt idx="420" formatCode="General">
                  <c:v>0</c:v>
                </c:pt>
                <c:pt idx="421" formatCode="General">
                  <c:v>0</c:v>
                </c:pt>
                <c:pt idx="422" formatCode="General">
                  <c:v>0</c:v>
                </c:pt>
                <c:pt idx="423" formatCode="General">
                  <c:v>0</c:v>
                </c:pt>
                <c:pt idx="424" formatCode="General">
                  <c:v>0</c:v>
                </c:pt>
                <c:pt idx="425" formatCode="General">
                  <c:v>0</c:v>
                </c:pt>
                <c:pt idx="426" formatCode="General">
                  <c:v>0</c:v>
                </c:pt>
                <c:pt idx="427" formatCode="General">
                  <c:v>0</c:v>
                </c:pt>
                <c:pt idx="428" formatCode="General">
                  <c:v>0</c:v>
                </c:pt>
                <c:pt idx="429" formatCode="General">
                  <c:v>0</c:v>
                </c:pt>
                <c:pt idx="430" formatCode="General">
                  <c:v>0</c:v>
                </c:pt>
                <c:pt idx="431" formatCode="General">
                  <c:v>0</c:v>
                </c:pt>
                <c:pt idx="432" formatCode="General">
                  <c:v>0</c:v>
                </c:pt>
                <c:pt idx="433" formatCode="General">
                  <c:v>0</c:v>
                </c:pt>
                <c:pt idx="434" formatCode="General">
                  <c:v>0</c:v>
                </c:pt>
                <c:pt idx="435" formatCode="General">
                  <c:v>0</c:v>
                </c:pt>
                <c:pt idx="436" formatCode="General">
                  <c:v>0</c:v>
                </c:pt>
                <c:pt idx="437" formatCode="General">
                  <c:v>0</c:v>
                </c:pt>
                <c:pt idx="438" formatCode="General">
                  <c:v>0</c:v>
                </c:pt>
                <c:pt idx="439" formatCode="General">
                  <c:v>0</c:v>
                </c:pt>
                <c:pt idx="440" formatCode="General">
                  <c:v>0</c:v>
                </c:pt>
                <c:pt idx="441" formatCode="General">
                  <c:v>0</c:v>
                </c:pt>
                <c:pt idx="442" formatCode="General">
                  <c:v>0</c:v>
                </c:pt>
                <c:pt idx="443" formatCode="General">
                  <c:v>0</c:v>
                </c:pt>
                <c:pt idx="444" formatCode="General">
                  <c:v>0</c:v>
                </c:pt>
                <c:pt idx="445" formatCode="General">
                  <c:v>0</c:v>
                </c:pt>
                <c:pt idx="446" formatCode="General">
                  <c:v>0</c:v>
                </c:pt>
                <c:pt idx="447" formatCode="General">
                  <c:v>0</c:v>
                </c:pt>
                <c:pt idx="448" formatCode="General">
                  <c:v>0</c:v>
                </c:pt>
                <c:pt idx="449" formatCode="General">
                  <c:v>0</c:v>
                </c:pt>
                <c:pt idx="450" formatCode="General">
                  <c:v>0</c:v>
                </c:pt>
                <c:pt idx="451" formatCode="General">
                  <c:v>0</c:v>
                </c:pt>
                <c:pt idx="452" formatCode="General">
                  <c:v>0</c:v>
                </c:pt>
                <c:pt idx="453" formatCode="General">
                  <c:v>0</c:v>
                </c:pt>
                <c:pt idx="454" formatCode="General">
                  <c:v>0</c:v>
                </c:pt>
                <c:pt idx="455" formatCode="General">
                  <c:v>0</c:v>
                </c:pt>
                <c:pt idx="456" formatCode="General">
                  <c:v>0</c:v>
                </c:pt>
                <c:pt idx="457" formatCode="General">
                  <c:v>0</c:v>
                </c:pt>
                <c:pt idx="458" formatCode="General">
                  <c:v>0</c:v>
                </c:pt>
                <c:pt idx="459" formatCode="General">
                  <c:v>0</c:v>
                </c:pt>
                <c:pt idx="460" formatCode="General">
                  <c:v>0</c:v>
                </c:pt>
                <c:pt idx="461" formatCode="General">
                  <c:v>0</c:v>
                </c:pt>
                <c:pt idx="462" formatCode="General">
                  <c:v>0</c:v>
                </c:pt>
                <c:pt idx="463" formatCode="General">
                  <c:v>0</c:v>
                </c:pt>
                <c:pt idx="464" formatCode="General">
                  <c:v>0</c:v>
                </c:pt>
                <c:pt idx="465" formatCode="General">
                  <c:v>0</c:v>
                </c:pt>
                <c:pt idx="466" formatCode="General">
                  <c:v>0</c:v>
                </c:pt>
                <c:pt idx="467" formatCode="General">
                  <c:v>0</c:v>
                </c:pt>
                <c:pt idx="468" formatCode="General">
                  <c:v>0</c:v>
                </c:pt>
                <c:pt idx="469" formatCode="General">
                  <c:v>0</c:v>
                </c:pt>
                <c:pt idx="470" formatCode="General">
                  <c:v>0</c:v>
                </c:pt>
                <c:pt idx="471" formatCode="General">
                  <c:v>0</c:v>
                </c:pt>
                <c:pt idx="472" formatCode="General">
                  <c:v>0</c:v>
                </c:pt>
                <c:pt idx="473" formatCode="General">
                  <c:v>0</c:v>
                </c:pt>
                <c:pt idx="474" formatCode="General">
                  <c:v>0</c:v>
                </c:pt>
                <c:pt idx="475" formatCode="General">
                  <c:v>0</c:v>
                </c:pt>
                <c:pt idx="476" formatCode="General">
                  <c:v>0</c:v>
                </c:pt>
                <c:pt idx="477" formatCode="General">
                  <c:v>0</c:v>
                </c:pt>
                <c:pt idx="478" formatCode="General">
                  <c:v>0</c:v>
                </c:pt>
                <c:pt idx="479" formatCode="General">
                  <c:v>0</c:v>
                </c:pt>
                <c:pt idx="480" formatCode="General">
                  <c:v>0</c:v>
                </c:pt>
                <c:pt idx="481" formatCode="General">
                  <c:v>0</c:v>
                </c:pt>
                <c:pt idx="482" formatCode="General">
                  <c:v>0</c:v>
                </c:pt>
                <c:pt idx="483" formatCode="General">
                  <c:v>0</c:v>
                </c:pt>
                <c:pt idx="484" formatCode="General">
                  <c:v>0</c:v>
                </c:pt>
                <c:pt idx="485" formatCode="General">
                  <c:v>0</c:v>
                </c:pt>
                <c:pt idx="486" formatCode="General">
                  <c:v>0</c:v>
                </c:pt>
                <c:pt idx="487" formatCode="General">
                  <c:v>0</c:v>
                </c:pt>
                <c:pt idx="488" formatCode="General">
                  <c:v>0</c:v>
                </c:pt>
                <c:pt idx="489" formatCode="General">
                  <c:v>0</c:v>
                </c:pt>
                <c:pt idx="490" formatCode="General">
                  <c:v>0</c:v>
                </c:pt>
                <c:pt idx="491" formatCode="General">
                  <c:v>0</c:v>
                </c:pt>
                <c:pt idx="492" formatCode="General">
                  <c:v>0</c:v>
                </c:pt>
                <c:pt idx="493" formatCode="General">
                  <c:v>0</c:v>
                </c:pt>
                <c:pt idx="494" formatCode="General">
                  <c:v>0</c:v>
                </c:pt>
                <c:pt idx="495" formatCode="General">
                  <c:v>0</c:v>
                </c:pt>
                <c:pt idx="496" formatCode="General">
                  <c:v>0</c:v>
                </c:pt>
                <c:pt idx="497" formatCode="General">
                  <c:v>0</c:v>
                </c:pt>
                <c:pt idx="498" formatCode="General">
                  <c:v>0</c:v>
                </c:pt>
                <c:pt idx="499" formatCode="General">
                  <c:v>0</c:v>
                </c:pt>
                <c:pt idx="500" formatCode="General">
                  <c:v>0</c:v>
                </c:pt>
                <c:pt idx="501" formatCode="General">
                  <c:v>0</c:v>
                </c:pt>
                <c:pt idx="502" formatCode="General">
                  <c:v>0</c:v>
                </c:pt>
                <c:pt idx="503" formatCode="General">
                  <c:v>0</c:v>
                </c:pt>
                <c:pt idx="504" formatCode="General">
                  <c:v>0</c:v>
                </c:pt>
                <c:pt idx="505" formatCode="General">
                  <c:v>0</c:v>
                </c:pt>
                <c:pt idx="506" formatCode="General">
                  <c:v>0</c:v>
                </c:pt>
                <c:pt idx="507" formatCode="General">
                  <c:v>0</c:v>
                </c:pt>
                <c:pt idx="508" formatCode="General">
                  <c:v>0</c:v>
                </c:pt>
                <c:pt idx="509" formatCode="General">
                  <c:v>0</c:v>
                </c:pt>
                <c:pt idx="510" formatCode="General">
                  <c:v>0</c:v>
                </c:pt>
                <c:pt idx="511" formatCode="General">
                  <c:v>0</c:v>
                </c:pt>
                <c:pt idx="512" formatCode="General">
                  <c:v>0</c:v>
                </c:pt>
                <c:pt idx="513" formatCode="General">
                  <c:v>0</c:v>
                </c:pt>
                <c:pt idx="514" formatCode="General">
                  <c:v>0</c:v>
                </c:pt>
                <c:pt idx="515" formatCode="General">
                  <c:v>0</c:v>
                </c:pt>
                <c:pt idx="516" formatCode="General">
                  <c:v>0</c:v>
                </c:pt>
                <c:pt idx="517" formatCode="General">
                  <c:v>0</c:v>
                </c:pt>
                <c:pt idx="518" formatCode="General">
                  <c:v>0</c:v>
                </c:pt>
                <c:pt idx="519" formatCode="General">
                  <c:v>0</c:v>
                </c:pt>
                <c:pt idx="520" formatCode="General">
                  <c:v>0</c:v>
                </c:pt>
                <c:pt idx="521" formatCode="General">
                  <c:v>0</c:v>
                </c:pt>
                <c:pt idx="522" formatCode="General">
                  <c:v>0</c:v>
                </c:pt>
                <c:pt idx="523" formatCode="General">
                  <c:v>0</c:v>
                </c:pt>
                <c:pt idx="524" formatCode="General">
                  <c:v>0</c:v>
                </c:pt>
                <c:pt idx="525" formatCode="General">
                  <c:v>0</c:v>
                </c:pt>
                <c:pt idx="526" formatCode="General">
                  <c:v>0</c:v>
                </c:pt>
                <c:pt idx="527" formatCode="General">
                  <c:v>0</c:v>
                </c:pt>
                <c:pt idx="528" formatCode="General">
                  <c:v>0</c:v>
                </c:pt>
                <c:pt idx="529" formatCode="General">
                  <c:v>0</c:v>
                </c:pt>
                <c:pt idx="530" formatCode="General">
                  <c:v>0</c:v>
                </c:pt>
                <c:pt idx="531" formatCode="General">
                  <c:v>0</c:v>
                </c:pt>
                <c:pt idx="532" formatCode="General">
                  <c:v>0</c:v>
                </c:pt>
                <c:pt idx="533" formatCode="General">
                  <c:v>0</c:v>
                </c:pt>
                <c:pt idx="534" formatCode="General">
                  <c:v>0</c:v>
                </c:pt>
                <c:pt idx="535" formatCode="General">
                  <c:v>0</c:v>
                </c:pt>
                <c:pt idx="536" formatCode="General">
                  <c:v>0</c:v>
                </c:pt>
                <c:pt idx="537" formatCode="General">
                  <c:v>0</c:v>
                </c:pt>
                <c:pt idx="538" formatCode="General">
                  <c:v>0</c:v>
                </c:pt>
                <c:pt idx="539" formatCode="General">
                  <c:v>0</c:v>
                </c:pt>
                <c:pt idx="540" formatCode="General">
                  <c:v>0</c:v>
                </c:pt>
                <c:pt idx="541" formatCode="General">
                  <c:v>0</c:v>
                </c:pt>
                <c:pt idx="542" formatCode="General">
                  <c:v>0</c:v>
                </c:pt>
                <c:pt idx="543" formatCode="General">
                  <c:v>0</c:v>
                </c:pt>
                <c:pt idx="544" formatCode="General">
                  <c:v>0</c:v>
                </c:pt>
                <c:pt idx="545" formatCode="General">
                  <c:v>0</c:v>
                </c:pt>
                <c:pt idx="546" formatCode="General">
                  <c:v>0</c:v>
                </c:pt>
                <c:pt idx="547" formatCode="General">
                  <c:v>0</c:v>
                </c:pt>
                <c:pt idx="548" formatCode="General">
                  <c:v>0</c:v>
                </c:pt>
                <c:pt idx="549" formatCode="General">
                  <c:v>0</c:v>
                </c:pt>
                <c:pt idx="550" formatCode="General">
                  <c:v>0</c:v>
                </c:pt>
                <c:pt idx="551" formatCode="General">
                  <c:v>0</c:v>
                </c:pt>
                <c:pt idx="552" formatCode="General">
                  <c:v>0</c:v>
                </c:pt>
                <c:pt idx="553" formatCode="General">
                  <c:v>0</c:v>
                </c:pt>
                <c:pt idx="554" formatCode="General">
                  <c:v>0</c:v>
                </c:pt>
                <c:pt idx="555" formatCode="General">
                  <c:v>0</c:v>
                </c:pt>
                <c:pt idx="556" formatCode="General">
                  <c:v>0</c:v>
                </c:pt>
                <c:pt idx="557" formatCode="General">
                  <c:v>0</c:v>
                </c:pt>
                <c:pt idx="558" formatCode="General">
                  <c:v>0</c:v>
                </c:pt>
                <c:pt idx="559" formatCode="General">
                  <c:v>0</c:v>
                </c:pt>
                <c:pt idx="560" formatCode="General">
                  <c:v>0</c:v>
                </c:pt>
                <c:pt idx="561" formatCode="General">
                  <c:v>0</c:v>
                </c:pt>
                <c:pt idx="562" formatCode="General">
                  <c:v>0</c:v>
                </c:pt>
                <c:pt idx="563" formatCode="General">
                  <c:v>0</c:v>
                </c:pt>
                <c:pt idx="564" formatCode="General">
                  <c:v>0</c:v>
                </c:pt>
                <c:pt idx="565" formatCode="General">
                  <c:v>0</c:v>
                </c:pt>
                <c:pt idx="566" formatCode="General">
                  <c:v>0</c:v>
                </c:pt>
                <c:pt idx="567" formatCode="General">
                  <c:v>0</c:v>
                </c:pt>
                <c:pt idx="568" formatCode="General">
                  <c:v>0</c:v>
                </c:pt>
                <c:pt idx="569" formatCode="General">
                  <c:v>0</c:v>
                </c:pt>
                <c:pt idx="570" formatCode="General">
                  <c:v>0</c:v>
                </c:pt>
                <c:pt idx="571" formatCode="General">
                  <c:v>0</c:v>
                </c:pt>
                <c:pt idx="572" formatCode="General">
                  <c:v>0</c:v>
                </c:pt>
                <c:pt idx="573" formatCode="General">
                  <c:v>0</c:v>
                </c:pt>
                <c:pt idx="574" formatCode="General">
                  <c:v>0</c:v>
                </c:pt>
                <c:pt idx="575" formatCode="General">
                  <c:v>0</c:v>
                </c:pt>
                <c:pt idx="576" formatCode="General">
                  <c:v>0</c:v>
                </c:pt>
                <c:pt idx="577" formatCode="General">
                  <c:v>0</c:v>
                </c:pt>
                <c:pt idx="578" formatCode="General">
                  <c:v>0</c:v>
                </c:pt>
                <c:pt idx="579" formatCode="General">
                  <c:v>0</c:v>
                </c:pt>
                <c:pt idx="580" formatCode="General">
                  <c:v>0</c:v>
                </c:pt>
                <c:pt idx="581" formatCode="General">
                  <c:v>0</c:v>
                </c:pt>
                <c:pt idx="582" formatCode="General">
                  <c:v>0</c:v>
                </c:pt>
                <c:pt idx="583" formatCode="General">
                  <c:v>0</c:v>
                </c:pt>
                <c:pt idx="584" formatCode="General">
                  <c:v>0</c:v>
                </c:pt>
                <c:pt idx="585" formatCode="General">
                  <c:v>0</c:v>
                </c:pt>
                <c:pt idx="586" formatCode="General">
                  <c:v>0</c:v>
                </c:pt>
                <c:pt idx="587" formatCode="General">
                  <c:v>0</c:v>
                </c:pt>
                <c:pt idx="588" formatCode="General">
                  <c:v>0</c:v>
                </c:pt>
                <c:pt idx="589" formatCode="General">
                  <c:v>0</c:v>
                </c:pt>
                <c:pt idx="590" formatCode="General">
                  <c:v>0</c:v>
                </c:pt>
                <c:pt idx="591" formatCode="General">
                  <c:v>0</c:v>
                </c:pt>
                <c:pt idx="592" formatCode="General">
                  <c:v>0</c:v>
                </c:pt>
                <c:pt idx="593" formatCode="General">
                  <c:v>0</c:v>
                </c:pt>
                <c:pt idx="594" formatCode="General">
                  <c:v>0</c:v>
                </c:pt>
                <c:pt idx="595" formatCode="General">
                  <c:v>0</c:v>
                </c:pt>
                <c:pt idx="596" formatCode="General">
                  <c:v>0</c:v>
                </c:pt>
                <c:pt idx="597" formatCode="General">
                  <c:v>0</c:v>
                </c:pt>
                <c:pt idx="598" formatCode="General">
                  <c:v>0</c:v>
                </c:pt>
                <c:pt idx="599" formatCode="General">
                  <c:v>0</c:v>
                </c:pt>
                <c:pt idx="600" formatCode="General">
                  <c:v>0</c:v>
                </c:pt>
                <c:pt idx="601" formatCode="General">
                  <c:v>0</c:v>
                </c:pt>
                <c:pt idx="602" formatCode="General">
                  <c:v>0</c:v>
                </c:pt>
                <c:pt idx="603" formatCode="General">
                  <c:v>0</c:v>
                </c:pt>
                <c:pt idx="604" formatCode="General">
                  <c:v>0</c:v>
                </c:pt>
                <c:pt idx="605" formatCode="General">
                  <c:v>0</c:v>
                </c:pt>
                <c:pt idx="606" formatCode="General">
                  <c:v>0</c:v>
                </c:pt>
                <c:pt idx="607" formatCode="General">
                  <c:v>0</c:v>
                </c:pt>
                <c:pt idx="608" formatCode="General">
                  <c:v>0</c:v>
                </c:pt>
                <c:pt idx="609" formatCode="General">
                  <c:v>0</c:v>
                </c:pt>
                <c:pt idx="610" formatCode="General">
                  <c:v>0</c:v>
                </c:pt>
                <c:pt idx="611" formatCode="General">
                  <c:v>0</c:v>
                </c:pt>
                <c:pt idx="612" formatCode="General">
                  <c:v>0</c:v>
                </c:pt>
                <c:pt idx="613" formatCode="General">
                  <c:v>0</c:v>
                </c:pt>
                <c:pt idx="614" formatCode="General">
                  <c:v>0</c:v>
                </c:pt>
                <c:pt idx="615" formatCode="General">
                  <c:v>0</c:v>
                </c:pt>
                <c:pt idx="616" formatCode="General">
                  <c:v>0</c:v>
                </c:pt>
                <c:pt idx="617" formatCode="General">
                  <c:v>0</c:v>
                </c:pt>
                <c:pt idx="618" formatCode="General">
                  <c:v>0</c:v>
                </c:pt>
                <c:pt idx="619" formatCode="General">
                  <c:v>0</c:v>
                </c:pt>
                <c:pt idx="620" formatCode="General">
                  <c:v>0</c:v>
                </c:pt>
                <c:pt idx="621" formatCode="General">
                  <c:v>0</c:v>
                </c:pt>
                <c:pt idx="622" formatCode="General">
                  <c:v>0</c:v>
                </c:pt>
                <c:pt idx="623" formatCode="General">
                  <c:v>0</c:v>
                </c:pt>
                <c:pt idx="624" formatCode="General">
                  <c:v>0</c:v>
                </c:pt>
                <c:pt idx="625" formatCode="General">
                  <c:v>0</c:v>
                </c:pt>
                <c:pt idx="626" formatCode="General">
                  <c:v>0</c:v>
                </c:pt>
                <c:pt idx="627" formatCode="General">
                  <c:v>0</c:v>
                </c:pt>
                <c:pt idx="628" formatCode="General">
                  <c:v>0</c:v>
                </c:pt>
                <c:pt idx="629" formatCode="General">
                  <c:v>0</c:v>
                </c:pt>
                <c:pt idx="630" formatCode="General">
                  <c:v>0</c:v>
                </c:pt>
                <c:pt idx="631" formatCode="General">
                  <c:v>0</c:v>
                </c:pt>
                <c:pt idx="632" formatCode="General">
                  <c:v>0</c:v>
                </c:pt>
                <c:pt idx="633" formatCode="General">
                  <c:v>0</c:v>
                </c:pt>
                <c:pt idx="634" formatCode="General">
                  <c:v>0</c:v>
                </c:pt>
                <c:pt idx="635" formatCode="General">
                  <c:v>0</c:v>
                </c:pt>
                <c:pt idx="636" formatCode="General">
                  <c:v>0</c:v>
                </c:pt>
                <c:pt idx="637" formatCode="General">
                  <c:v>0</c:v>
                </c:pt>
                <c:pt idx="638" formatCode="General">
                  <c:v>0</c:v>
                </c:pt>
                <c:pt idx="639" formatCode="General">
                  <c:v>0</c:v>
                </c:pt>
                <c:pt idx="640" formatCode="General">
                  <c:v>0</c:v>
                </c:pt>
                <c:pt idx="641" formatCode="General">
                  <c:v>0</c:v>
                </c:pt>
                <c:pt idx="642" formatCode="General">
                  <c:v>0</c:v>
                </c:pt>
                <c:pt idx="643" formatCode="General">
                  <c:v>0</c:v>
                </c:pt>
                <c:pt idx="644" formatCode="General">
                  <c:v>0</c:v>
                </c:pt>
                <c:pt idx="645" formatCode="General">
                  <c:v>0</c:v>
                </c:pt>
                <c:pt idx="646" formatCode="General">
                  <c:v>0</c:v>
                </c:pt>
                <c:pt idx="647" formatCode="General">
                  <c:v>0</c:v>
                </c:pt>
                <c:pt idx="648" formatCode="General">
                  <c:v>0</c:v>
                </c:pt>
                <c:pt idx="649" formatCode="General">
                  <c:v>0</c:v>
                </c:pt>
                <c:pt idx="650" formatCode="General">
                  <c:v>0</c:v>
                </c:pt>
                <c:pt idx="651" formatCode="General">
                  <c:v>0</c:v>
                </c:pt>
                <c:pt idx="652" formatCode="General">
                  <c:v>0</c:v>
                </c:pt>
                <c:pt idx="653" formatCode="General">
                  <c:v>0</c:v>
                </c:pt>
                <c:pt idx="654" formatCode="General">
                  <c:v>0</c:v>
                </c:pt>
                <c:pt idx="655" formatCode="General">
                  <c:v>0</c:v>
                </c:pt>
                <c:pt idx="656" formatCode="General">
                  <c:v>0</c:v>
                </c:pt>
                <c:pt idx="657" formatCode="General">
                  <c:v>0</c:v>
                </c:pt>
                <c:pt idx="658" formatCode="General">
                  <c:v>0</c:v>
                </c:pt>
                <c:pt idx="659" formatCode="General">
                  <c:v>0</c:v>
                </c:pt>
                <c:pt idx="660" formatCode="General">
                  <c:v>0</c:v>
                </c:pt>
                <c:pt idx="661" formatCode="General">
                  <c:v>0</c:v>
                </c:pt>
                <c:pt idx="662" formatCode="General">
                  <c:v>0</c:v>
                </c:pt>
                <c:pt idx="663" formatCode="General">
                  <c:v>0</c:v>
                </c:pt>
                <c:pt idx="664" formatCode="General">
                  <c:v>0</c:v>
                </c:pt>
                <c:pt idx="665" formatCode="General">
                  <c:v>0</c:v>
                </c:pt>
                <c:pt idx="666" formatCode="General">
                  <c:v>0</c:v>
                </c:pt>
                <c:pt idx="667" formatCode="General">
                  <c:v>0</c:v>
                </c:pt>
                <c:pt idx="668" formatCode="General">
                  <c:v>0</c:v>
                </c:pt>
                <c:pt idx="669" formatCode="General">
                  <c:v>0</c:v>
                </c:pt>
                <c:pt idx="670" formatCode="General">
                  <c:v>0</c:v>
                </c:pt>
                <c:pt idx="671" formatCode="General">
                  <c:v>0</c:v>
                </c:pt>
                <c:pt idx="672" formatCode="General">
                  <c:v>0</c:v>
                </c:pt>
                <c:pt idx="673" formatCode="General">
                  <c:v>0</c:v>
                </c:pt>
                <c:pt idx="674" formatCode="General">
                  <c:v>0</c:v>
                </c:pt>
                <c:pt idx="675" formatCode="General">
                  <c:v>0</c:v>
                </c:pt>
                <c:pt idx="676" formatCode="General">
                  <c:v>0</c:v>
                </c:pt>
                <c:pt idx="677" formatCode="General">
                  <c:v>0</c:v>
                </c:pt>
                <c:pt idx="678" formatCode="General">
                  <c:v>0</c:v>
                </c:pt>
                <c:pt idx="679" formatCode="General">
                  <c:v>0</c:v>
                </c:pt>
                <c:pt idx="680" formatCode="General">
                  <c:v>0</c:v>
                </c:pt>
                <c:pt idx="681" formatCode="General">
                  <c:v>0</c:v>
                </c:pt>
                <c:pt idx="682" formatCode="General">
                  <c:v>0</c:v>
                </c:pt>
                <c:pt idx="683" formatCode="General">
                  <c:v>0</c:v>
                </c:pt>
                <c:pt idx="684" formatCode="General">
                  <c:v>0</c:v>
                </c:pt>
                <c:pt idx="685" formatCode="General">
                  <c:v>0</c:v>
                </c:pt>
                <c:pt idx="686" formatCode="General">
                  <c:v>0</c:v>
                </c:pt>
                <c:pt idx="687" formatCode="General">
                  <c:v>0</c:v>
                </c:pt>
                <c:pt idx="688" formatCode="General">
                  <c:v>0</c:v>
                </c:pt>
                <c:pt idx="689" formatCode="General">
                  <c:v>0</c:v>
                </c:pt>
                <c:pt idx="690" formatCode="General">
                  <c:v>0</c:v>
                </c:pt>
                <c:pt idx="691" formatCode="General">
                  <c:v>0</c:v>
                </c:pt>
                <c:pt idx="692" formatCode="General">
                  <c:v>0</c:v>
                </c:pt>
                <c:pt idx="693" formatCode="General">
                  <c:v>0</c:v>
                </c:pt>
                <c:pt idx="694" formatCode="General">
                  <c:v>0</c:v>
                </c:pt>
                <c:pt idx="695" formatCode="General">
                  <c:v>0</c:v>
                </c:pt>
                <c:pt idx="696" formatCode="General">
                  <c:v>0</c:v>
                </c:pt>
                <c:pt idx="697" formatCode="General">
                  <c:v>0</c:v>
                </c:pt>
                <c:pt idx="698" formatCode="General">
                  <c:v>0</c:v>
                </c:pt>
                <c:pt idx="699" formatCode="General">
                  <c:v>0</c:v>
                </c:pt>
                <c:pt idx="700" formatCode="General">
                  <c:v>0</c:v>
                </c:pt>
                <c:pt idx="701" formatCode="General">
                  <c:v>0</c:v>
                </c:pt>
                <c:pt idx="702" formatCode="General">
                  <c:v>0</c:v>
                </c:pt>
                <c:pt idx="703" formatCode="General">
                  <c:v>0</c:v>
                </c:pt>
                <c:pt idx="704" formatCode="General">
                  <c:v>0</c:v>
                </c:pt>
                <c:pt idx="705" formatCode="General">
                  <c:v>0</c:v>
                </c:pt>
                <c:pt idx="706" formatCode="General">
                  <c:v>0</c:v>
                </c:pt>
                <c:pt idx="707" formatCode="General">
                  <c:v>0</c:v>
                </c:pt>
                <c:pt idx="708" formatCode="General">
                  <c:v>0</c:v>
                </c:pt>
                <c:pt idx="709" formatCode="General">
                  <c:v>0</c:v>
                </c:pt>
                <c:pt idx="710" formatCode="General">
                  <c:v>0</c:v>
                </c:pt>
                <c:pt idx="711" formatCode="General">
                  <c:v>0</c:v>
                </c:pt>
                <c:pt idx="712" formatCode="General">
                  <c:v>0</c:v>
                </c:pt>
                <c:pt idx="713" formatCode="General">
                  <c:v>0</c:v>
                </c:pt>
                <c:pt idx="714" formatCode="General">
                  <c:v>0</c:v>
                </c:pt>
                <c:pt idx="715" formatCode="General">
                  <c:v>0</c:v>
                </c:pt>
                <c:pt idx="716" formatCode="General">
                  <c:v>0</c:v>
                </c:pt>
                <c:pt idx="717" formatCode="General">
                  <c:v>0</c:v>
                </c:pt>
                <c:pt idx="718" formatCode="General">
                  <c:v>0</c:v>
                </c:pt>
                <c:pt idx="719" formatCode="General">
                  <c:v>0</c:v>
                </c:pt>
                <c:pt idx="720" formatCode="General">
                  <c:v>0</c:v>
                </c:pt>
                <c:pt idx="721" formatCode="General">
                  <c:v>0</c:v>
                </c:pt>
                <c:pt idx="722" formatCode="General">
                  <c:v>0</c:v>
                </c:pt>
                <c:pt idx="723" formatCode="General">
                  <c:v>0</c:v>
                </c:pt>
                <c:pt idx="724" formatCode="General">
                  <c:v>0</c:v>
                </c:pt>
                <c:pt idx="725" formatCode="General">
                  <c:v>0</c:v>
                </c:pt>
                <c:pt idx="726" formatCode="General">
                  <c:v>0</c:v>
                </c:pt>
                <c:pt idx="727" formatCode="General">
                  <c:v>0</c:v>
                </c:pt>
                <c:pt idx="728" formatCode="General">
                  <c:v>0</c:v>
                </c:pt>
                <c:pt idx="729" formatCode="General">
                  <c:v>0</c:v>
                </c:pt>
                <c:pt idx="730" formatCode="General">
                  <c:v>0</c:v>
                </c:pt>
                <c:pt idx="731" formatCode="General">
                  <c:v>0</c:v>
                </c:pt>
                <c:pt idx="732" formatCode="General">
                  <c:v>0</c:v>
                </c:pt>
                <c:pt idx="733" formatCode="General">
                  <c:v>0</c:v>
                </c:pt>
                <c:pt idx="734" formatCode="General">
                  <c:v>0</c:v>
                </c:pt>
                <c:pt idx="735" formatCode="General">
                  <c:v>0</c:v>
                </c:pt>
                <c:pt idx="736" formatCode="General">
                  <c:v>0</c:v>
                </c:pt>
                <c:pt idx="737" formatCode="General">
                  <c:v>0</c:v>
                </c:pt>
                <c:pt idx="738" formatCode="General">
                  <c:v>0</c:v>
                </c:pt>
                <c:pt idx="739" formatCode="General">
                  <c:v>0</c:v>
                </c:pt>
                <c:pt idx="740" formatCode="General">
                  <c:v>0</c:v>
                </c:pt>
                <c:pt idx="741" formatCode="General">
                  <c:v>0</c:v>
                </c:pt>
                <c:pt idx="742" formatCode="General">
                  <c:v>0</c:v>
                </c:pt>
                <c:pt idx="743" formatCode="General">
                  <c:v>0</c:v>
                </c:pt>
                <c:pt idx="744" formatCode="General">
                  <c:v>0</c:v>
                </c:pt>
                <c:pt idx="745" formatCode="General">
                  <c:v>0</c:v>
                </c:pt>
                <c:pt idx="746" formatCode="General">
                  <c:v>0</c:v>
                </c:pt>
                <c:pt idx="747" formatCode="General">
                  <c:v>0</c:v>
                </c:pt>
                <c:pt idx="748" formatCode="General">
                  <c:v>0</c:v>
                </c:pt>
                <c:pt idx="749" formatCode="General">
                  <c:v>0</c:v>
                </c:pt>
                <c:pt idx="750" formatCode="General">
                  <c:v>0</c:v>
                </c:pt>
                <c:pt idx="751" formatCode="General">
                  <c:v>0</c:v>
                </c:pt>
                <c:pt idx="752" formatCode="General">
                  <c:v>0</c:v>
                </c:pt>
                <c:pt idx="753" formatCode="General">
                  <c:v>0</c:v>
                </c:pt>
                <c:pt idx="754" formatCode="General">
                  <c:v>0</c:v>
                </c:pt>
                <c:pt idx="755" formatCode="General">
                  <c:v>0</c:v>
                </c:pt>
                <c:pt idx="756" formatCode="General">
                  <c:v>0</c:v>
                </c:pt>
                <c:pt idx="757" formatCode="General">
                  <c:v>0</c:v>
                </c:pt>
                <c:pt idx="758" formatCode="General">
                  <c:v>0</c:v>
                </c:pt>
                <c:pt idx="759" formatCode="General">
                  <c:v>0</c:v>
                </c:pt>
                <c:pt idx="760" formatCode="General">
                  <c:v>0</c:v>
                </c:pt>
                <c:pt idx="761" formatCode="General">
                  <c:v>0</c:v>
                </c:pt>
                <c:pt idx="762" formatCode="General">
                  <c:v>0</c:v>
                </c:pt>
                <c:pt idx="763" formatCode="General">
                  <c:v>0</c:v>
                </c:pt>
                <c:pt idx="764" formatCode="General">
                  <c:v>0</c:v>
                </c:pt>
                <c:pt idx="765" formatCode="General">
                  <c:v>0</c:v>
                </c:pt>
                <c:pt idx="766" formatCode="General">
                  <c:v>0</c:v>
                </c:pt>
                <c:pt idx="767" formatCode="General">
                  <c:v>0</c:v>
                </c:pt>
                <c:pt idx="768" formatCode="General">
                  <c:v>0</c:v>
                </c:pt>
                <c:pt idx="769" formatCode="General">
                  <c:v>0</c:v>
                </c:pt>
                <c:pt idx="770" formatCode="General">
                  <c:v>0</c:v>
                </c:pt>
                <c:pt idx="771" formatCode="General">
                  <c:v>0</c:v>
                </c:pt>
                <c:pt idx="772" formatCode="General">
                  <c:v>0</c:v>
                </c:pt>
                <c:pt idx="773" formatCode="General">
                  <c:v>0</c:v>
                </c:pt>
                <c:pt idx="774" formatCode="General">
                  <c:v>0</c:v>
                </c:pt>
                <c:pt idx="775" formatCode="General">
                  <c:v>0</c:v>
                </c:pt>
                <c:pt idx="776" formatCode="General">
                  <c:v>0</c:v>
                </c:pt>
                <c:pt idx="777" formatCode="General">
                  <c:v>0</c:v>
                </c:pt>
                <c:pt idx="778" formatCode="General">
                  <c:v>0</c:v>
                </c:pt>
                <c:pt idx="779" formatCode="General">
                  <c:v>0</c:v>
                </c:pt>
                <c:pt idx="780" formatCode="General">
                  <c:v>0</c:v>
                </c:pt>
                <c:pt idx="781" formatCode="General">
                  <c:v>0</c:v>
                </c:pt>
                <c:pt idx="782" formatCode="General">
                  <c:v>0</c:v>
                </c:pt>
                <c:pt idx="783" formatCode="General">
                  <c:v>0</c:v>
                </c:pt>
                <c:pt idx="784" formatCode="General">
                  <c:v>0</c:v>
                </c:pt>
                <c:pt idx="785" formatCode="General">
                  <c:v>0</c:v>
                </c:pt>
                <c:pt idx="786" formatCode="General">
                  <c:v>0</c:v>
                </c:pt>
                <c:pt idx="787" formatCode="General">
                  <c:v>0</c:v>
                </c:pt>
                <c:pt idx="788" formatCode="General">
                  <c:v>0</c:v>
                </c:pt>
                <c:pt idx="789" formatCode="General">
                  <c:v>0</c:v>
                </c:pt>
                <c:pt idx="790" formatCode="General">
                  <c:v>0</c:v>
                </c:pt>
                <c:pt idx="791" formatCode="General">
                  <c:v>0</c:v>
                </c:pt>
                <c:pt idx="792" formatCode="General">
                  <c:v>0</c:v>
                </c:pt>
                <c:pt idx="793" formatCode="General">
                  <c:v>0</c:v>
                </c:pt>
                <c:pt idx="794" formatCode="General">
                  <c:v>0</c:v>
                </c:pt>
                <c:pt idx="795" formatCode="General">
                  <c:v>0</c:v>
                </c:pt>
                <c:pt idx="796" formatCode="General">
                  <c:v>0</c:v>
                </c:pt>
                <c:pt idx="797" formatCode="General">
                  <c:v>0</c:v>
                </c:pt>
                <c:pt idx="798" formatCode="General">
                  <c:v>0</c:v>
                </c:pt>
                <c:pt idx="799" formatCode="General">
                  <c:v>0</c:v>
                </c:pt>
                <c:pt idx="800" formatCode="General">
                  <c:v>0</c:v>
                </c:pt>
                <c:pt idx="801" formatCode="General">
                  <c:v>0</c:v>
                </c:pt>
                <c:pt idx="802" formatCode="General">
                  <c:v>0</c:v>
                </c:pt>
                <c:pt idx="803" formatCode="General">
                  <c:v>0</c:v>
                </c:pt>
                <c:pt idx="804" formatCode="General">
                  <c:v>0</c:v>
                </c:pt>
                <c:pt idx="805" formatCode="General">
                  <c:v>0</c:v>
                </c:pt>
                <c:pt idx="806" formatCode="General">
                  <c:v>0</c:v>
                </c:pt>
                <c:pt idx="807" formatCode="General">
                  <c:v>0</c:v>
                </c:pt>
                <c:pt idx="808" formatCode="General">
                  <c:v>0</c:v>
                </c:pt>
                <c:pt idx="809" formatCode="General">
                  <c:v>0</c:v>
                </c:pt>
                <c:pt idx="810" formatCode="General">
                  <c:v>0</c:v>
                </c:pt>
                <c:pt idx="811" formatCode="General">
                  <c:v>0</c:v>
                </c:pt>
                <c:pt idx="812" formatCode="General">
                  <c:v>0</c:v>
                </c:pt>
                <c:pt idx="813" formatCode="General">
                  <c:v>0</c:v>
                </c:pt>
                <c:pt idx="814" formatCode="General">
                  <c:v>0</c:v>
                </c:pt>
                <c:pt idx="815" formatCode="General">
                  <c:v>0</c:v>
                </c:pt>
                <c:pt idx="816" formatCode="General">
                  <c:v>0</c:v>
                </c:pt>
                <c:pt idx="817" formatCode="General">
                  <c:v>0</c:v>
                </c:pt>
                <c:pt idx="818" formatCode="General">
                  <c:v>0</c:v>
                </c:pt>
                <c:pt idx="819" formatCode="General">
                  <c:v>0</c:v>
                </c:pt>
                <c:pt idx="820" formatCode="General">
                  <c:v>0</c:v>
                </c:pt>
                <c:pt idx="821" formatCode="General">
                  <c:v>0</c:v>
                </c:pt>
                <c:pt idx="822" formatCode="General">
                  <c:v>0</c:v>
                </c:pt>
                <c:pt idx="823" formatCode="General">
                  <c:v>0</c:v>
                </c:pt>
                <c:pt idx="824" formatCode="General">
                  <c:v>0</c:v>
                </c:pt>
                <c:pt idx="825" formatCode="General">
                  <c:v>0</c:v>
                </c:pt>
                <c:pt idx="826" formatCode="General">
                  <c:v>0</c:v>
                </c:pt>
                <c:pt idx="827" formatCode="General">
                  <c:v>0</c:v>
                </c:pt>
                <c:pt idx="828" formatCode="General">
                  <c:v>0</c:v>
                </c:pt>
                <c:pt idx="829" formatCode="General">
                  <c:v>0</c:v>
                </c:pt>
                <c:pt idx="830" formatCode="General">
                  <c:v>0</c:v>
                </c:pt>
                <c:pt idx="831" formatCode="General">
                  <c:v>0</c:v>
                </c:pt>
                <c:pt idx="832" formatCode="General">
                  <c:v>0</c:v>
                </c:pt>
                <c:pt idx="833" formatCode="General">
                  <c:v>0</c:v>
                </c:pt>
                <c:pt idx="834" formatCode="General">
                  <c:v>0</c:v>
                </c:pt>
                <c:pt idx="835" formatCode="General">
                  <c:v>0</c:v>
                </c:pt>
                <c:pt idx="836" formatCode="General">
                  <c:v>0</c:v>
                </c:pt>
                <c:pt idx="837" formatCode="General">
                  <c:v>0</c:v>
                </c:pt>
                <c:pt idx="838" formatCode="General">
                  <c:v>0</c:v>
                </c:pt>
                <c:pt idx="839" formatCode="General">
                  <c:v>0</c:v>
                </c:pt>
                <c:pt idx="840" formatCode="General">
                  <c:v>0</c:v>
                </c:pt>
                <c:pt idx="841" formatCode="General">
                  <c:v>0</c:v>
                </c:pt>
                <c:pt idx="842" formatCode="General">
                  <c:v>0</c:v>
                </c:pt>
                <c:pt idx="843" formatCode="General">
                  <c:v>0</c:v>
                </c:pt>
                <c:pt idx="844" formatCode="General">
                  <c:v>0</c:v>
                </c:pt>
                <c:pt idx="845" formatCode="General">
                  <c:v>0</c:v>
                </c:pt>
                <c:pt idx="846" formatCode="General">
                  <c:v>0</c:v>
                </c:pt>
                <c:pt idx="847" formatCode="General">
                  <c:v>0</c:v>
                </c:pt>
                <c:pt idx="848" formatCode="General">
                  <c:v>0</c:v>
                </c:pt>
                <c:pt idx="849" formatCode="General">
                  <c:v>0</c:v>
                </c:pt>
                <c:pt idx="850" formatCode="General">
                  <c:v>0</c:v>
                </c:pt>
                <c:pt idx="851" formatCode="General">
                  <c:v>0</c:v>
                </c:pt>
                <c:pt idx="852" formatCode="General">
                  <c:v>0</c:v>
                </c:pt>
                <c:pt idx="853" formatCode="General">
                  <c:v>0</c:v>
                </c:pt>
                <c:pt idx="854" formatCode="General">
                  <c:v>0</c:v>
                </c:pt>
                <c:pt idx="855" formatCode="General">
                  <c:v>0</c:v>
                </c:pt>
                <c:pt idx="856" formatCode="General">
                  <c:v>0</c:v>
                </c:pt>
                <c:pt idx="857" formatCode="General">
                  <c:v>0</c:v>
                </c:pt>
                <c:pt idx="858" formatCode="General">
                  <c:v>0</c:v>
                </c:pt>
                <c:pt idx="859" formatCode="General">
                  <c:v>0</c:v>
                </c:pt>
                <c:pt idx="860" formatCode="General">
                  <c:v>0</c:v>
                </c:pt>
                <c:pt idx="861" formatCode="General">
                  <c:v>0</c:v>
                </c:pt>
                <c:pt idx="862" formatCode="General">
                  <c:v>0</c:v>
                </c:pt>
                <c:pt idx="863" formatCode="General">
                  <c:v>0</c:v>
                </c:pt>
                <c:pt idx="864" formatCode="General">
                  <c:v>0</c:v>
                </c:pt>
                <c:pt idx="865" formatCode="General">
                  <c:v>0</c:v>
                </c:pt>
                <c:pt idx="866" formatCode="General">
                  <c:v>0</c:v>
                </c:pt>
                <c:pt idx="867" formatCode="General">
                  <c:v>0</c:v>
                </c:pt>
                <c:pt idx="868" formatCode="General">
                  <c:v>0</c:v>
                </c:pt>
                <c:pt idx="869" formatCode="General">
                  <c:v>0</c:v>
                </c:pt>
                <c:pt idx="870" formatCode="General">
                  <c:v>0</c:v>
                </c:pt>
                <c:pt idx="871" formatCode="General">
                  <c:v>0</c:v>
                </c:pt>
                <c:pt idx="872" formatCode="General">
                  <c:v>0</c:v>
                </c:pt>
                <c:pt idx="873" formatCode="General">
                  <c:v>0</c:v>
                </c:pt>
                <c:pt idx="874" formatCode="General">
                  <c:v>0</c:v>
                </c:pt>
                <c:pt idx="875" formatCode="General">
                  <c:v>0</c:v>
                </c:pt>
                <c:pt idx="876" formatCode="General">
                  <c:v>0</c:v>
                </c:pt>
                <c:pt idx="877" formatCode="General">
                  <c:v>0</c:v>
                </c:pt>
                <c:pt idx="878" formatCode="General">
                  <c:v>0</c:v>
                </c:pt>
                <c:pt idx="879" formatCode="General">
                  <c:v>0</c:v>
                </c:pt>
                <c:pt idx="880" formatCode="General">
                  <c:v>0</c:v>
                </c:pt>
                <c:pt idx="881" formatCode="General">
                  <c:v>0</c:v>
                </c:pt>
                <c:pt idx="882" formatCode="General">
                  <c:v>0</c:v>
                </c:pt>
                <c:pt idx="883" formatCode="General">
                  <c:v>0</c:v>
                </c:pt>
                <c:pt idx="884" formatCode="General">
                  <c:v>0</c:v>
                </c:pt>
                <c:pt idx="885" formatCode="General">
                  <c:v>0</c:v>
                </c:pt>
                <c:pt idx="886" formatCode="General">
                  <c:v>0</c:v>
                </c:pt>
                <c:pt idx="887" formatCode="General">
                  <c:v>0</c:v>
                </c:pt>
                <c:pt idx="888" formatCode="General">
                  <c:v>0</c:v>
                </c:pt>
                <c:pt idx="889" formatCode="General">
                  <c:v>0</c:v>
                </c:pt>
                <c:pt idx="890" formatCode="General">
                  <c:v>0</c:v>
                </c:pt>
                <c:pt idx="891" formatCode="General">
                  <c:v>0</c:v>
                </c:pt>
                <c:pt idx="892" formatCode="General">
                  <c:v>0</c:v>
                </c:pt>
                <c:pt idx="893" formatCode="General">
                  <c:v>0</c:v>
                </c:pt>
                <c:pt idx="894" formatCode="General">
                  <c:v>0</c:v>
                </c:pt>
                <c:pt idx="895" formatCode="General">
                  <c:v>0</c:v>
                </c:pt>
                <c:pt idx="896" formatCode="General">
                  <c:v>0</c:v>
                </c:pt>
                <c:pt idx="897" formatCode="General">
                  <c:v>0</c:v>
                </c:pt>
                <c:pt idx="898" formatCode="General">
                  <c:v>0</c:v>
                </c:pt>
                <c:pt idx="899" formatCode="General">
                  <c:v>0</c:v>
                </c:pt>
                <c:pt idx="900" formatCode="General">
                  <c:v>0</c:v>
                </c:pt>
                <c:pt idx="901" formatCode="General">
                  <c:v>0</c:v>
                </c:pt>
                <c:pt idx="902" formatCode="General">
                  <c:v>0</c:v>
                </c:pt>
                <c:pt idx="903" formatCode="General">
                  <c:v>0</c:v>
                </c:pt>
                <c:pt idx="904" formatCode="General">
                  <c:v>0</c:v>
                </c:pt>
                <c:pt idx="905" formatCode="General">
                  <c:v>0</c:v>
                </c:pt>
                <c:pt idx="906" formatCode="General">
                  <c:v>0</c:v>
                </c:pt>
                <c:pt idx="907" formatCode="General">
                  <c:v>0</c:v>
                </c:pt>
                <c:pt idx="908" formatCode="General">
                  <c:v>0</c:v>
                </c:pt>
                <c:pt idx="909" formatCode="General">
                  <c:v>0</c:v>
                </c:pt>
                <c:pt idx="910" formatCode="General">
                  <c:v>0</c:v>
                </c:pt>
                <c:pt idx="911" formatCode="General">
                  <c:v>0</c:v>
                </c:pt>
                <c:pt idx="912" formatCode="General">
                  <c:v>0</c:v>
                </c:pt>
                <c:pt idx="913" formatCode="General">
                  <c:v>0</c:v>
                </c:pt>
                <c:pt idx="914" formatCode="General">
                  <c:v>0</c:v>
                </c:pt>
                <c:pt idx="915" formatCode="General">
                  <c:v>0</c:v>
                </c:pt>
                <c:pt idx="916" formatCode="General">
                  <c:v>0</c:v>
                </c:pt>
                <c:pt idx="917" formatCode="General">
                  <c:v>0</c:v>
                </c:pt>
                <c:pt idx="918" formatCode="General">
                  <c:v>0</c:v>
                </c:pt>
                <c:pt idx="919" formatCode="General">
                  <c:v>0</c:v>
                </c:pt>
                <c:pt idx="920" formatCode="General">
                  <c:v>0</c:v>
                </c:pt>
                <c:pt idx="921" formatCode="General">
                  <c:v>0</c:v>
                </c:pt>
                <c:pt idx="922" formatCode="General">
                  <c:v>0</c:v>
                </c:pt>
                <c:pt idx="923" formatCode="General">
                  <c:v>0</c:v>
                </c:pt>
                <c:pt idx="924" formatCode="General">
                  <c:v>0</c:v>
                </c:pt>
                <c:pt idx="925" formatCode="General">
                  <c:v>0</c:v>
                </c:pt>
                <c:pt idx="926" formatCode="General">
                  <c:v>0</c:v>
                </c:pt>
                <c:pt idx="927" formatCode="General">
                  <c:v>0</c:v>
                </c:pt>
                <c:pt idx="928" formatCode="General">
                  <c:v>0</c:v>
                </c:pt>
                <c:pt idx="929" formatCode="General">
                  <c:v>0</c:v>
                </c:pt>
                <c:pt idx="930" formatCode="General">
                  <c:v>0</c:v>
                </c:pt>
                <c:pt idx="931" formatCode="General">
                  <c:v>0</c:v>
                </c:pt>
                <c:pt idx="932" formatCode="General">
                  <c:v>0</c:v>
                </c:pt>
                <c:pt idx="933" formatCode="General">
                  <c:v>0</c:v>
                </c:pt>
                <c:pt idx="934" formatCode="General">
                  <c:v>0</c:v>
                </c:pt>
                <c:pt idx="935" formatCode="General">
                  <c:v>0</c:v>
                </c:pt>
                <c:pt idx="936" formatCode="General">
                  <c:v>0</c:v>
                </c:pt>
                <c:pt idx="937" formatCode="General">
                  <c:v>0</c:v>
                </c:pt>
                <c:pt idx="938" formatCode="General">
                  <c:v>0</c:v>
                </c:pt>
                <c:pt idx="939" formatCode="General">
                  <c:v>0</c:v>
                </c:pt>
                <c:pt idx="940" formatCode="General">
                  <c:v>0</c:v>
                </c:pt>
                <c:pt idx="941" formatCode="General">
                  <c:v>0</c:v>
                </c:pt>
                <c:pt idx="942" formatCode="General">
                  <c:v>0</c:v>
                </c:pt>
                <c:pt idx="943" formatCode="General">
                  <c:v>0</c:v>
                </c:pt>
                <c:pt idx="944" formatCode="General">
                  <c:v>0</c:v>
                </c:pt>
                <c:pt idx="945" formatCode="General">
                  <c:v>0</c:v>
                </c:pt>
                <c:pt idx="946" formatCode="General">
                  <c:v>0</c:v>
                </c:pt>
                <c:pt idx="947" formatCode="General">
                  <c:v>0</c:v>
                </c:pt>
                <c:pt idx="948" formatCode="General">
                  <c:v>0</c:v>
                </c:pt>
                <c:pt idx="949" formatCode="General">
                  <c:v>0</c:v>
                </c:pt>
                <c:pt idx="950" formatCode="General">
                  <c:v>0</c:v>
                </c:pt>
                <c:pt idx="951" formatCode="General">
                  <c:v>0</c:v>
                </c:pt>
                <c:pt idx="952" formatCode="General">
                  <c:v>0</c:v>
                </c:pt>
                <c:pt idx="953" formatCode="General">
                  <c:v>0</c:v>
                </c:pt>
                <c:pt idx="954" formatCode="General">
                  <c:v>0</c:v>
                </c:pt>
                <c:pt idx="955" formatCode="General">
                  <c:v>0</c:v>
                </c:pt>
                <c:pt idx="956" formatCode="General">
                  <c:v>0</c:v>
                </c:pt>
                <c:pt idx="957" formatCode="General">
                  <c:v>0</c:v>
                </c:pt>
                <c:pt idx="958" formatCode="General">
                  <c:v>0</c:v>
                </c:pt>
                <c:pt idx="959" formatCode="General">
                  <c:v>0</c:v>
                </c:pt>
                <c:pt idx="960" formatCode="General">
                  <c:v>0</c:v>
                </c:pt>
                <c:pt idx="961" formatCode="General">
                  <c:v>0</c:v>
                </c:pt>
                <c:pt idx="962" formatCode="General">
                  <c:v>0</c:v>
                </c:pt>
                <c:pt idx="963" formatCode="General">
                  <c:v>0</c:v>
                </c:pt>
                <c:pt idx="964" formatCode="General">
                  <c:v>0</c:v>
                </c:pt>
                <c:pt idx="965" formatCode="General">
                  <c:v>0</c:v>
                </c:pt>
                <c:pt idx="966" formatCode="General">
                  <c:v>0</c:v>
                </c:pt>
                <c:pt idx="967" formatCode="General">
                  <c:v>0</c:v>
                </c:pt>
                <c:pt idx="968" formatCode="General">
                  <c:v>0</c:v>
                </c:pt>
                <c:pt idx="969" formatCode="General">
                  <c:v>0</c:v>
                </c:pt>
                <c:pt idx="970" formatCode="General">
                  <c:v>0</c:v>
                </c:pt>
                <c:pt idx="971" formatCode="General">
                  <c:v>0</c:v>
                </c:pt>
                <c:pt idx="972" formatCode="General">
                  <c:v>0</c:v>
                </c:pt>
                <c:pt idx="973" formatCode="General">
                  <c:v>0</c:v>
                </c:pt>
                <c:pt idx="974" formatCode="General">
                  <c:v>0</c:v>
                </c:pt>
                <c:pt idx="975" formatCode="General">
                  <c:v>0</c:v>
                </c:pt>
                <c:pt idx="976" formatCode="General">
                  <c:v>0</c:v>
                </c:pt>
                <c:pt idx="977" formatCode="General">
                  <c:v>0</c:v>
                </c:pt>
                <c:pt idx="978" formatCode="General">
                  <c:v>0</c:v>
                </c:pt>
                <c:pt idx="979" formatCode="General">
                  <c:v>0</c:v>
                </c:pt>
                <c:pt idx="980" formatCode="General">
                  <c:v>0</c:v>
                </c:pt>
                <c:pt idx="981" formatCode="General">
                  <c:v>0</c:v>
                </c:pt>
                <c:pt idx="982" formatCode="General">
                  <c:v>0</c:v>
                </c:pt>
                <c:pt idx="983" formatCode="General">
                  <c:v>0</c:v>
                </c:pt>
                <c:pt idx="984" formatCode="General">
                  <c:v>0</c:v>
                </c:pt>
                <c:pt idx="985" formatCode="General">
                  <c:v>0</c:v>
                </c:pt>
                <c:pt idx="986" formatCode="General">
                  <c:v>0</c:v>
                </c:pt>
                <c:pt idx="987" formatCode="General">
                  <c:v>0</c:v>
                </c:pt>
                <c:pt idx="988" formatCode="General">
                  <c:v>0</c:v>
                </c:pt>
                <c:pt idx="989" formatCode="General">
                  <c:v>0</c:v>
                </c:pt>
                <c:pt idx="990" formatCode="General">
                  <c:v>0</c:v>
                </c:pt>
                <c:pt idx="991" formatCode="General">
                  <c:v>0</c:v>
                </c:pt>
                <c:pt idx="992" formatCode="General">
                  <c:v>0</c:v>
                </c:pt>
                <c:pt idx="993" formatCode="General">
                  <c:v>0</c:v>
                </c:pt>
                <c:pt idx="994" formatCode="General">
                  <c:v>0</c:v>
                </c:pt>
                <c:pt idx="995" formatCode="General">
                  <c:v>0</c:v>
                </c:pt>
                <c:pt idx="996" formatCode="General">
                  <c:v>0</c:v>
                </c:pt>
                <c:pt idx="997" formatCode="General">
                  <c:v>0</c:v>
                </c:pt>
                <c:pt idx="998" formatCode="General">
                  <c:v>0</c:v>
                </c:pt>
                <c:pt idx="999" formatCode="General">
                  <c:v>0</c:v>
                </c:pt>
                <c:pt idx="1000" formatCode="General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323-AE49-AC81-7DC2AB8D4481}"/>
            </c:ext>
          </c:extLst>
        </c:ser>
        <c:ser>
          <c:idx val="2"/>
          <c:order val="2"/>
          <c:tx>
            <c:strRef>
              <c:f>'PROYECCIÓN RENTA FIJA'!$L$11</c:f>
              <c:strCache>
                <c:ptCount val="1"/>
                <c:pt idx="0">
                  <c:v>COMPUESTO</c:v>
                </c:pt>
              </c:strCache>
            </c:strRef>
          </c:tx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'PROYECCIÓN RENTA FIJA'!$L$12:$L$1012</c:f>
              <c:numCache>
                <c:formatCode>"$"#,##0_);[Red]\("$"#,##0\)</c:formatCode>
                <c:ptCount val="1001"/>
                <c:pt idx="0">
                  <c:v>1000000</c:v>
                </c:pt>
                <c:pt idx="1">
                  <c:v>2007974.1404289037</c:v>
                </c:pt>
                <c:pt idx="2">
                  <c:v>3023986.0082022911</c:v>
                </c:pt>
                <c:pt idx="3">
                  <c:v>4048099.6972867362</c:v>
                </c:pt>
                <c:pt idx="4">
                  <c:v>5080379.8127431031</c:v>
                </c:pt>
                <c:pt idx="5">
                  <c:v>6120891.4748020843</c:v>
                </c:pt>
                <c:pt idx="6">
                  <c:v>7169700.3229722362</c:v>
                </c:pt>
                <c:pt idx="7">
                  <c:v>8226872.5201807739</c:v>
                </c:pt>
                <c:pt idx="8">
                  <c:v>9292474.7569473851</c:v>
                </c:pt>
                <c:pt idx="9">
                  <c:v>10366574.255591327</c:v>
                </c:pt>
                <c:pt idx="10">
                  <c:v>11449238.774472071</c:v>
                </c:pt>
                <c:pt idx="11">
                  <c:v>12540536.612263761</c:v>
                </c:pt>
                <c:pt idx="12">
                  <c:v>13640536.612263761</c:v>
                </c:pt>
                <c:pt idx="13">
                  <c:v>14749308.166735556</c:v>
                </c:pt>
                <c:pt idx="14">
                  <c:v>15866921.221286282</c:v>
                </c:pt>
                <c:pt idx="15">
                  <c:v>16993446.279279172</c:v>
                </c:pt>
                <c:pt idx="16">
                  <c:v>18128954.406281177</c:v>
                </c:pt>
                <c:pt idx="17">
                  <c:v>19273517.234546058</c:v>
                </c:pt>
                <c:pt idx="18">
                  <c:v>20427206.967533223</c:v>
                </c:pt>
                <c:pt idx="19">
                  <c:v>21590096.384462614</c:v>
                </c:pt>
                <c:pt idx="20">
                  <c:v>22762258.844905887</c:v>
                </c:pt>
                <c:pt idx="21">
                  <c:v>23943768.293414224</c:v>
                </c:pt>
                <c:pt idx="22">
                  <c:v>25134699.264183041</c:v>
                </c:pt>
                <c:pt idx="23">
                  <c:v>26335126.8857539</c:v>
                </c:pt>
                <c:pt idx="24">
                  <c:v>27545126.8857539</c:v>
                </c:pt>
                <c:pt idx="25">
                  <c:v>28764775.595672876</c:v>
                </c:pt>
                <c:pt idx="26">
                  <c:v>29994149.955678675</c:v>
                </c:pt>
                <c:pt idx="27">
                  <c:v>31233327.519470856</c:v>
                </c:pt>
                <c:pt idx="28">
                  <c:v>32482386.459173061</c:v>
                </c:pt>
                <c:pt idx="29">
                  <c:v>33741405.570264429</c:v>
                </c:pt>
                <c:pt idx="30">
                  <c:v>35010464.276550315</c:v>
                </c:pt>
                <c:pt idx="31">
                  <c:v>36289642.635172643</c:v>
                </c:pt>
                <c:pt idx="32">
                  <c:v>37579021.341660246</c:v>
                </c:pt>
                <c:pt idx="33">
                  <c:v>38878681.735019416</c:v>
                </c:pt>
                <c:pt idx="34">
                  <c:v>40188705.802865118</c:v>
                </c:pt>
                <c:pt idx="35">
                  <c:v>41509176.186593063</c:v>
                </c:pt>
                <c:pt idx="36">
                  <c:v>42840176.186593063</c:v>
                </c:pt>
                <c:pt idx="37">
                  <c:v>44181789.767503932</c:v>
                </c:pt>
                <c:pt idx="38">
                  <c:v>45534101.563510314</c:v>
                </c:pt>
                <c:pt idx="39">
                  <c:v>46897196.883681715</c:v>
                </c:pt>
                <c:pt idx="40">
                  <c:v>48271161.717354141</c:v>
                </c:pt>
                <c:pt idx="41">
                  <c:v>49656082.739554644</c:v>
                </c:pt>
                <c:pt idx="42">
                  <c:v>51052047.316469118</c:v>
                </c:pt>
                <c:pt idx="43">
                  <c:v>52459143.51095368</c:v>
                </c:pt>
                <c:pt idx="44">
                  <c:v>53877460.08809004</c:v>
                </c:pt>
                <c:pt idx="45">
                  <c:v>55307086.520785131</c:v>
                </c:pt>
                <c:pt idx="46">
                  <c:v>56748112.995415404</c:v>
                </c:pt>
                <c:pt idx="47">
                  <c:v>58200630.417516142</c:v>
                </c:pt>
                <c:pt idx="48">
                  <c:v>59664730.417516142</c:v>
                </c:pt>
                <c:pt idx="49">
                  <c:v>61140505.356518105</c:v>
                </c:pt>
                <c:pt idx="50">
                  <c:v>62628048.33212512</c:v>
                </c:pt>
                <c:pt idx="51">
                  <c:v>64127453.184313655</c:v>
                </c:pt>
                <c:pt idx="52">
                  <c:v>65638814.501353323</c:v>
                </c:pt>
                <c:pt idx="53">
                  <c:v>67162227.625773877</c:v>
                </c:pt>
                <c:pt idx="54">
                  <c:v>68697788.660379797</c:v>
                </c:pt>
                <c:pt idx="55">
                  <c:v>70245594.474312812</c:v>
                </c:pt>
                <c:pt idx="56">
                  <c:v>71805742.709162802</c:v>
                </c:pt>
                <c:pt idx="57">
                  <c:v>73378331.785127401</c:v>
                </c:pt>
                <c:pt idx="58">
                  <c:v>74963460.907220706</c:v>
                </c:pt>
                <c:pt idx="59">
                  <c:v>76561230.071531519</c:v>
                </c:pt>
                <c:pt idx="60">
                  <c:v>78171740.071531519</c:v>
                </c:pt>
                <c:pt idx="61">
                  <c:v>79795092.504433677</c:v>
                </c:pt>
                <c:pt idx="62">
                  <c:v>81431389.777601391</c:v>
                </c:pt>
                <c:pt idx="63">
                  <c:v>83080735.115008786</c:v>
                </c:pt>
                <c:pt idx="64">
                  <c:v>84743232.563752428</c:v>
                </c:pt>
                <c:pt idx="65">
                  <c:v>86418987.000615045</c:v>
                </c:pt>
                <c:pt idx="66">
                  <c:v>88108104.138681561</c:v>
                </c:pt>
                <c:pt idx="67">
                  <c:v>89810690.534007877</c:v>
                </c:pt>
                <c:pt idx="68">
                  <c:v>91526853.592342868</c:v>
                </c:pt>
                <c:pt idx="69">
                  <c:v>93256701.575903922</c:v>
                </c:pt>
                <c:pt idx="70">
                  <c:v>95000343.610206544</c:v>
                </c:pt>
                <c:pt idx="71">
                  <c:v>96757889.690948442</c:v>
                </c:pt>
                <c:pt idx="72">
                  <c:v>98529450.690948442</c:v>
                </c:pt>
                <c:pt idx="73">
                  <c:v>100315138.36714081</c:v>
                </c:pt>
                <c:pt idx="74">
                  <c:v>102115065.36762531</c:v>
                </c:pt>
                <c:pt idx="75">
                  <c:v>103929345.23877344</c:v>
                </c:pt>
                <c:pt idx="76">
                  <c:v>105758092.43239143</c:v>
                </c:pt>
                <c:pt idx="77">
                  <c:v>107601422.31294031</c:v>
                </c:pt>
                <c:pt idx="78">
                  <c:v>109459451.16481347</c:v>
                </c:pt>
                <c:pt idx="79">
                  <c:v>111332296.19967243</c:v>
                </c:pt>
                <c:pt idx="80">
                  <c:v>113220075.56384093</c:v>
                </c:pt>
                <c:pt idx="81">
                  <c:v>115122908.3457581</c:v>
                </c:pt>
                <c:pt idx="82">
                  <c:v>117040914.58349098</c:v>
                </c:pt>
                <c:pt idx="83">
                  <c:v>118974215.27230707</c:v>
                </c:pt>
                <c:pt idx="84">
                  <c:v>120922932.37230708</c:v>
                </c:pt>
                <c:pt idx="85">
                  <c:v>122887188.81611869</c:v>
                </c:pt>
                <c:pt idx="86">
                  <c:v>124867108.51665163</c:v>
                </c:pt>
                <c:pt idx="87">
                  <c:v>126862816.37491457</c:v>
                </c:pt>
                <c:pt idx="88">
                  <c:v>128874438.28789437</c:v>
                </c:pt>
                <c:pt idx="89">
                  <c:v>130902101.15649813</c:v>
                </c:pt>
                <c:pt idx="90">
                  <c:v>132945932.89355862</c:v>
                </c:pt>
                <c:pt idx="91">
                  <c:v>135006062.43190348</c:v>
                </c:pt>
                <c:pt idx="92">
                  <c:v>137082619.73248884</c:v>
                </c:pt>
                <c:pt idx="93">
                  <c:v>139175735.79259771</c:v>
                </c:pt>
                <c:pt idx="94">
                  <c:v>141285542.6541039</c:v>
                </c:pt>
                <c:pt idx="95">
                  <c:v>143412173.41180161</c:v>
                </c:pt>
                <c:pt idx="96">
                  <c:v>145555762.22180161</c:v>
                </c:pt>
                <c:pt idx="97">
                  <c:v>147716444.30999437</c:v>
                </c:pt>
                <c:pt idx="98">
                  <c:v>149894355.9805806</c:v>
                </c:pt>
                <c:pt idx="99">
                  <c:v>152089634.62466985</c:v>
                </c:pt>
                <c:pt idx="100">
                  <c:v>154302418.72894764</c:v>
                </c:pt>
                <c:pt idx="101">
                  <c:v>156532847.88441178</c:v>
                </c:pt>
                <c:pt idx="102">
                  <c:v>158781062.79517832</c:v>
                </c:pt>
                <c:pt idx="103">
                  <c:v>161047205.28735766</c:v>
                </c:pt>
                <c:pt idx="104">
                  <c:v>163331418.31800154</c:v>
                </c:pt>
                <c:pt idx="105">
                  <c:v>165633845.98412129</c:v>
                </c:pt>
                <c:pt idx="106">
                  <c:v>167954633.5317781</c:v>
                </c:pt>
                <c:pt idx="107">
                  <c:v>170293927.36524555</c:v>
                </c:pt>
                <c:pt idx="108">
                  <c:v>172651875.05624557</c:v>
                </c:pt>
                <c:pt idx="109">
                  <c:v>175028625.35325763</c:v>
                </c:pt>
                <c:pt idx="110">
                  <c:v>177424328.1909025</c:v>
                </c:pt>
                <c:pt idx="111">
                  <c:v>179839134.69940066</c:v>
                </c:pt>
                <c:pt idx="112">
                  <c:v>182273197.21410623</c:v>
                </c:pt>
                <c:pt idx="113">
                  <c:v>184726669.28511679</c:v>
                </c:pt>
                <c:pt idx="114">
                  <c:v>187199705.68695998</c:v>
                </c:pt>
                <c:pt idx="115">
                  <c:v>189692462.42835724</c:v>
                </c:pt>
                <c:pt idx="116">
                  <c:v>192205096.76206553</c:v>
                </c:pt>
                <c:pt idx="117">
                  <c:v>194737767.19479728</c:v>
                </c:pt>
                <c:pt idx="118">
                  <c:v>197290633.49721977</c:v>
                </c:pt>
                <c:pt idx="119">
                  <c:v>199863856.71403399</c:v>
                </c:pt>
                <c:pt idx="120">
                  <c:v>202457599.17413399</c:v>
                </c:pt>
                <c:pt idx="121">
                  <c:v>205072024.50084725</c:v>
                </c:pt>
                <c:pt idx="122">
                  <c:v>207707297.62225661</c:v>
                </c:pt>
                <c:pt idx="123">
                  <c:v>210363584.78160459</c:v>
                </c:pt>
                <c:pt idx="124">
                  <c:v>213041053.54778069</c:v>
                </c:pt>
                <c:pt idx="125">
                  <c:v>215739872.8258923</c:v>
                </c:pt>
                <c:pt idx="126">
                  <c:v>218460212.8679198</c:v>
                </c:pt>
                <c:pt idx="127">
                  <c:v>221202245.2834568</c:v>
                </c:pt>
                <c:pt idx="128">
                  <c:v>223966143.05053592</c:v>
                </c:pt>
                <c:pt idx="129">
                  <c:v>226752080.52654085</c:v>
                </c:pt>
                <c:pt idx="130">
                  <c:v>229560233.45920557</c:v>
                </c:pt>
                <c:pt idx="131">
                  <c:v>232390778.9977012</c:v>
                </c:pt>
                <c:pt idx="132">
                  <c:v>235243895.7038112</c:v>
                </c:pt>
                <c:pt idx="133">
                  <c:v>238119763.56319577</c:v>
                </c:pt>
                <c:pt idx="134">
                  <c:v>241018563.99674606</c:v>
                </c:pt>
                <c:pt idx="135">
                  <c:v>243940479.87202886</c:v>
                </c:pt>
                <c:pt idx="136">
                  <c:v>246885695.5148226</c:v>
                </c:pt>
                <c:pt idx="137">
                  <c:v>249854396.72074538</c:v>
                </c:pt>
                <c:pt idx="138">
                  <c:v>252846770.76697564</c:v>
                </c:pt>
                <c:pt idx="139">
                  <c:v>255863006.42406633</c:v>
                </c:pt>
                <c:pt idx="140">
                  <c:v>258903293.96785334</c:v>
                </c:pt>
                <c:pt idx="141">
                  <c:v>261967825.19145876</c:v>
                </c:pt>
                <c:pt idx="142">
                  <c:v>265056793.41738996</c:v>
                </c:pt>
                <c:pt idx="143">
                  <c:v>268170393.50973517</c:v>
                </c:pt>
                <c:pt idx="144">
                  <c:v>271308821.88645619</c:v>
                </c:pt>
                <c:pt idx="145">
                  <c:v>274472276.53177923</c:v>
                </c:pt>
                <c:pt idx="146">
                  <c:v>277660957.00868452</c:v>
                </c:pt>
                <c:pt idx="147">
                  <c:v>280875064.47149557</c:v>
                </c:pt>
                <c:pt idx="148">
                  <c:v>284114801.67856866</c:v>
                </c:pt>
                <c:pt idx="149">
                  <c:v>287380373.00508374</c:v>
                </c:pt>
                <c:pt idx="150">
                  <c:v>290671984.45593703</c:v>
                </c:pt>
                <c:pt idx="151">
                  <c:v>293989843.67873681</c:v>
                </c:pt>
                <c:pt idx="152">
                  <c:v>297334159.97690254</c:v>
                </c:pt>
                <c:pt idx="153">
                  <c:v>300705144.32286853</c:v>
                </c:pt>
                <c:pt idx="154">
                  <c:v>304103009.37139285</c:v>
                </c:pt>
                <c:pt idx="155">
                  <c:v>307527969.47297257</c:v>
                </c:pt>
                <c:pt idx="156">
                  <c:v>310980240.68736571</c:v>
                </c:pt>
                <c:pt idx="157">
                  <c:v>314460040.79722106</c:v>
                </c:pt>
                <c:pt idx="158">
                  <c:v>317967589.32181692</c:v>
                </c:pt>
                <c:pt idx="159">
                  <c:v>321503107.53090906</c:v>
                </c:pt>
                <c:pt idx="160">
                  <c:v>325066818.45868945</c:v>
                </c:pt>
                <c:pt idx="161">
                  <c:v>328658946.91785598</c:v>
                </c:pt>
                <c:pt idx="162">
                  <c:v>332279719.5137946</c:v>
                </c:pt>
                <c:pt idx="163">
                  <c:v>335929364.65887433</c:v>
                </c:pt>
                <c:pt idx="164">
                  <c:v>339608112.5868566</c:v>
                </c:pt>
                <c:pt idx="165">
                  <c:v>343316195.36741918</c:v>
                </c:pt>
                <c:pt idx="166">
                  <c:v>347053846.92079592</c:v>
                </c:pt>
                <c:pt idx="167">
                  <c:v>350821303.03253359</c:v>
                </c:pt>
                <c:pt idx="168">
                  <c:v>354618801.368366</c:v>
                </c:pt>
                <c:pt idx="169">
                  <c:v>358446581.48920691</c:v>
                </c:pt>
                <c:pt idx="170">
                  <c:v>362304884.86626232</c:v>
                </c:pt>
                <c:pt idx="171">
                  <c:v>366193954.89626372</c:v>
                </c:pt>
                <c:pt idx="172">
                  <c:v>370114036.9168222</c:v>
                </c:pt>
                <c:pt idx="173">
                  <c:v>374065378.22190541</c:v>
                </c:pt>
                <c:pt idx="174">
                  <c:v>378048228.07743788</c:v>
                </c:pt>
                <c:pt idx="175">
                  <c:v>382062837.73702562</c:v>
                </c:pt>
                <c:pt idx="176">
                  <c:v>386109460.45780611</c:v>
                </c:pt>
                <c:pt idx="177">
                  <c:v>390188351.51642489</c:v>
                </c:pt>
                <c:pt idx="178">
                  <c:v>394299768.22513932</c:v>
                </c:pt>
                <c:pt idx="179">
                  <c:v>398443969.9480508</c:v>
                </c:pt>
                <c:pt idx="180">
                  <c:v>402621218.11746645</c:v>
                </c:pt>
                <c:pt idx="181">
                  <c:v>406831776.25039142</c:v>
                </c:pt>
                <c:pt idx="182">
                  <c:v>411075909.96515238</c:v>
                </c:pt>
                <c:pt idx="183">
                  <c:v>415353886.99815392</c:v>
                </c:pt>
                <c:pt idx="184">
                  <c:v>419665977.22076821</c:v>
                </c:pt>
                <c:pt idx="185">
                  <c:v>424012452.65635973</c:v>
                </c:pt>
                <c:pt idx="186">
                  <c:v>428393587.49744546</c:v>
                </c:pt>
                <c:pt idx="187">
                  <c:v>432809658.12299198</c:v>
                </c:pt>
                <c:pt idx="188">
                  <c:v>437260943.11585057</c:v>
                </c:pt>
                <c:pt idx="189">
                  <c:v>441747723.28033125</c:v>
                </c:pt>
                <c:pt idx="190">
                  <c:v>446270281.65991712</c:v>
                </c:pt>
                <c:pt idx="191">
                  <c:v>450828903.55511975</c:v>
                </c:pt>
                <c:pt idx="192">
                  <c:v>455423876.54147696</c:v>
                </c:pt>
                <c:pt idx="193">
                  <c:v>460055490.48769444</c:v>
                </c:pt>
                <c:pt idx="194">
                  <c:v>464724037.57393152</c:v>
                </c:pt>
                <c:pt idx="195">
                  <c:v>469429812.31023318</c:v>
                </c:pt>
                <c:pt idx="196">
                  <c:v>474173111.5551089</c:v>
                </c:pt>
                <c:pt idx="197">
                  <c:v>478954234.53425962</c:v>
                </c:pt>
                <c:pt idx="198">
                  <c:v>483773482.85945392</c:v>
                </c:pt>
                <c:pt idx="199">
                  <c:v>488631160.54755509</c:v>
                </c:pt>
                <c:pt idx="200">
                  <c:v>493527574.03969949</c:v>
                </c:pt>
                <c:pt idx="201">
                  <c:v>498463032.22062826</c:v>
                </c:pt>
                <c:pt idx="202">
                  <c:v>503437846.43817276</c:v>
                </c:pt>
                <c:pt idx="203">
                  <c:v>508452330.52289563</c:v>
                </c:pt>
                <c:pt idx="204">
                  <c:v>513506800.80788857</c:v>
                </c:pt>
                <c:pt idx="205">
                  <c:v>518601576.14872777</c:v>
                </c:pt>
                <c:pt idx="206">
                  <c:v>523736977.94358855</c:v>
                </c:pt>
                <c:pt idx="207">
                  <c:v>528913330.15352041</c:v>
                </c:pt>
                <c:pt idx="208">
                  <c:v>534130959.32288373</c:v>
                </c:pt>
                <c:pt idx="209">
                  <c:v>539390194.59994948</c:v>
                </c:pt>
                <c:pt idx="210">
                  <c:v>544691367.75766325</c:v>
                </c:pt>
                <c:pt idx="211">
                  <c:v>550034813.21457458</c:v>
                </c:pt>
                <c:pt idx="212">
                  <c:v>555420868.05593348</c:v>
                </c:pt>
                <c:pt idx="213">
                  <c:v>560849872.05495512</c:v>
                </c:pt>
                <c:pt idx="214">
                  <c:v>566322167.69425404</c:v>
                </c:pt>
                <c:pt idx="215">
                  <c:v>571838100.18744922</c:v>
                </c:pt>
                <c:pt idx="216">
                  <c:v>577398017.50094151</c:v>
                </c:pt>
                <c:pt idx="217">
                  <c:v>583002270.37586462</c:v>
                </c:pt>
                <c:pt idx="218">
                  <c:v>588651212.3502115</c:v>
                </c:pt>
                <c:pt idx="219">
                  <c:v>594345199.78113651</c:v>
                </c:pt>
                <c:pt idx="220">
                  <c:v>600084591.86743617</c:v>
                </c:pt>
                <c:pt idx="221">
                  <c:v>605869750.67220855</c:v>
                </c:pt>
                <c:pt idx="222">
                  <c:v>611701041.14569366</c:v>
                </c:pt>
                <c:pt idx="223">
                  <c:v>617578831.14829612</c:v>
                </c:pt>
                <c:pt idx="224">
                  <c:v>623503491.47379088</c:v>
                </c:pt>
                <c:pt idx="225">
                  <c:v>629475395.87271464</c:v>
                </c:pt>
                <c:pt idx="226">
                  <c:v>635494921.07594347</c:v>
                </c:pt>
                <c:pt idx="227">
                  <c:v>641562446.8184582</c:v>
                </c:pt>
                <c:pt idx="228">
                  <c:v>647678355.86329973</c:v>
                </c:pt>
                <c:pt idx="229">
                  <c:v>653843034.02571523</c:v>
                </c:pt>
                <c:pt idx="230">
                  <c:v>660056870.19749677</c:v>
                </c:pt>
                <c:pt idx="231">
                  <c:v>666320256.37151432</c:v>
                </c:pt>
                <c:pt idx="232">
                  <c:v>672633587.66644394</c:v>
                </c:pt>
                <c:pt idx="233">
                  <c:v>678997262.35169351</c:v>
                </c:pt>
                <c:pt idx="234">
                  <c:v>685411681.87252712</c:v>
                </c:pt>
                <c:pt idx="235">
                  <c:v>691877250.87538981</c:v>
                </c:pt>
                <c:pt idx="236">
                  <c:v>698394377.23343408</c:v>
                </c:pt>
                <c:pt idx="237">
                  <c:v>704963472.07225025</c:v>
                </c:pt>
                <c:pt idx="238">
                  <c:v>711584949.795802</c:v>
                </c:pt>
                <c:pt idx="239">
                  <c:v>718259228.11256814</c:v>
                </c:pt>
                <c:pt idx="240">
                  <c:v>724986728.06189382</c:v>
                </c:pt>
                <c:pt idx="241">
                  <c:v>731767874.04055083</c:v>
                </c:pt>
                <c:pt idx="242">
                  <c:v>738603093.82951057</c:v>
                </c:pt>
                <c:pt idx="243">
                  <c:v>745492818.62092984</c:v>
                </c:pt>
                <c:pt idx="244">
                  <c:v>752437483.04535246</c:v>
                </c:pt>
                <c:pt idx="245">
                  <c:v>759437525.19912696</c:v>
                </c:pt>
                <c:pt idx="246">
                  <c:v>766493386.67204392</c:v>
                </c:pt>
                <c:pt idx="247">
                  <c:v>773605512.57519281</c:v>
                </c:pt>
                <c:pt idx="248">
                  <c:v>780774351.56904149</c:v>
                </c:pt>
                <c:pt idx="249">
                  <c:v>788000355.89173925</c:v>
                </c:pt>
                <c:pt idx="250">
                  <c:v>795283981.38764608</c:v>
                </c:pt>
                <c:pt idx="251">
                  <c:v>802625687.53608882</c:v>
                </c:pt>
                <c:pt idx="252">
                  <c:v>810025937.48034704</c:v>
                </c:pt>
                <c:pt idx="253">
                  <c:v>817485198.05686975</c:v>
                </c:pt>
                <c:pt idx="254">
                  <c:v>825003939.82472539</c:v>
                </c:pt>
                <c:pt idx="255">
                  <c:v>832582637.09528661</c:v>
                </c:pt>
                <c:pt idx="256">
                  <c:v>840221767.96215141</c:v>
                </c:pt>
                <c:pt idx="257">
                  <c:v>847921814.33130336</c:v>
                </c:pt>
                <c:pt idx="258">
                  <c:v>855683261.95151198</c:v>
                </c:pt>
                <c:pt idx="259">
                  <c:v>863506600.44497573</c:v>
                </c:pt>
                <c:pt idx="260">
                  <c:v>871392323.33820927</c:v>
                </c:pt>
                <c:pt idx="261">
                  <c:v>879340928.09317684</c:v>
                </c:pt>
                <c:pt idx="262">
                  <c:v>887352916.13867438</c:v>
                </c:pt>
                <c:pt idx="263">
                  <c:v>895428792.90196145</c:v>
                </c:pt>
                <c:pt idx="264">
                  <c:v>903569067.84064543</c:v>
                </c:pt>
                <c:pt idx="265">
                  <c:v>911774254.47482038</c:v>
                </c:pt>
                <c:pt idx="266">
                  <c:v>920044870.41946161</c:v>
                </c:pt>
                <c:pt idx="267">
                  <c:v>928381437.41707897</c:v>
                </c:pt>
                <c:pt idx="268">
                  <c:v>936784481.37063026</c:v>
                </c:pt>
                <c:pt idx="269">
                  <c:v>945254532.37669742</c:v>
                </c:pt>
                <c:pt idx="270">
                  <c:v>953792124.75892699</c:v>
                </c:pt>
                <c:pt idx="271">
                  <c:v>962397797.10173714</c:v>
                </c:pt>
                <c:pt idx="272">
                  <c:v>971072092.28429401</c:v>
                </c:pt>
                <c:pt idx="273">
                  <c:v>979815557.51475835</c:v>
                </c:pt>
                <c:pt idx="274">
                  <c:v>988628744.3648057</c:v>
                </c:pt>
                <c:pt idx="275">
                  <c:v>997512208.80442142</c:v>
                </c:pt>
                <c:pt idx="276">
                  <c:v>1006466511.2369739</c:v>
                </c:pt>
                <c:pt idx="277">
                  <c:v>1015492216.5345664</c:v>
                </c:pt>
                <c:pt idx="278">
                  <c:v>1024589894.0736718</c:v>
                </c:pt>
                <c:pt idx="279">
                  <c:v>1033760117.7710509</c:v>
                </c:pt>
                <c:pt idx="280">
                  <c:v>1043003466.1199573</c:v>
                </c:pt>
                <c:pt idx="281">
                  <c:v>1052320522.2266313</c:v>
                </c:pt>
                <c:pt idx="282">
                  <c:v>1061711873.8470838</c:v>
                </c:pt>
                <c:pt idx="283">
                  <c:v>1071178113.424175</c:v>
                </c:pt>
                <c:pt idx="284">
                  <c:v>1080719838.1249876</c:v>
                </c:pt>
                <c:pt idx="285">
                  <c:v>1090337649.8784983</c:v>
                </c:pt>
                <c:pt idx="286">
                  <c:v>1100032155.4135504</c:v>
                </c:pt>
                <c:pt idx="287">
                  <c:v>1109803966.2971277</c:v>
                </c:pt>
                <c:pt idx="288">
                  <c:v>1119653698.9729354</c:v>
                </c:pt>
                <c:pt idx="289">
                  <c:v>1129581974.8002872</c:v>
                </c:pt>
                <c:pt idx="290">
                  <c:v>1139589420.0933032</c:v>
                </c:pt>
                <c:pt idx="291">
                  <c:v>1149676666.1604202</c:v>
                </c:pt>
                <c:pt idx="292">
                  <c:v>1159844349.3442173</c:v>
                </c:pt>
                <c:pt idx="293">
                  <c:v>1170093111.0615587</c:v>
                </c:pt>
                <c:pt idx="294">
                  <c:v>1180423597.8440564</c:v>
                </c:pt>
                <c:pt idx="295">
                  <c:v>1190836461.3788567</c:v>
                </c:pt>
                <c:pt idx="296">
                  <c:v>1201332358.5497506</c:v>
                </c:pt>
                <c:pt idx="297">
                  <c:v>1211911951.4786124</c:v>
                </c:pt>
                <c:pt idx="298">
                  <c:v>1222575907.5671697</c:v>
                </c:pt>
                <c:pt idx="299">
                  <c:v>1233324899.5391047</c:v>
                </c:pt>
                <c:pt idx="300">
                  <c:v>1244159605.4824932</c:v>
                </c:pt>
                <c:pt idx="301">
                  <c:v>1255080708.89258</c:v>
                </c:pt>
                <c:pt idx="302">
                  <c:v>1266088898.7148976</c:v>
                </c:pt>
                <c:pt idx="303">
                  <c:v>1277184869.3887262</c:v>
                </c:pt>
                <c:pt idx="304">
                  <c:v>1288369320.890903</c:v>
                </c:pt>
                <c:pt idx="305">
                  <c:v>1299642958.7799785</c:v>
                </c:pt>
                <c:pt idx="306">
                  <c:v>1311006494.240726</c:v>
                </c:pt>
                <c:pt idx="307">
                  <c:v>1322460644.1290064</c:v>
                </c:pt>
                <c:pt idx="308">
                  <c:v>1334006131.0169897</c:v>
                </c:pt>
                <c:pt idx="309">
                  <c:v>1345643683.2387378</c:v>
                </c:pt>
                <c:pt idx="310">
                  <c:v>1357374034.9361508</c:v>
                </c:pt>
                <c:pt idx="311">
                  <c:v>1369197926.1052794</c:v>
                </c:pt>
                <c:pt idx="312">
                  <c:v>1381116102.6430068</c:v>
                </c:pt>
                <c:pt idx="313">
                  <c:v>1393129316.3941023</c:v>
                </c:pt>
                <c:pt idx="314">
                  <c:v>1405238325.1986516</c:v>
                </c:pt>
                <c:pt idx="315">
                  <c:v>1417443892.9398632</c:v>
                </c:pt>
                <c:pt idx="316">
                  <c:v>1429746789.5922577</c:v>
                </c:pt>
                <c:pt idx="317">
                  <c:v>1442147791.2702408</c:v>
                </c:pt>
                <c:pt idx="318">
                  <c:v>1454647680.2770631</c:v>
                </c:pt>
                <c:pt idx="319">
                  <c:v>1467247245.1541715</c:v>
                </c:pt>
                <c:pt idx="320">
                  <c:v>1479947280.730953</c:v>
                </c:pt>
                <c:pt idx="321">
                  <c:v>1492748588.174876</c:v>
                </c:pt>
                <c:pt idx="322">
                  <c:v>1505651975.0420303</c:v>
                </c:pt>
                <c:pt idx="323">
                  <c:v>1518658255.3280718</c:v>
                </c:pt>
                <c:pt idx="324">
                  <c:v>1531768249.5195718</c:v>
                </c:pt>
                <c:pt idx="325">
                  <c:v>1544982784.645777</c:v>
                </c:pt>
                <c:pt idx="326">
                  <c:v>1558302694.3307812</c:v>
                </c:pt>
                <c:pt idx="327">
                  <c:v>1571728818.8461139</c:v>
                </c:pt>
                <c:pt idx="328">
                  <c:v>1585262005.1637478</c:v>
                </c:pt>
                <c:pt idx="329">
                  <c:v>1598903107.0095291</c:v>
                </c:pt>
                <c:pt idx="330">
                  <c:v>1612652984.9170337</c:v>
                </c:pt>
                <c:pt idx="331">
                  <c:v>1626512506.281853</c:v>
                </c:pt>
                <c:pt idx="332">
                  <c:v>1640482545.4163127</c:v>
                </c:pt>
                <c:pt idx="333">
                  <c:v>1654563983.6046278</c:v>
                </c:pt>
                <c:pt idx="334">
                  <c:v>1668757709.1584976</c:v>
                </c:pt>
                <c:pt idx="335">
                  <c:v>1683064617.4731431</c:v>
                </c:pt>
                <c:pt idx="336">
                  <c:v>1697485611.0837932</c:v>
                </c:pt>
                <c:pt idx="337">
                  <c:v>1712021599.7226188</c:v>
                </c:pt>
                <c:pt idx="338">
                  <c:v>1726673500.3761234</c:v>
                </c:pt>
                <c:pt idx="339">
                  <c:v>1741442237.3429894</c:v>
                </c:pt>
                <c:pt idx="340">
                  <c:v>1756328742.2923868</c:v>
                </c:pt>
                <c:pt idx="341">
                  <c:v>1771333954.3227463</c:v>
                </c:pt>
                <c:pt idx="342">
                  <c:v>1786458820.0210013</c:v>
                </c:pt>
                <c:pt idx="343">
                  <c:v>1801704293.5223026</c:v>
                </c:pt>
                <c:pt idx="344">
                  <c:v>1817071336.5702083</c:v>
                </c:pt>
                <c:pt idx="345">
                  <c:v>1832560918.5773549</c:v>
                </c:pt>
                <c:pt idx="346">
                  <c:v>1848174016.6866117</c:v>
                </c:pt>
                <c:pt idx="347">
                  <c:v>1863911615.8327217</c:v>
                </c:pt>
                <c:pt idx="348">
                  <c:v>1879774708.8044367</c:v>
                </c:pt>
                <c:pt idx="349">
                  <c:v>1895764296.3071449</c:v>
                </c:pt>
                <c:pt idx="350">
                  <c:v>1911881387.026</c:v>
                </c:pt>
                <c:pt idx="351">
                  <c:v>1928126997.6895525</c:v>
                </c:pt>
                <c:pt idx="352">
                  <c:v>1944502153.1338897</c:v>
                </c:pt>
                <c:pt idx="353">
                  <c:v>1961007886.367285</c:v>
                </c:pt>
                <c:pt idx="354">
                  <c:v>1977645238.6353655</c:v>
                </c:pt>
                <c:pt idx="355">
                  <c:v>1994415259.4867969</c:v>
                </c:pt>
                <c:pt idx="356">
                  <c:v>2011319006.839493</c:v>
                </c:pt>
                <c:pt idx="357">
                  <c:v>2028357547.0473545</c:v>
                </c:pt>
                <c:pt idx="358">
                  <c:v>2045531954.9675369</c:v>
                </c:pt>
                <c:pt idx="359">
                  <c:v>2062843314.0282581</c:v>
                </c:pt>
                <c:pt idx="360">
                  <c:v>2080292716.2971447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F323-AE49-AC81-7DC2AB8D4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03233"/>
        <c:axId val="1727591149"/>
      </c:barChart>
      <c:catAx>
        <c:axId val="907032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727591149"/>
        <c:crosses val="autoZero"/>
        <c:auto val="1"/>
        <c:lblAlgn val="ctr"/>
        <c:lblOffset val="100"/>
        <c:noMultiLvlLbl val="1"/>
      </c:catAx>
      <c:valAx>
        <c:axId val="17275911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9070323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areaChart>
        <c:grouping val="stacked"/>
        <c:varyColors val="1"/>
        <c:ser>
          <c:idx val="0"/>
          <c:order val="0"/>
          <c:tx>
            <c:strRef>
              <c:f>'PROYECTA TUS INVERSIONES AVANZA'!$S$7</c:f>
              <c:strCache>
                <c:ptCount val="1"/>
                <c:pt idx="0">
                  <c:v>AHORRO</c:v>
                </c:pt>
              </c:strCache>
            </c:strRef>
          </c:tx>
          <c:spPr>
            <a:solidFill>
              <a:srgbClr val="4472C4">
                <a:alpha val="30000"/>
              </a:srgbClr>
            </a:solidFill>
            <a:ln cmpd="sng">
              <a:solidFill>
                <a:srgbClr val="4472C4"/>
              </a:solidFill>
            </a:ln>
          </c:spPr>
          <c:val>
            <c:numRef>
              <c:f>'PROYECTA TUS INVERSIONES AVANZA'!$S$8:$S$14</c:f>
              <c:numCache>
                <c:formatCode>#,##0</c:formatCode>
                <c:ptCount val="7"/>
                <c:pt idx="0">
                  <c:v>6000000</c:v>
                </c:pt>
                <c:pt idx="1">
                  <c:v>12000000</c:v>
                </c:pt>
                <c:pt idx="2">
                  <c:v>36000000</c:v>
                </c:pt>
                <c:pt idx="3">
                  <c:v>60000000</c:v>
                </c:pt>
                <c:pt idx="4">
                  <c:v>120000000</c:v>
                </c:pt>
                <c:pt idx="5">
                  <c:v>240000000</c:v>
                </c:pt>
                <c:pt idx="6">
                  <c:v>360000000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EB-5E4C-8973-1B1EBB4759AC}"/>
            </c:ext>
          </c:extLst>
        </c:ser>
        <c:ser>
          <c:idx val="1"/>
          <c:order val="1"/>
          <c:tx>
            <c:strRef>
              <c:f>'PROYECTA TUS INVERSIONES AVANZA'!$T$7</c:f>
              <c:strCache>
                <c:ptCount val="1"/>
                <c:pt idx="0">
                  <c:v>INTERÉS SIMPLE</c:v>
                </c:pt>
              </c:strCache>
            </c:strRef>
          </c:tx>
          <c:spPr>
            <a:solidFill>
              <a:srgbClr val="ED7D31">
                <a:alpha val="30000"/>
              </a:srgbClr>
            </a:solidFill>
            <a:ln cmpd="sng">
              <a:solidFill>
                <a:srgbClr val="ED7D31"/>
              </a:solidFill>
            </a:ln>
          </c:spPr>
          <c:val>
            <c:numRef>
              <c:f>'PROYECTA TUS INVERSIONES AVANZA'!$T$8:$T$14</c:f>
              <c:numCache>
                <c:formatCode>#,##0</c:formatCode>
                <c:ptCount val="7"/>
                <c:pt idx="0">
                  <c:v>6167456.9490069794</c:v>
                </c:pt>
                <c:pt idx="1">
                  <c:v>12621982.953454494</c:v>
                </c:pt>
                <c:pt idx="2">
                  <c:v>41310777.525649905</c:v>
                </c:pt>
                <c:pt idx="3">
                  <c:v>74592676.984893888</c:v>
                </c:pt>
                <c:pt idx="4">
                  <c:v>177892259.51384133</c:v>
                </c:pt>
                <c:pt idx="5">
                  <c:v>470612141.20389688</c:v>
                </c:pt>
                <c:pt idx="6">
                  <c:v>878159645.07016659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EB-5E4C-8973-1B1EBB4759AC}"/>
            </c:ext>
          </c:extLst>
        </c:ser>
        <c:ser>
          <c:idx val="2"/>
          <c:order val="2"/>
          <c:tx>
            <c:strRef>
              <c:f>'PROYECTA TUS INVERSIONES AVANZA'!$U$7</c:f>
              <c:strCache>
                <c:ptCount val="1"/>
                <c:pt idx="0">
                  <c:v>INTERÉS COMPUESTO</c:v>
                </c:pt>
              </c:strCache>
            </c:strRef>
          </c:tx>
          <c:spPr>
            <a:solidFill>
              <a:srgbClr val="A5A5A5">
                <a:alpha val="30000"/>
              </a:srgbClr>
            </a:solidFill>
            <a:ln cmpd="sng">
              <a:solidFill>
                <a:srgbClr val="A5A5A5"/>
              </a:solidFill>
            </a:ln>
          </c:spPr>
          <c:val>
            <c:numRef>
              <c:f>'PROYECTA TUS INVERSIONES AVANZA'!$U$8:$U$14</c:f>
              <c:numCache>
                <c:formatCode>#,##0</c:formatCode>
                <c:ptCount val="7"/>
                <c:pt idx="0">
                  <c:v>6169700.3229722288</c:v>
                </c:pt>
                <c:pt idx="1">
                  <c:v>12640536.612263761</c:v>
                </c:pt>
                <c:pt idx="2">
                  <c:v>41840176.186593086</c:v>
                </c:pt>
                <c:pt idx="3">
                  <c:v>77171740.071531579</c:v>
                </c:pt>
                <c:pt idx="4">
                  <c:v>201457599.17413417</c:v>
                </c:pt>
                <c:pt idx="5">
                  <c:v>723986728.0618943</c:v>
                </c:pt>
                <c:pt idx="6">
                  <c:v>2079292716.297147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EB-5E4C-8973-1B1EBB475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245401"/>
        <c:axId val="374756464"/>
      </c:areaChart>
      <c:catAx>
        <c:axId val="3082454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74756464"/>
        <c:crosses val="autoZero"/>
        <c:auto val="1"/>
        <c:lblAlgn val="ctr"/>
        <c:lblOffset val="100"/>
        <c:noMultiLvlLbl val="1"/>
      </c:catAx>
      <c:valAx>
        <c:axId val="3747564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08245401"/>
        <c:crosses val="autoZero"/>
        <c:crossBetween val="midCat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areaChart>
        <c:grouping val="stacked"/>
        <c:varyColors val="1"/>
        <c:ser>
          <c:idx val="0"/>
          <c:order val="0"/>
          <c:tx>
            <c:strRef>
              <c:f>'PROYECTA TUS INVERSIONES AVANZA'!$S$7</c:f>
              <c:strCache>
                <c:ptCount val="1"/>
                <c:pt idx="0">
                  <c:v>AHORRO</c:v>
                </c:pt>
              </c:strCache>
            </c:strRef>
          </c:tx>
          <c:spPr>
            <a:solidFill>
              <a:srgbClr val="4472C4">
                <a:alpha val="30000"/>
              </a:srgbClr>
            </a:solidFill>
            <a:ln cmpd="sng">
              <a:solidFill>
                <a:srgbClr val="4472C4"/>
              </a:solidFill>
            </a:ln>
          </c:spPr>
          <c:val>
            <c:numRef>
              <c:f>'PROYECTA TUS INVERSIONES AVANZA'!$S$8:$S$14</c:f>
              <c:numCache>
                <c:formatCode>#,##0</c:formatCode>
                <c:ptCount val="7"/>
                <c:pt idx="0">
                  <c:v>6000000</c:v>
                </c:pt>
                <c:pt idx="1">
                  <c:v>12000000</c:v>
                </c:pt>
                <c:pt idx="2">
                  <c:v>36000000</c:v>
                </c:pt>
                <c:pt idx="3">
                  <c:v>60000000</c:v>
                </c:pt>
                <c:pt idx="4">
                  <c:v>120000000</c:v>
                </c:pt>
                <c:pt idx="5">
                  <c:v>240000000</c:v>
                </c:pt>
                <c:pt idx="6">
                  <c:v>360000000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8-7744-A8DD-85EE13849039}"/>
            </c:ext>
          </c:extLst>
        </c:ser>
        <c:ser>
          <c:idx val="1"/>
          <c:order val="1"/>
          <c:tx>
            <c:strRef>
              <c:f>'PROYECTA TUS INVERSIONES AVANZA'!$T$7</c:f>
              <c:strCache>
                <c:ptCount val="1"/>
                <c:pt idx="0">
                  <c:v>INTERÉS SIMPLE</c:v>
                </c:pt>
              </c:strCache>
            </c:strRef>
          </c:tx>
          <c:spPr>
            <a:solidFill>
              <a:srgbClr val="ED7D31">
                <a:alpha val="30000"/>
              </a:srgbClr>
            </a:solidFill>
            <a:ln cmpd="sng">
              <a:solidFill>
                <a:srgbClr val="ED7D31"/>
              </a:solidFill>
            </a:ln>
          </c:spPr>
          <c:val>
            <c:numRef>
              <c:f>'PROYECTA TUS INVERSIONES AVANZA'!$T$8:$T$14</c:f>
              <c:numCache>
                <c:formatCode>#,##0</c:formatCode>
                <c:ptCount val="7"/>
                <c:pt idx="0">
                  <c:v>6167456.9490069794</c:v>
                </c:pt>
                <c:pt idx="1">
                  <c:v>12621982.953454494</c:v>
                </c:pt>
                <c:pt idx="2">
                  <c:v>41310777.525649905</c:v>
                </c:pt>
                <c:pt idx="3">
                  <c:v>74592676.984893888</c:v>
                </c:pt>
                <c:pt idx="4">
                  <c:v>177892259.51384133</c:v>
                </c:pt>
                <c:pt idx="5">
                  <c:v>470612141.20389688</c:v>
                </c:pt>
                <c:pt idx="6">
                  <c:v>878159645.07016659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C8-7744-A8DD-85EE13849039}"/>
            </c:ext>
          </c:extLst>
        </c:ser>
        <c:ser>
          <c:idx val="2"/>
          <c:order val="2"/>
          <c:tx>
            <c:strRef>
              <c:f>'PROYECTA TUS INVERSIONES AVANZA'!$U$7</c:f>
              <c:strCache>
                <c:ptCount val="1"/>
                <c:pt idx="0">
                  <c:v>INTERÉS COMPUESTO</c:v>
                </c:pt>
              </c:strCache>
            </c:strRef>
          </c:tx>
          <c:spPr>
            <a:solidFill>
              <a:srgbClr val="A5A5A5">
                <a:alpha val="30000"/>
              </a:srgbClr>
            </a:solidFill>
            <a:ln cmpd="sng">
              <a:solidFill>
                <a:srgbClr val="A5A5A5"/>
              </a:solidFill>
            </a:ln>
          </c:spPr>
          <c:val>
            <c:numRef>
              <c:f>'PROYECTA TUS INVERSIONES AVANZA'!$U$8:$U$14</c:f>
              <c:numCache>
                <c:formatCode>#,##0</c:formatCode>
                <c:ptCount val="7"/>
                <c:pt idx="0">
                  <c:v>6169700.3229722288</c:v>
                </c:pt>
                <c:pt idx="1">
                  <c:v>12640536.612263761</c:v>
                </c:pt>
                <c:pt idx="2">
                  <c:v>41840176.186593086</c:v>
                </c:pt>
                <c:pt idx="3">
                  <c:v>77171740.071531579</c:v>
                </c:pt>
                <c:pt idx="4">
                  <c:v>201457599.17413417</c:v>
                </c:pt>
                <c:pt idx="5">
                  <c:v>723986728.0618943</c:v>
                </c:pt>
                <c:pt idx="6">
                  <c:v>2079292716.297147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C8-7744-A8DD-85EE13849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763330"/>
        <c:axId val="1594849776"/>
      </c:areaChart>
      <c:catAx>
        <c:axId val="957633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594849776"/>
        <c:crosses val="autoZero"/>
        <c:auto val="1"/>
        <c:lblAlgn val="ctr"/>
        <c:lblOffset val="100"/>
        <c:noMultiLvlLbl val="1"/>
      </c:catAx>
      <c:valAx>
        <c:axId val="15948497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95763330"/>
        <c:crosses val="autoZero"/>
        <c:crossBetween val="midCat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areaChart>
        <c:grouping val="stacked"/>
        <c:varyColors val="1"/>
        <c:ser>
          <c:idx val="0"/>
          <c:order val="0"/>
          <c:tx>
            <c:strRef>
              <c:f>'PROYECTA TUS INVERSIONES'!$K$8</c:f>
              <c:strCache>
                <c:ptCount val="1"/>
                <c:pt idx="0">
                  <c:v>Si solo ahorras</c:v>
                </c:pt>
              </c:strCache>
            </c:strRef>
          </c:tx>
          <c:spPr>
            <a:solidFill>
              <a:srgbClr val="00E057">
                <a:alpha val="30000"/>
              </a:srgbClr>
            </a:solidFill>
            <a:ln cmpd="sng">
              <a:solidFill>
                <a:srgbClr val="00E057">
                  <a:alpha val="100000"/>
                </a:srgbClr>
              </a:solidFill>
            </a:ln>
          </c:spPr>
          <c:val>
            <c:numRef>
              <c:f>'PROYECTA TUS INVERSIONES'!$K$9:$K$15</c:f>
              <c:numCache>
                <c:formatCode>#,##0</c:formatCode>
                <c:ptCount val="7"/>
                <c:pt idx="0">
                  <c:v>6000000</c:v>
                </c:pt>
                <c:pt idx="1">
                  <c:v>12000000</c:v>
                </c:pt>
                <c:pt idx="2">
                  <c:v>36000000</c:v>
                </c:pt>
                <c:pt idx="3">
                  <c:v>60000000</c:v>
                </c:pt>
                <c:pt idx="4">
                  <c:v>120000000</c:v>
                </c:pt>
                <c:pt idx="5">
                  <c:v>240000000</c:v>
                </c:pt>
                <c:pt idx="6">
                  <c:v>360000000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8-C446-9A51-AC36C359DA58}"/>
            </c:ext>
          </c:extLst>
        </c:ser>
        <c:ser>
          <c:idx val="1"/>
          <c:order val="1"/>
          <c:tx>
            <c:strRef>
              <c:f>'PROYECTA TUS INVERSIONES'!$L$8</c:f>
              <c:strCache>
                <c:ptCount val="1"/>
                <c:pt idx="0">
                  <c:v>Si ahorras con interes simple</c:v>
                </c:pt>
              </c:strCache>
            </c:strRef>
          </c:tx>
          <c:spPr>
            <a:solidFill>
              <a:srgbClr val="013F4D">
                <a:alpha val="30000"/>
              </a:srgbClr>
            </a:solidFill>
            <a:ln cmpd="sng">
              <a:solidFill>
                <a:srgbClr val="013F4D">
                  <a:alpha val="100000"/>
                </a:srgbClr>
              </a:solidFill>
            </a:ln>
          </c:spPr>
          <c:val>
            <c:numRef>
              <c:f>'PROYECTA TUS INVERSIONES'!$L$9:$L$15</c:f>
              <c:numCache>
                <c:formatCode>#,##0</c:formatCode>
                <c:ptCount val="7"/>
                <c:pt idx="0">
                  <c:v>6167456.9490069794</c:v>
                </c:pt>
                <c:pt idx="1">
                  <c:v>12621982.953454494</c:v>
                </c:pt>
                <c:pt idx="2">
                  <c:v>41310777.525649905</c:v>
                </c:pt>
                <c:pt idx="3">
                  <c:v>74592676.984893888</c:v>
                </c:pt>
                <c:pt idx="4">
                  <c:v>177892259.51384133</c:v>
                </c:pt>
                <c:pt idx="5">
                  <c:v>470612141.20389688</c:v>
                </c:pt>
                <c:pt idx="6">
                  <c:v>878159645.07016659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E8-C446-9A51-AC36C359DA58}"/>
            </c:ext>
          </c:extLst>
        </c:ser>
        <c:ser>
          <c:idx val="2"/>
          <c:order val="2"/>
          <c:tx>
            <c:strRef>
              <c:f>'PROYECTA TUS INVERSIONES'!$M$8</c:f>
              <c:strCache>
                <c:ptCount val="1"/>
                <c:pt idx="0">
                  <c:v>Si ahorras con interes compuesto</c:v>
                </c:pt>
              </c:strCache>
            </c:strRef>
          </c:tx>
          <c:spPr>
            <a:solidFill>
              <a:srgbClr val="A5A5A5">
                <a:alpha val="30000"/>
              </a:srgbClr>
            </a:solidFill>
            <a:ln cmpd="sng">
              <a:solidFill>
                <a:srgbClr val="A5A5A5"/>
              </a:solidFill>
            </a:ln>
          </c:spPr>
          <c:val>
            <c:numRef>
              <c:f>'PROYECTA TUS INVERSIONES'!$M$9:$M$15</c:f>
              <c:numCache>
                <c:formatCode>#,##0</c:formatCode>
                <c:ptCount val="7"/>
                <c:pt idx="0">
                  <c:v>6169700.3229722288</c:v>
                </c:pt>
                <c:pt idx="1">
                  <c:v>12640536.612263761</c:v>
                </c:pt>
                <c:pt idx="2">
                  <c:v>41840176.186593086</c:v>
                </c:pt>
                <c:pt idx="3">
                  <c:v>77171740.071531579</c:v>
                </c:pt>
                <c:pt idx="4">
                  <c:v>201457599.17413417</c:v>
                </c:pt>
                <c:pt idx="5">
                  <c:v>723986728.0618943</c:v>
                </c:pt>
                <c:pt idx="6">
                  <c:v>2079292716.297147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E8-C446-9A51-AC36C359D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5251697"/>
        <c:axId val="1079728447"/>
      </c:areaChart>
      <c:catAx>
        <c:axId val="15652516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079728447"/>
        <c:crosses val="autoZero"/>
        <c:auto val="1"/>
        <c:lblAlgn val="ctr"/>
        <c:lblOffset val="100"/>
        <c:noMultiLvlLbl val="1"/>
      </c:catAx>
      <c:valAx>
        <c:axId val="10797284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565251697"/>
        <c:crosses val="autoZero"/>
        <c:crossBetween val="midCat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1571625</xdr:colOff>
      <xdr:row>15</xdr:row>
      <xdr:rowOff>57150</xdr:rowOff>
    </xdr:from>
    <xdr:ext cx="4743450" cy="2752725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371475</xdr:colOff>
      <xdr:row>15</xdr:row>
      <xdr:rowOff>57150</xdr:rowOff>
    </xdr:from>
    <xdr:ext cx="4562475" cy="2752725"/>
    <xdr:graphicFrame macro="">
      <xdr:nvGraphicFramePr>
        <xdr:cNvPr id="3" name="Chart 2" title="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571500</xdr:colOff>
      <xdr:row>13</xdr:row>
      <xdr:rowOff>66675</xdr:rowOff>
    </xdr:from>
    <xdr:ext cx="7515225" cy="3533775"/>
    <xdr:graphicFrame macro="">
      <xdr:nvGraphicFramePr>
        <xdr:cNvPr id="3" name="Chart 3" title="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123825</xdr:colOff>
      <xdr:row>10</xdr:row>
      <xdr:rowOff>76200</xdr:rowOff>
    </xdr:from>
    <xdr:ext cx="2686050" cy="733425"/>
    <xdr:graphicFrame macro="">
      <xdr:nvGraphicFramePr>
        <xdr:cNvPr id="4" name="Chart 4" title="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12</xdr:col>
      <xdr:colOff>123825</xdr:colOff>
      <xdr:row>5</xdr:row>
      <xdr:rowOff>76200</xdr:rowOff>
    </xdr:from>
    <xdr:ext cx="2686050" cy="733425"/>
    <xdr:graphicFrame macro="">
      <xdr:nvGraphicFramePr>
        <xdr:cNvPr id="5" name="Chart 5" title="Gráfic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0</xdr:colOff>
      <xdr:row>16</xdr:row>
      <xdr:rowOff>171450</xdr:rowOff>
    </xdr:from>
    <xdr:ext cx="5857875" cy="1762125"/>
    <xdr:graphicFrame macro="">
      <xdr:nvGraphicFramePr>
        <xdr:cNvPr id="6" name="Chart 6" title="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17</xdr:col>
      <xdr:colOff>1028700</xdr:colOff>
      <xdr:row>16</xdr:row>
      <xdr:rowOff>171450</xdr:rowOff>
    </xdr:from>
    <xdr:ext cx="7305675" cy="1762125"/>
    <xdr:graphicFrame macro="">
      <xdr:nvGraphicFramePr>
        <xdr:cNvPr id="7" name="Chart 7" title="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13</xdr:col>
      <xdr:colOff>28575</xdr:colOff>
      <xdr:row>34</xdr:row>
      <xdr:rowOff>66675</xdr:rowOff>
    </xdr:from>
    <xdr:ext cx="7667625" cy="4210050"/>
    <xdr:graphicFrame macro="">
      <xdr:nvGraphicFramePr>
        <xdr:cNvPr id="8" name="Chart 8" title="Gráfic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177800</xdr:colOff>
      <xdr:row>17</xdr:row>
      <xdr:rowOff>66675</xdr:rowOff>
    </xdr:from>
    <xdr:ext cx="4317999" cy="2409825"/>
    <xdr:graphicFrame macro="">
      <xdr:nvGraphicFramePr>
        <xdr:cNvPr id="9" name="Chart 9" title="Gráfic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11</xdr:col>
      <xdr:colOff>863600</xdr:colOff>
      <xdr:row>17</xdr:row>
      <xdr:rowOff>66675</xdr:rowOff>
    </xdr:from>
    <xdr:ext cx="4673600" cy="2409825"/>
    <xdr:graphicFrame macro="">
      <xdr:nvGraphicFramePr>
        <xdr:cNvPr id="10" name="Chart 10" title="Gráfic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10</xdr:col>
      <xdr:colOff>561975</xdr:colOff>
      <xdr:row>1</xdr:row>
      <xdr:rowOff>19050</xdr:rowOff>
    </xdr:from>
    <xdr:ext cx="1314450" cy="3143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roup.wha.link/5eVKv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999"/>
  <sheetViews>
    <sheetView showGridLines="0" workbookViewId="0"/>
  </sheetViews>
  <sheetFormatPr baseColWidth="10" defaultColWidth="14.5" defaultRowHeight="15" customHeight="1" x14ac:dyDescent="0.2"/>
  <cols>
    <col min="1" max="3" width="5.6640625" customWidth="1"/>
    <col min="4" max="4" width="44.6640625" customWidth="1"/>
    <col min="5" max="5" width="35.6640625" customWidth="1"/>
    <col min="6" max="6" width="7.5" customWidth="1"/>
    <col min="7" max="7" width="26.1640625" customWidth="1"/>
    <col min="10" max="10" width="14.6640625" customWidth="1"/>
    <col min="11" max="11" width="5.1640625" customWidth="1"/>
  </cols>
  <sheetData>
    <row r="1" spans="1:28" ht="19" x14ac:dyDescent="0.25">
      <c r="A1" s="1"/>
      <c r="B1" s="1"/>
      <c r="C1" s="1"/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3"/>
      <c r="W1" s="3"/>
      <c r="X1" s="1"/>
      <c r="Y1" s="1"/>
      <c r="Z1" s="1"/>
      <c r="AA1" s="1"/>
      <c r="AB1" s="1"/>
    </row>
    <row r="2" spans="1:28" ht="26" x14ac:dyDescent="0.3">
      <c r="A2" s="1"/>
      <c r="B2" s="1"/>
      <c r="C2" s="152" t="s">
        <v>0</v>
      </c>
      <c r="D2" s="153"/>
      <c r="E2" s="153"/>
      <c r="F2" s="153"/>
      <c r="G2" s="153"/>
      <c r="H2" s="153"/>
      <c r="I2" s="153"/>
      <c r="J2" s="153"/>
      <c r="K2" s="154"/>
      <c r="L2" s="1"/>
      <c r="M2" s="1"/>
      <c r="N2" s="1"/>
      <c r="O2" s="1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</row>
    <row r="3" spans="1:28" ht="17" x14ac:dyDescent="0.2">
      <c r="A3" s="1"/>
      <c r="B3" s="1"/>
      <c r="C3" s="155" t="s">
        <v>1</v>
      </c>
      <c r="D3" s="156"/>
      <c r="E3" s="156"/>
      <c r="F3" s="156"/>
      <c r="G3" s="156"/>
      <c r="H3" s="156"/>
      <c r="I3" s="156"/>
      <c r="J3" s="156"/>
      <c r="K3" s="157"/>
      <c r="L3" s="1"/>
      <c r="M3" s="1"/>
      <c r="N3" s="1"/>
      <c r="O3" s="1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</row>
    <row r="4" spans="1:28" ht="19" x14ac:dyDescent="0.25">
      <c r="A4" s="1"/>
      <c r="B4" s="1"/>
      <c r="C4" s="4"/>
      <c r="D4" s="158"/>
      <c r="E4" s="145"/>
      <c r="F4" s="145"/>
      <c r="G4" s="145"/>
      <c r="H4" s="145"/>
      <c r="I4" s="6"/>
      <c r="J4" s="6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</row>
    <row r="5" spans="1:28" ht="19" x14ac:dyDescent="0.25">
      <c r="A5" s="1"/>
      <c r="B5" s="1"/>
      <c r="C5" s="4"/>
      <c r="D5" s="159" t="s">
        <v>2</v>
      </c>
      <c r="E5" s="160"/>
      <c r="F5" s="8"/>
      <c r="G5" s="161" t="s">
        <v>3</v>
      </c>
      <c r="H5" s="162"/>
      <c r="I5" s="162"/>
      <c r="J5" s="160"/>
      <c r="K5" s="7"/>
      <c r="L5" s="1"/>
      <c r="M5" s="1"/>
      <c r="N5" s="1"/>
      <c r="O5" s="1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</row>
    <row r="6" spans="1:28" ht="20" x14ac:dyDescent="0.25">
      <c r="A6" s="1"/>
      <c r="B6" s="1"/>
      <c r="C6" s="4"/>
      <c r="D6" s="9" t="s">
        <v>4</v>
      </c>
      <c r="E6" s="10">
        <f>'PROYECTA TUS INVERSIONES AVANZA'!C8</f>
        <v>20</v>
      </c>
      <c r="F6" s="8"/>
      <c r="G6" s="141" t="str">
        <f>CONCATENATE("Si inviertes $",TEXT(E8,"#,##0.00")," ",IF(LOWER(E9)="DIARIA","dia",LOWER(E9)),IF(LOWER(E9)="DIARIA","rios","es")," durante ",E7-E6," años a una tasa del ",E10*100,"% EA")</f>
        <v>Si inviertes $1000000,000 mensuales durante 30 años a una tasa del 10% EA</v>
      </c>
      <c r="H6" s="142"/>
      <c r="I6" s="142"/>
      <c r="J6" s="143"/>
      <c r="K6" s="7"/>
      <c r="L6" s="1"/>
      <c r="M6" s="1"/>
      <c r="N6" s="1"/>
      <c r="O6" s="1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</row>
    <row r="7" spans="1:28" ht="20" x14ac:dyDescent="0.25">
      <c r="A7" s="1"/>
      <c r="B7" s="1"/>
      <c r="C7" s="4"/>
      <c r="D7" s="11" t="s">
        <v>5</v>
      </c>
      <c r="E7" s="12">
        <f>'PROYECTA TUS INVERSIONES AVANZA'!C11</f>
        <v>50</v>
      </c>
      <c r="F7" s="6"/>
      <c r="G7" s="144"/>
      <c r="H7" s="145"/>
      <c r="I7" s="145"/>
      <c r="J7" s="146"/>
      <c r="K7" s="7"/>
      <c r="L7" s="1"/>
      <c r="M7" s="1"/>
      <c r="N7" s="1"/>
      <c r="O7" s="1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</row>
    <row r="8" spans="1:28" ht="20" x14ac:dyDescent="0.25">
      <c r="A8" s="1"/>
      <c r="B8" s="1"/>
      <c r="C8" s="4"/>
      <c r="D8" s="11" t="s">
        <v>6</v>
      </c>
      <c r="E8" s="13">
        <f>'PROYECTA TUS INVERSIONES AVANZA'!C14</f>
        <v>1000000</v>
      </c>
      <c r="F8" s="6"/>
      <c r="G8" s="144"/>
      <c r="H8" s="145"/>
      <c r="I8" s="145"/>
      <c r="J8" s="146"/>
      <c r="K8" s="7"/>
      <c r="L8" s="1"/>
      <c r="M8" s="1"/>
      <c r="N8" s="1"/>
      <c r="O8" s="1"/>
      <c r="P8" s="1"/>
      <c r="Q8" s="1"/>
      <c r="R8" s="1"/>
      <c r="S8" s="1"/>
      <c r="T8" s="1"/>
      <c r="U8" s="3"/>
      <c r="V8" s="3" t="s">
        <v>7</v>
      </c>
      <c r="W8" s="3" t="s">
        <v>8</v>
      </c>
      <c r="X8" s="1"/>
      <c r="Y8" s="1"/>
      <c r="Z8" s="1"/>
      <c r="AA8" s="1"/>
      <c r="AB8" s="1"/>
    </row>
    <row r="9" spans="1:28" ht="20" x14ac:dyDescent="0.25">
      <c r="A9" s="1"/>
      <c r="B9" s="1"/>
      <c r="C9" s="4"/>
      <c r="D9" s="11" t="s">
        <v>9</v>
      </c>
      <c r="E9" s="14" t="str">
        <f>'PROYECTA TUS INVERSIONES AVANZA'!C17</f>
        <v>MENSUAL</v>
      </c>
      <c r="F9" s="8"/>
      <c r="G9" s="147"/>
      <c r="H9" s="148"/>
      <c r="I9" s="148"/>
      <c r="J9" s="149"/>
      <c r="K9" s="7"/>
      <c r="L9" s="1"/>
      <c r="M9" s="1"/>
      <c r="N9" s="1"/>
      <c r="O9" s="1"/>
      <c r="P9" s="1"/>
      <c r="Q9" s="1"/>
      <c r="R9" s="1"/>
      <c r="S9" s="1"/>
      <c r="T9" s="1"/>
      <c r="U9" s="3"/>
      <c r="V9" s="3" t="str">
        <f t="shared" ref="V9:V10" si="0">G11</f>
        <v>De tu bolsillo invertiste</v>
      </c>
      <c r="W9" s="15">
        <f t="shared" ref="W9:W10" si="1">I11</f>
        <v>360000000</v>
      </c>
      <c r="X9" s="1"/>
      <c r="Y9" s="1"/>
      <c r="Z9" s="1"/>
      <c r="AA9" s="1"/>
      <c r="AB9" s="1"/>
    </row>
    <row r="10" spans="1:28" ht="20" x14ac:dyDescent="0.25">
      <c r="A10" s="1"/>
      <c r="B10" s="1"/>
      <c r="C10" s="4"/>
      <c r="D10" s="16" t="s">
        <v>10</v>
      </c>
      <c r="E10" s="17">
        <f>'PROYECTA TUS INVERSIONES AVANZA'!C20</f>
        <v>0.1</v>
      </c>
      <c r="F10" s="8"/>
      <c r="K10" s="7"/>
      <c r="L10" s="1"/>
      <c r="M10" s="1"/>
      <c r="N10" s="1"/>
      <c r="O10" s="1"/>
      <c r="P10" s="1"/>
      <c r="Q10" s="1"/>
      <c r="R10" s="1"/>
      <c r="S10" s="1"/>
      <c r="T10" s="1"/>
      <c r="U10" s="3"/>
      <c r="V10" s="3" t="str">
        <f t="shared" si="0"/>
        <v>Tus rendimientos serían</v>
      </c>
      <c r="W10" s="15">
        <f t="shared" si="1"/>
        <v>1719292716.2971439</v>
      </c>
      <c r="X10" s="1"/>
      <c r="Y10" s="1"/>
      <c r="Z10" s="1"/>
      <c r="AA10" s="1"/>
      <c r="AB10" s="1"/>
    </row>
    <row r="11" spans="1:28" ht="29.25" customHeight="1" x14ac:dyDescent="0.2">
      <c r="A11" s="1"/>
      <c r="B11" s="1"/>
      <c r="C11" s="4"/>
      <c r="D11" s="8"/>
      <c r="E11" s="18"/>
      <c r="F11" s="8"/>
      <c r="G11" s="163" t="s">
        <v>11</v>
      </c>
      <c r="H11" s="151"/>
      <c r="I11" s="150">
        <f>'PROYECCIÓN RENTA FIJA'!C8</f>
        <v>360000000</v>
      </c>
      <c r="J11" s="151"/>
      <c r="K11" s="7"/>
      <c r="L11" s="1"/>
      <c r="M11" s="1"/>
      <c r="N11" s="1"/>
      <c r="O11" s="1"/>
      <c r="P11" s="1"/>
      <c r="Q11" s="1"/>
      <c r="R11" s="1"/>
      <c r="S11" s="1"/>
      <c r="T11" s="1"/>
      <c r="U11" s="3"/>
      <c r="V11" s="3"/>
      <c r="W11" s="3"/>
      <c r="X11" s="1"/>
      <c r="Y11" s="1"/>
      <c r="Z11" s="1"/>
      <c r="AA11" s="1"/>
      <c r="AB11" s="1"/>
    </row>
    <row r="12" spans="1:28" ht="28.5" customHeight="1" x14ac:dyDescent="0.2">
      <c r="A12" s="1"/>
      <c r="B12" s="1"/>
      <c r="C12" s="4"/>
      <c r="D12" s="164" t="s">
        <v>12</v>
      </c>
      <c r="E12" s="160"/>
      <c r="F12" s="6"/>
      <c r="G12" s="165" t="s">
        <v>13</v>
      </c>
      <c r="H12" s="166"/>
      <c r="I12" s="167">
        <f>'PROYECCIÓN RENTA FIJA'!C6</f>
        <v>1719292716.2971439</v>
      </c>
      <c r="J12" s="166"/>
      <c r="K12" s="7"/>
      <c r="L12" s="1"/>
      <c r="M12" s="1"/>
      <c r="N12" s="1"/>
      <c r="O12" s="1"/>
      <c r="P12" s="1"/>
      <c r="Q12" s="1"/>
      <c r="R12" s="1"/>
      <c r="S12" s="1"/>
      <c r="T12" s="1"/>
      <c r="U12" s="1"/>
      <c r="V12" s="3" t="s">
        <v>7</v>
      </c>
      <c r="W12" s="3" t="s">
        <v>8</v>
      </c>
      <c r="X12" s="1"/>
      <c r="Y12" s="1"/>
      <c r="Z12" s="1"/>
      <c r="AA12" s="1"/>
      <c r="AB12" s="1"/>
    </row>
    <row r="13" spans="1:28" ht="17" x14ac:dyDescent="0.2">
      <c r="A13" s="1"/>
      <c r="B13" s="1"/>
      <c r="C13" s="4"/>
      <c r="D13" s="19" t="s">
        <v>14</v>
      </c>
      <c r="E13" s="20">
        <f ca="1">TODAY()</f>
        <v>45951</v>
      </c>
      <c r="F13" s="6"/>
      <c r="G13" s="168" t="s">
        <v>15</v>
      </c>
      <c r="H13" s="169"/>
      <c r="I13" s="173">
        <f>I12+I11</f>
        <v>2079292716.2971439</v>
      </c>
      <c r="J13" s="154"/>
      <c r="K13" s="7"/>
      <c r="L13" s="1"/>
      <c r="M13" s="1"/>
      <c r="N13" s="1"/>
      <c r="O13" s="1"/>
      <c r="P13" s="1"/>
      <c r="Q13" s="1"/>
      <c r="R13" s="1"/>
      <c r="S13" s="1"/>
      <c r="T13" s="1"/>
      <c r="U13" s="1"/>
      <c r="V13" s="3" t="s">
        <v>16</v>
      </c>
      <c r="W13" s="15">
        <f>'PROYECTA TUS INVERSIONES AVANZA'!K7</f>
        <v>360000000</v>
      </c>
      <c r="X13" s="1"/>
      <c r="Y13" s="1"/>
      <c r="Z13" s="1"/>
      <c r="AA13" s="1"/>
      <c r="AB13" s="1"/>
    </row>
    <row r="14" spans="1:28" ht="17" x14ac:dyDescent="0.2">
      <c r="A14" s="1"/>
      <c r="B14" s="1"/>
      <c r="C14" s="4"/>
      <c r="D14" s="21" t="s">
        <v>17</v>
      </c>
      <c r="E14" s="22">
        <f ca="1">DATE(YEAR(E13)+(E7-E6),MONTH(E13),DAY(E13))</f>
        <v>56908</v>
      </c>
      <c r="F14" s="6"/>
      <c r="G14" s="170"/>
      <c r="H14" s="146"/>
      <c r="I14" s="145"/>
      <c r="J14" s="174"/>
      <c r="K14" s="7"/>
      <c r="L14" s="1"/>
      <c r="M14" s="1"/>
      <c r="N14" s="1"/>
      <c r="O14" s="1"/>
      <c r="P14" s="1"/>
      <c r="Q14" s="1"/>
      <c r="R14" s="1"/>
      <c r="S14" s="1"/>
      <c r="T14" s="1"/>
      <c r="U14" s="1"/>
      <c r="V14" s="3" t="s">
        <v>18</v>
      </c>
      <c r="W14" s="15">
        <f>'PROYECTA TUS INVERSIONES AVANZA'!K8</f>
        <v>518159645.07016659</v>
      </c>
      <c r="X14" s="1"/>
      <c r="Y14" s="1"/>
      <c r="Z14" s="1"/>
      <c r="AA14" s="1"/>
      <c r="AB14" s="1"/>
    </row>
    <row r="15" spans="1:28" x14ac:dyDescent="0.2">
      <c r="A15" s="1"/>
      <c r="B15" s="1"/>
      <c r="C15" s="4"/>
      <c r="F15" s="6"/>
      <c r="G15" s="171"/>
      <c r="H15" s="172"/>
      <c r="I15" s="156"/>
      <c r="J15" s="157"/>
      <c r="K15" s="7"/>
      <c r="L15" s="1"/>
      <c r="M15" s="1"/>
      <c r="N15" s="1"/>
      <c r="O15" s="1"/>
      <c r="P15" s="1"/>
      <c r="Q15" s="1"/>
      <c r="R15" s="1"/>
      <c r="S15" s="1"/>
      <c r="T15" s="1"/>
      <c r="U15" s="1"/>
      <c r="V15" s="3"/>
      <c r="W15" s="3"/>
      <c r="X15" s="1"/>
      <c r="Y15" s="1"/>
      <c r="Z15" s="1"/>
      <c r="AA15" s="1"/>
      <c r="AB15" s="1"/>
    </row>
    <row r="16" spans="1:28" x14ac:dyDescent="0.2">
      <c r="A16" s="1"/>
      <c r="B16" s="1"/>
      <c r="C16" s="4"/>
      <c r="D16" s="6"/>
      <c r="E16" s="6"/>
      <c r="F16" s="6"/>
      <c r="K16" s="7"/>
      <c r="L16" s="1"/>
      <c r="M16" s="1"/>
      <c r="N16" s="1"/>
      <c r="O16" s="1"/>
      <c r="P16" s="1"/>
      <c r="Q16" s="1"/>
      <c r="R16" s="1"/>
      <c r="S16" s="1"/>
      <c r="T16" s="1"/>
      <c r="U16" s="1"/>
      <c r="V16" s="3"/>
      <c r="W16" s="3"/>
      <c r="X16" s="1"/>
      <c r="Y16" s="1"/>
      <c r="Z16" s="1"/>
      <c r="AA16" s="1"/>
      <c r="AB16" s="1"/>
    </row>
    <row r="17" spans="1:28" x14ac:dyDescent="0.2">
      <c r="A17" s="1"/>
      <c r="B17" s="1"/>
      <c r="C17" s="4"/>
      <c r="D17" s="6"/>
      <c r="E17" s="6"/>
      <c r="F17" s="6"/>
      <c r="K17" s="7"/>
      <c r="L17" s="1"/>
      <c r="M17" s="1"/>
      <c r="N17" s="1"/>
      <c r="O17" s="1"/>
      <c r="P17" s="1"/>
      <c r="Q17" s="1"/>
      <c r="R17" s="1"/>
      <c r="S17" s="1"/>
      <c r="T17" s="1"/>
      <c r="U17" s="1"/>
      <c r="V17" s="3"/>
      <c r="W17" s="3"/>
      <c r="X17" s="1"/>
      <c r="Y17" s="1"/>
      <c r="Z17" s="1"/>
      <c r="AA17" s="1"/>
      <c r="AB17" s="1"/>
    </row>
    <row r="18" spans="1:28" x14ac:dyDescent="0.2">
      <c r="A18" s="1"/>
      <c r="B18" s="1"/>
      <c r="C18" s="4"/>
      <c r="D18" s="6"/>
      <c r="E18" s="6"/>
      <c r="F18" s="6"/>
      <c r="K18" s="7"/>
      <c r="L18" s="1"/>
      <c r="M18" s="1"/>
      <c r="N18" s="1"/>
      <c r="O18" s="1"/>
      <c r="P18" s="1"/>
      <c r="Q18" s="1"/>
      <c r="R18" s="1"/>
      <c r="S18" s="1"/>
      <c r="T18" s="1"/>
      <c r="U18" s="1"/>
      <c r="V18" s="3"/>
      <c r="W18" s="3"/>
      <c r="X18" s="1"/>
      <c r="Y18" s="1"/>
      <c r="Z18" s="1"/>
      <c r="AA18" s="1"/>
      <c r="AB18" s="1"/>
    </row>
    <row r="19" spans="1:28" x14ac:dyDescent="0.2">
      <c r="A19" s="1"/>
      <c r="B19" s="1"/>
      <c r="C19" s="4"/>
      <c r="D19" s="6"/>
      <c r="E19" s="6"/>
      <c r="F19" s="6"/>
      <c r="G19" s="6"/>
      <c r="H19" s="6"/>
      <c r="I19" s="6"/>
      <c r="J19" s="6"/>
      <c r="K19" s="7"/>
      <c r="L19" s="1"/>
      <c r="M19" s="1"/>
      <c r="N19" s="1"/>
      <c r="O19" s="1"/>
      <c r="P19" s="1"/>
      <c r="Q19" s="1"/>
      <c r="R19" s="1"/>
      <c r="S19" s="1"/>
      <c r="T19" s="1"/>
      <c r="U19" s="1"/>
      <c r="V19" s="3"/>
      <c r="W19" s="3"/>
      <c r="X19" s="1"/>
      <c r="Y19" s="1"/>
      <c r="Z19" s="1"/>
      <c r="AA19" s="1"/>
      <c r="AB19" s="1"/>
    </row>
    <row r="20" spans="1:28" x14ac:dyDescent="0.2">
      <c r="A20" s="1"/>
      <c r="B20" s="1"/>
      <c r="C20" s="4"/>
      <c r="D20" s="6"/>
      <c r="E20" s="6"/>
      <c r="F20" s="6"/>
      <c r="G20" s="6"/>
      <c r="H20" s="6"/>
      <c r="I20" s="6"/>
      <c r="J20" s="6"/>
      <c r="K20" s="7"/>
      <c r="L20" s="1"/>
      <c r="M20" s="1"/>
      <c r="N20" s="1"/>
      <c r="O20" s="1"/>
      <c r="P20" s="1"/>
      <c r="Q20" s="1"/>
      <c r="R20" s="1"/>
      <c r="S20" s="1"/>
      <c r="T20" s="1"/>
      <c r="U20" s="1"/>
      <c r="V20" s="3"/>
      <c r="W20" s="3"/>
      <c r="X20" s="1"/>
      <c r="Y20" s="1"/>
      <c r="Z20" s="1"/>
      <c r="AA20" s="1"/>
      <c r="AB20" s="1"/>
    </row>
    <row r="21" spans="1:28" x14ac:dyDescent="0.2">
      <c r="A21" s="1"/>
      <c r="B21" s="1"/>
      <c r="C21" s="4"/>
      <c r="D21" s="6"/>
      <c r="E21" s="6"/>
      <c r="F21" s="6"/>
      <c r="G21" s="6"/>
      <c r="H21" s="6"/>
      <c r="I21" s="6"/>
      <c r="J21" s="6"/>
      <c r="K21" s="7"/>
      <c r="L21" s="1"/>
      <c r="M21" s="1"/>
      <c r="N21" s="1"/>
      <c r="O21" s="1"/>
      <c r="P21" s="1"/>
      <c r="Q21" s="1"/>
      <c r="R21" s="1"/>
      <c r="S21" s="1"/>
      <c r="T21" s="1"/>
      <c r="U21" s="1"/>
      <c r="V21" s="3"/>
      <c r="W21" s="3"/>
      <c r="X21" s="1"/>
      <c r="Y21" s="1"/>
      <c r="Z21" s="1"/>
      <c r="AA21" s="1"/>
      <c r="AB21" s="1"/>
    </row>
    <row r="22" spans="1:28" x14ac:dyDescent="0.2">
      <c r="A22" s="1"/>
      <c r="B22" s="1"/>
      <c r="C22" s="4"/>
      <c r="D22" s="6"/>
      <c r="E22" s="6"/>
      <c r="F22" s="6"/>
      <c r="G22" s="6"/>
      <c r="H22" s="6"/>
      <c r="I22" s="6"/>
      <c r="J22" s="6"/>
      <c r="K22" s="7"/>
      <c r="L22" s="1"/>
      <c r="M22" s="1"/>
      <c r="N22" s="1"/>
      <c r="O22" s="1"/>
      <c r="P22" s="1"/>
      <c r="Q22" s="1"/>
      <c r="R22" s="1"/>
      <c r="S22" s="1"/>
      <c r="T22" s="1"/>
      <c r="U22" s="1"/>
      <c r="V22" s="3"/>
      <c r="W22" s="3"/>
      <c r="X22" s="1"/>
      <c r="Y22" s="1"/>
      <c r="Z22" s="1"/>
      <c r="AA22" s="1"/>
      <c r="AB22" s="1"/>
    </row>
    <row r="23" spans="1:28" x14ac:dyDescent="0.2">
      <c r="A23" s="1"/>
      <c r="B23" s="1"/>
      <c r="C23" s="4"/>
      <c r="D23" s="6"/>
      <c r="E23" s="6"/>
      <c r="F23" s="6"/>
      <c r="G23" s="6"/>
      <c r="H23" s="6"/>
      <c r="I23" s="6"/>
      <c r="J23" s="6"/>
      <c r="K23" s="7"/>
      <c r="L23" s="1"/>
      <c r="M23" s="1"/>
      <c r="N23" s="23"/>
      <c r="O23" s="1"/>
      <c r="P23" s="1"/>
      <c r="Q23" s="1"/>
      <c r="R23" s="1"/>
      <c r="S23" s="1"/>
      <c r="T23" s="1"/>
      <c r="U23" s="1"/>
      <c r="V23" s="3"/>
      <c r="W23" s="3"/>
      <c r="X23" s="1"/>
      <c r="Y23" s="1"/>
      <c r="Z23" s="1"/>
      <c r="AA23" s="1"/>
      <c r="AB23" s="1"/>
    </row>
    <row r="24" spans="1:28" x14ac:dyDescent="0.2">
      <c r="A24" s="1"/>
      <c r="B24" s="1"/>
      <c r="C24" s="4"/>
      <c r="D24" s="6"/>
      <c r="E24" s="6"/>
      <c r="F24" s="6"/>
      <c r="G24" s="6"/>
      <c r="H24" s="6"/>
      <c r="I24" s="6"/>
      <c r="J24" s="6"/>
      <c r="K24" s="7"/>
      <c r="L24" s="1"/>
      <c r="M24" s="1"/>
      <c r="N24" s="1"/>
      <c r="O24" s="1"/>
      <c r="P24" s="1"/>
      <c r="Q24" s="1"/>
      <c r="R24" s="1"/>
      <c r="S24" s="1"/>
      <c r="T24" s="1"/>
      <c r="U24" s="1"/>
      <c r="V24" s="3"/>
      <c r="W24" s="3"/>
      <c r="X24" s="1"/>
      <c r="Y24" s="1"/>
      <c r="Z24" s="1"/>
      <c r="AA24" s="1"/>
      <c r="AB24" s="1"/>
    </row>
    <row r="25" spans="1:28" x14ac:dyDescent="0.2">
      <c r="A25" s="1"/>
      <c r="B25" s="1"/>
      <c r="C25" s="4"/>
      <c r="D25" s="6"/>
      <c r="E25" s="6"/>
      <c r="F25" s="6"/>
      <c r="G25" s="6"/>
      <c r="H25" s="6"/>
      <c r="I25" s="6"/>
      <c r="J25" s="6"/>
      <c r="K25" s="7"/>
      <c r="L25" s="1"/>
      <c r="M25" s="1"/>
      <c r="N25" s="1"/>
      <c r="O25" s="1"/>
      <c r="P25" s="1"/>
      <c r="Q25" s="1"/>
      <c r="R25" s="1"/>
      <c r="S25" s="1"/>
      <c r="T25" s="1"/>
      <c r="U25" s="1"/>
      <c r="V25" s="3"/>
      <c r="W25" s="3"/>
      <c r="X25" s="1"/>
      <c r="Y25" s="1"/>
      <c r="Z25" s="1"/>
      <c r="AA25" s="1"/>
      <c r="AB25" s="1"/>
    </row>
    <row r="26" spans="1:28" x14ac:dyDescent="0.2">
      <c r="A26" s="1"/>
      <c r="B26" s="1"/>
      <c r="C26" s="4"/>
      <c r="D26" s="6"/>
      <c r="E26" s="6"/>
      <c r="F26" s="6"/>
      <c r="G26" s="6"/>
      <c r="H26" s="6"/>
      <c r="I26" s="6"/>
      <c r="J26" s="6"/>
      <c r="K26" s="7"/>
      <c r="L26" s="1"/>
      <c r="M26" s="1"/>
      <c r="N26" s="1"/>
      <c r="O26" s="1"/>
      <c r="P26" s="1"/>
      <c r="Q26" s="1"/>
      <c r="R26" s="1"/>
      <c r="S26" s="1"/>
      <c r="T26" s="1"/>
      <c r="U26" s="1"/>
      <c r="V26" s="3"/>
      <c r="W26" s="3"/>
      <c r="X26" s="1"/>
      <c r="Y26" s="1"/>
      <c r="Z26" s="1"/>
      <c r="AA26" s="1"/>
      <c r="AB26" s="1"/>
    </row>
    <row r="27" spans="1:28" x14ac:dyDescent="0.2">
      <c r="A27" s="1"/>
      <c r="B27" s="1"/>
      <c r="C27" s="4"/>
      <c r="D27" s="6"/>
      <c r="E27" s="6"/>
      <c r="F27" s="6"/>
      <c r="G27" s="6"/>
      <c r="H27" s="6"/>
      <c r="I27" s="6"/>
      <c r="J27" s="6"/>
      <c r="K27" s="7"/>
      <c r="L27" s="1"/>
      <c r="M27" s="1"/>
      <c r="N27" s="1"/>
      <c r="O27" s="1"/>
      <c r="P27" s="1"/>
      <c r="Q27" s="1"/>
      <c r="R27" s="1"/>
      <c r="S27" s="1"/>
      <c r="T27" s="1"/>
      <c r="U27" s="1"/>
      <c r="V27" s="3"/>
      <c r="W27" s="3"/>
      <c r="X27" s="1"/>
      <c r="Y27" s="1"/>
      <c r="Z27" s="1"/>
      <c r="AA27" s="1"/>
      <c r="AB27" s="1"/>
    </row>
    <row r="28" spans="1:28" x14ac:dyDescent="0.2">
      <c r="A28" s="1"/>
      <c r="B28" s="1"/>
      <c r="C28" s="4"/>
      <c r="D28" s="6"/>
      <c r="E28" s="6"/>
      <c r="F28" s="6"/>
      <c r="G28" s="6"/>
      <c r="H28" s="6"/>
      <c r="I28" s="6"/>
      <c r="J28" s="6"/>
      <c r="K28" s="7"/>
      <c r="L28" s="1"/>
      <c r="M28" s="1"/>
      <c r="N28" s="1"/>
      <c r="O28" s="1"/>
      <c r="P28" s="1"/>
      <c r="Q28" s="1"/>
      <c r="R28" s="1"/>
      <c r="S28" s="1"/>
      <c r="T28" s="1"/>
      <c r="U28" s="1"/>
      <c r="V28" s="3"/>
      <c r="W28" s="3"/>
      <c r="X28" s="1"/>
      <c r="Y28" s="1"/>
      <c r="Z28" s="1"/>
      <c r="AA28" s="1"/>
      <c r="AB28" s="1"/>
    </row>
    <row r="29" spans="1:28" x14ac:dyDescent="0.2">
      <c r="A29" s="1"/>
      <c r="B29" s="1"/>
      <c r="C29" s="4"/>
      <c r="D29" s="6"/>
      <c r="E29" s="6"/>
      <c r="F29" s="6"/>
      <c r="G29" s="6"/>
      <c r="H29" s="6"/>
      <c r="I29" s="6"/>
      <c r="J29" s="6"/>
      <c r="K29" s="7"/>
      <c r="L29" s="1"/>
      <c r="M29" s="1"/>
      <c r="N29" s="1"/>
      <c r="O29" s="1"/>
      <c r="P29" s="1"/>
      <c r="Q29" s="1"/>
      <c r="R29" s="1"/>
      <c r="S29" s="1"/>
      <c r="T29" s="1"/>
      <c r="U29" s="1"/>
      <c r="V29" s="3"/>
      <c r="W29" s="3"/>
      <c r="X29" s="1"/>
      <c r="Y29" s="1"/>
      <c r="Z29" s="1"/>
      <c r="AA29" s="1"/>
      <c r="AB29" s="1"/>
    </row>
    <row r="30" spans="1:28" x14ac:dyDescent="0.2">
      <c r="A30" s="1"/>
      <c r="B30" s="1"/>
      <c r="C30" s="4"/>
      <c r="D30" s="6"/>
      <c r="E30" s="6"/>
      <c r="F30" s="6"/>
      <c r="G30" s="6"/>
      <c r="H30" s="6"/>
      <c r="I30" s="6"/>
      <c r="J30" s="6"/>
      <c r="K30" s="7"/>
      <c r="L30" s="1"/>
      <c r="M30" s="1"/>
      <c r="N30" s="1"/>
      <c r="O30" s="1"/>
      <c r="P30" s="1"/>
      <c r="Q30" s="1"/>
      <c r="R30" s="1"/>
      <c r="S30" s="1"/>
      <c r="T30" s="1"/>
      <c r="U30" s="1"/>
      <c r="V30" s="3"/>
      <c r="W30" s="3"/>
      <c r="X30" s="1"/>
      <c r="Y30" s="1"/>
      <c r="Z30" s="1"/>
      <c r="AA30" s="1"/>
      <c r="AB30" s="1"/>
    </row>
    <row r="31" spans="1:28" ht="9" customHeight="1" x14ac:dyDescent="0.2">
      <c r="A31" s="1"/>
      <c r="B31" s="1"/>
      <c r="C31" s="24"/>
      <c r="D31" s="25"/>
      <c r="E31" s="25"/>
      <c r="F31" s="25"/>
      <c r="G31" s="25"/>
      <c r="H31" s="25"/>
      <c r="I31" s="25"/>
      <c r="J31" s="25"/>
      <c r="K31" s="26"/>
      <c r="L31" s="1"/>
      <c r="M31" s="1"/>
      <c r="N31" s="1"/>
      <c r="O31" s="1"/>
      <c r="P31" s="1"/>
      <c r="Q31" s="1"/>
      <c r="R31" s="1"/>
      <c r="S31" s="1"/>
      <c r="T31" s="1"/>
      <c r="U31" s="1"/>
      <c r="V31" s="3"/>
      <c r="W31" s="3"/>
      <c r="X31" s="1"/>
      <c r="Y31" s="1"/>
      <c r="Z31" s="1"/>
      <c r="AA31" s="1"/>
      <c r="AB31" s="1"/>
    </row>
    <row r="32" spans="1:28" x14ac:dyDescent="0.2">
      <c r="A32" s="1"/>
      <c r="B32" s="1"/>
      <c r="C32" s="6"/>
      <c r="D32" s="6"/>
      <c r="E32" s="6"/>
      <c r="F32" s="6"/>
      <c r="G32" s="6"/>
      <c r="H32" s="6"/>
      <c r="I32" s="6"/>
      <c r="J32" s="6"/>
      <c r="K32" s="6"/>
      <c r="L32" s="1"/>
      <c r="M32" s="1"/>
      <c r="N32" s="1"/>
      <c r="O32" s="1"/>
      <c r="P32" s="1"/>
      <c r="Q32" s="1"/>
      <c r="R32" s="1"/>
      <c r="S32" s="1"/>
      <c r="T32" s="1"/>
      <c r="U32" s="1"/>
      <c r="V32" s="3"/>
      <c r="W32" s="3"/>
      <c r="X32" s="1"/>
      <c r="Y32" s="1"/>
      <c r="Z32" s="1"/>
      <c r="AA32" s="1"/>
      <c r="AB32" s="1"/>
    </row>
    <row r="33" spans="1:28" x14ac:dyDescent="0.2">
      <c r="A33" s="1"/>
      <c r="B33" s="1"/>
      <c r="C33" s="6"/>
      <c r="D33" s="6"/>
      <c r="E33" s="6"/>
      <c r="F33" s="6"/>
      <c r="G33" s="6"/>
      <c r="H33" s="6"/>
      <c r="I33" s="6"/>
      <c r="J33" s="6"/>
      <c r="K33" s="6"/>
      <c r="L33" s="1"/>
      <c r="M33" s="1"/>
      <c r="N33" s="1"/>
      <c r="O33" s="1"/>
      <c r="P33" s="1"/>
      <c r="Q33" s="1"/>
      <c r="R33" s="1"/>
      <c r="S33" s="1"/>
      <c r="T33" s="1"/>
      <c r="U33" s="1"/>
      <c r="V33" s="3"/>
      <c r="W33" s="3"/>
      <c r="X33" s="1"/>
      <c r="Y33" s="1"/>
      <c r="Z33" s="1"/>
      <c r="AA33" s="1"/>
      <c r="AB33" s="1"/>
    </row>
    <row r="34" spans="1:28" x14ac:dyDescent="0.2">
      <c r="A34" s="1"/>
      <c r="B34" s="1"/>
      <c r="C34" s="6"/>
      <c r="D34" s="6"/>
      <c r="E34" s="6"/>
      <c r="F34" s="6"/>
      <c r="G34" s="6"/>
      <c r="H34" s="6"/>
      <c r="I34" s="6"/>
      <c r="J34" s="6"/>
      <c r="K34" s="6"/>
      <c r="L34" s="1"/>
      <c r="M34" s="1"/>
      <c r="N34" s="1"/>
      <c r="O34" s="1"/>
      <c r="P34" s="1"/>
      <c r="Q34" s="1"/>
      <c r="R34" s="1"/>
      <c r="S34" s="1"/>
      <c r="T34" s="1"/>
      <c r="U34" s="1"/>
      <c r="V34" s="3"/>
      <c r="W34" s="3"/>
      <c r="X34" s="1"/>
      <c r="Y34" s="1"/>
      <c r="Z34" s="1"/>
      <c r="AA34" s="1"/>
      <c r="AB34" s="1"/>
    </row>
    <row r="35" spans="1:28" x14ac:dyDescent="0.2">
      <c r="A35" s="1"/>
      <c r="B35" s="1"/>
      <c r="C35" s="6"/>
      <c r="D35" s="6"/>
      <c r="E35" s="6"/>
      <c r="F35" s="6"/>
      <c r="G35" s="6"/>
      <c r="H35" s="6"/>
      <c r="I35" s="6"/>
      <c r="J35" s="6"/>
      <c r="K35" s="6"/>
      <c r="L35" s="1"/>
      <c r="M35" s="1"/>
      <c r="N35" s="1"/>
      <c r="O35" s="1"/>
      <c r="P35" s="1"/>
      <c r="Q35" s="1"/>
      <c r="R35" s="1"/>
      <c r="S35" s="1"/>
      <c r="T35" s="1"/>
      <c r="U35" s="1"/>
      <c r="V35" s="3"/>
      <c r="W35" s="3"/>
      <c r="X35" s="1"/>
      <c r="Y35" s="1"/>
      <c r="Z35" s="1"/>
      <c r="AA35" s="1"/>
      <c r="AB35" s="1"/>
    </row>
    <row r="36" spans="1:28" x14ac:dyDescent="0.2">
      <c r="A36" s="1"/>
      <c r="B36" s="1"/>
      <c r="C36" s="6"/>
      <c r="D36" s="6"/>
      <c r="E36" s="6"/>
      <c r="F36" s="6"/>
      <c r="G36" s="6"/>
      <c r="H36" s="6"/>
      <c r="I36" s="6"/>
      <c r="J36" s="6"/>
      <c r="K36" s="6"/>
      <c r="L36" s="1"/>
      <c r="M36" s="1"/>
      <c r="N36" s="1"/>
      <c r="O36" s="1"/>
      <c r="P36" s="1"/>
      <c r="Q36" s="1"/>
      <c r="R36" s="1"/>
      <c r="S36" s="1"/>
      <c r="T36" s="1"/>
      <c r="U36" s="1"/>
      <c r="V36" s="3"/>
      <c r="W36" s="3"/>
      <c r="X36" s="1"/>
      <c r="Y36" s="1"/>
      <c r="Z36" s="1"/>
      <c r="AA36" s="1"/>
      <c r="AB36" s="1"/>
    </row>
    <row r="37" spans="1:28" x14ac:dyDescent="0.2">
      <c r="A37" s="1"/>
      <c r="B37" s="1"/>
      <c r="C37" s="6"/>
      <c r="D37" s="6"/>
      <c r="E37" s="6"/>
      <c r="F37" s="6"/>
      <c r="G37" s="6"/>
      <c r="H37" s="6"/>
      <c r="I37" s="6"/>
      <c r="J37" s="6"/>
      <c r="K37" s="6"/>
      <c r="L37" s="1"/>
      <c r="M37" s="1"/>
      <c r="N37" s="1"/>
      <c r="O37" s="1"/>
      <c r="P37" s="1"/>
      <c r="Q37" s="1"/>
      <c r="R37" s="1"/>
      <c r="S37" s="1"/>
      <c r="T37" s="1"/>
      <c r="U37" s="1"/>
      <c r="V37" s="3"/>
      <c r="W37" s="3"/>
      <c r="X37" s="1"/>
      <c r="Y37" s="1"/>
      <c r="Z37" s="1"/>
      <c r="AA37" s="1"/>
      <c r="AB37" s="1"/>
    </row>
    <row r="38" spans="1:28" x14ac:dyDescent="0.2">
      <c r="A38" s="1"/>
      <c r="B38" s="1"/>
      <c r="C38" s="6"/>
      <c r="D38" s="6"/>
      <c r="E38" s="6"/>
      <c r="F38" s="6"/>
      <c r="G38" s="6"/>
      <c r="H38" s="6"/>
      <c r="I38" s="6"/>
      <c r="J38" s="6"/>
      <c r="K38" s="6"/>
      <c r="L38" s="1"/>
      <c r="M38" s="1"/>
      <c r="N38" s="1"/>
      <c r="O38" s="1"/>
      <c r="P38" s="1"/>
      <c r="Q38" s="1"/>
      <c r="R38" s="1"/>
      <c r="S38" s="1"/>
      <c r="T38" s="1"/>
      <c r="U38" s="1"/>
      <c r="V38" s="3"/>
      <c r="W38" s="3"/>
      <c r="X38" s="1"/>
      <c r="Y38" s="1"/>
      <c r="Z38" s="1"/>
      <c r="AA38" s="1"/>
      <c r="AB38" s="1"/>
    </row>
    <row r="39" spans="1:28" x14ac:dyDescent="0.2">
      <c r="A39" s="1"/>
      <c r="B39" s="1"/>
      <c r="C39" s="6"/>
      <c r="D39" s="6"/>
      <c r="E39" s="6"/>
      <c r="F39" s="6"/>
      <c r="G39" s="6"/>
      <c r="H39" s="6"/>
      <c r="I39" s="6"/>
      <c r="J39" s="6"/>
      <c r="K39" s="6"/>
      <c r="L39" s="1"/>
      <c r="M39" s="1"/>
      <c r="N39" s="1"/>
      <c r="O39" s="1"/>
      <c r="P39" s="1"/>
      <c r="Q39" s="1"/>
      <c r="R39" s="1"/>
      <c r="S39" s="1"/>
      <c r="T39" s="1"/>
      <c r="U39" s="1"/>
      <c r="V39" s="3"/>
      <c r="W39" s="3"/>
      <c r="X39" s="1"/>
      <c r="Y39" s="1"/>
      <c r="Z39" s="1"/>
      <c r="AA39" s="1"/>
      <c r="AB39" s="1"/>
    </row>
    <row r="40" spans="1:28" x14ac:dyDescent="0.2">
      <c r="A40" s="1"/>
      <c r="B40" s="1"/>
      <c r="C40" s="6"/>
      <c r="D40" s="6"/>
      <c r="E40" s="6"/>
      <c r="F40" s="6"/>
      <c r="G40" s="6"/>
      <c r="H40" s="6"/>
      <c r="I40" s="6"/>
      <c r="J40" s="6"/>
      <c r="K40" s="6"/>
      <c r="L40" s="1"/>
      <c r="M40" s="1"/>
      <c r="N40" s="1"/>
      <c r="O40" s="1"/>
      <c r="P40" s="1"/>
      <c r="Q40" s="1"/>
      <c r="R40" s="1"/>
      <c r="S40" s="1"/>
      <c r="T40" s="1"/>
      <c r="U40" s="1"/>
      <c r="V40" s="3"/>
      <c r="W40" s="3"/>
      <c r="X40" s="1"/>
      <c r="Y40" s="1"/>
      <c r="Z40" s="1"/>
      <c r="AA40" s="1"/>
      <c r="AB40" s="1"/>
    </row>
    <row r="41" spans="1:28" x14ac:dyDescent="0.2">
      <c r="A41" s="1"/>
      <c r="B41" s="1"/>
      <c r="C41" s="6"/>
      <c r="D41" s="6"/>
      <c r="E41" s="6"/>
      <c r="F41" s="6"/>
      <c r="G41" s="6"/>
      <c r="H41" s="6"/>
      <c r="I41" s="6"/>
      <c r="J41" s="6"/>
      <c r="K41" s="6"/>
      <c r="L41" s="1"/>
      <c r="M41" s="1"/>
      <c r="N41" s="1"/>
      <c r="O41" s="1"/>
      <c r="P41" s="1"/>
      <c r="Q41" s="1"/>
      <c r="R41" s="1"/>
      <c r="S41" s="1"/>
      <c r="T41" s="1"/>
      <c r="U41" s="1"/>
      <c r="V41" s="3"/>
      <c r="W41" s="3"/>
      <c r="X41" s="1"/>
      <c r="Y41" s="1"/>
      <c r="Z41" s="1"/>
      <c r="AA41" s="1"/>
      <c r="AB41" s="1"/>
    </row>
    <row r="42" spans="1:28" x14ac:dyDescent="0.2">
      <c r="A42" s="1"/>
      <c r="B42" s="1"/>
      <c r="C42" s="6"/>
      <c r="D42" s="6"/>
      <c r="E42" s="6"/>
      <c r="F42" s="6"/>
      <c r="G42" s="6"/>
      <c r="H42" s="6"/>
      <c r="I42" s="6"/>
      <c r="J42" s="6"/>
      <c r="K42" s="6"/>
      <c r="L42" s="1"/>
      <c r="M42" s="1"/>
      <c r="N42" s="1"/>
      <c r="O42" s="1"/>
      <c r="P42" s="1"/>
      <c r="Q42" s="1"/>
      <c r="R42" s="1"/>
      <c r="S42" s="1"/>
      <c r="T42" s="1"/>
      <c r="U42" s="1"/>
      <c r="V42" s="3"/>
      <c r="W42" s="3"/>
      <c r="X42" s="1"/>
      <c r="Y42" s="1"/>
      <c r="Z42" s="1"/>
      <c r="AA42" s="1"/>
      <c r="AB42" s="1"/>
    </row>
    <row r="43" spans="1:28" x14ac:dyDescent="0.2">
      <c r="A43" s="1"/>
      <c r="B43" s="1"/>
      <c r="C43" s="6"/>
      <c r="D43" s="6"/>
      <c r="E43" s="6"/>
      <c r="F43" s="6"/>
      <c r="G43" s="6"/>
      <c r="H43" s="6"/>
      <c r="I43" s="6"/>
      <c r="J43" s="6"/>
      <c r="K43" s="6"/>
      <c r="L43" s="1"/>
      <c r="M43" s="1"/>
      <c r="N43" s="1"/>
      <c r="O43" s="1"/>
      <c r="P43" s="1"/>
      <c r="Q43" s="1"/>
      <c r="R43" s="1"/>
      <c r="S43" s="1"/>
      <c r="T43" s="1"/>
      <c r="U43" s="1"/>
      <c r="V43" s="3"/>
      <c r="W43" s="3"/>
      <c r="X43" s="1"/>
      <c r="Y43" s="1"/>
      <c r="Z43" s="1"/>
      <c r="AA43" s="1"/>
      <c r="AB43" s="1"/>
    </row>
    <row r="44" spans="1:28" x14ac:dyDescent="0.2">
      <c r="A44" s="1"/>
      <c r="B44" s="1"/>
      <c r="C44" s="6"/>
      <c r="D44" s="6"/>
      <c r="E44" s="6"/>
      <c r="F44" s="6"/>
      <c r="G44" s="6"/>
      <c r="H44" s="6"/>
      <c r="I44" s="6"/>
      <c r="J44" s="6"/>
      <c r="K44" s="6"/>
      <c r="L44" s="1"/>
      <c r="M44" s="1"/>
      <c r="N44" s="1"/>
      <c r="O44" s="1"/>
      <c r="P44" s="1"/>
      <c r="Q44" s="1"/>
      <c r="R44" s="1"/>
      <c r="S44" s="1"/>
      <c r="T44" s="1"/>
      <c r="U44" s="1"/>
      <c r="V44" s="3"/>
      <c r="W44" s="3"/>
      <c r="X44" s="1"/>
      <c r="Y44" s="1"/>
      <c r="Z44" s="1"/>
      <c r="AA44" s="1"/>
      <c r="AB44" s="1"/>
    </row>
    <row r="45" spans="1:28" x14ac:dyDescent="0.2">
      <c r="A45" s="1"/>
      <c r="B45" s="1"/>
      <c r="C45" s="6"/>
      <c r="D45" s="6"/>
      <c r="E45" s="6"/>
      <c r="F45" s="6"/>
      <c r="G45" s="6"/>
      <c r="H45" s="6"/>
      <c r="I45" s="6"/>
      <c r="J45" s="6"/>
      <c r="K45" s="6"/>
      <c r="L45" s="1"/>
      <c r="M45" s="1"/>
      <c r="N45" s="1"/>
      <c r="O45" s="1"/>
      <c r="P45" s="1"/>
      <c r="Q45" s="1"/>
      <c r="R45" s="1"/>
      <c r="S45" s="1"/>
      <c r="T45" s="1"/>
      <c r="U45" s="1"/>
      <c r="V45" s="3"/>
      <c r="W45" s="3"/>
      <c r="X45" s="1"/>
      <c r="Y45" s="1"/>
      <c r="Z45" s="1"/>
      <c r="AA45" s="1"/>
      <c r="AB45" s="1"/>
    </row>
    <row r="46" spans="1:28" x14ac:dyDescent="0.2">
      <c r="A46" s="1"/>
      <c r="B46" s="1"/>
      <c r="C46" s="6"/>
      <c r="D46" s="6"/>
      <c r="E46" s="6"/>
      <c r="F46" s="6"/>
      <c r="G46" s="6"/>
      <c r="H46" s="6"/>
      <c r="I46" s="6"/>
      <c r="J46" s="6"/>
      <c r="K46" s="6"/>
      <c r="L46" s="1"/>
      <c r="M46" s="1"/>
      <c r="N46" s="1"/>
      <c r="O46" s="1"/>
      <c r="P46" s="1"/>
      <c r="Q46" s="1"/>
      <c r="R46" s="1"/>
      <c r="S46" s="1"/>
      <c r="T46" s="1"/>
      <c r="U46" s="1"/>
      <c r="V46" s="3"/>
      <c r="W46" s="3"/>
      <c r="X46" s="1"/>
      <c r="Y46" s="1"/>
      <c r="Z46" s="1"/>
      <c r="AA46" s="1"/>
      <c r="AB46" s="1"/>
    </row>
    <row r="47" spans="1:28" x14ac:dyDescent="0.2">
      <c r="A47" s="1"/>
      <c r="B47" s="1"/>
      <c r="C47" s="6"/>
      <c r="D47" s="6"/>
      <c r="E47" s="6"/>
      <c r="F47" s="6"/>
      <c r="G47" s="6"/>
      <c r="H47" s="6"/>
      <c r="I47" s="6"/>
      <c r="J47" s="6"/>
      <c r="K47" s="6"/>
      <c r="L47" s="1"/>
      <c r="M47" s="1"/>
      <c r="N47" s="1"/>
      <c r="O47" s="1"/>
      <c r="P47" s="1"/>
      <c r="Q47" s="1"/>
      <c r="R47" s="1"/>
      <c r="S47" s="1"/>
      <c r="T47" s="1"/>
      <c r="U47" s="1"/>
      <c r="V47" s="3"/>
      <c r="W47" s="3"/>
      <c r="X47" s="1"/>
      <c r="Y47" s="1"/>
      <c r="Z47" s="1"/>
      <c r="AA47" s="1"/>
      <c r="AB47" s="1"/>
    </row>
    <row r="48" spans="1:28" x14ac:dyDescent="0.2">
      <c r="A48" s="1"/>
      <c r="B48" s="1"/>
      <c r="C48" s="6"/>
      <c r="D48" s="6"/>
      <c r="E48" s="6"/>
      <c r="F48" s="6"/>
      <c r="G48" s="6"/>
      <c r="H48" s="6"/>
      <c r="I48" s="6"/>
      <c r="J48" s="6"/>
      <c r="K48" s="6"/>
      <c r="L48" s="1"/>
      <c r="M48" s="1"/>
      <c r="N48" s="1"/>
      <c r="O48" s="1"/>
      <c r="P48" s="1"/>
      <c r="Q48" s="1"/>
      <c r="R48" s="1"/>
      <c r="S48" s="1"/>
      <c r="T48" s="1"/>
      <c r="U48" s="1"/>
      <c r="V48" s="3"/>
      <c r="W48" s="3"/>
      <c r="X48" s="1"/>
      <c r="Y48" s="1"/>
      <c r="Z48" s="1"/>
      <c r="AA48" s="1"/>
      <c r="AB48" s="1"/>
    </row>
    <row r="49" spans="1:28" x14ac:dyDescent="0.2">
      <c r="A49" s="1"/>
      <c r="B49" s="1"/>
      <c r="C49" s="6"/>
      <c r="D49" s="6"/>
      <c r="E49" s="6"/>
      <c r="F49" s="6"/>
      <c r="G49" s="6"/>
      <c r="H49" s="6"/>
      <c r="I49" s="6"/>
      <c r="J49" s="6"/>
      <c r="K49" s="6"/>
      <c r="L49" s="1"/>
      <c r="M49" s="1"/>
      <c r="N49" s="1"/>
      <c r="O49" s="1"/>
      <c r="P49" s="1"/>
      <c r="Q49" s="1"/>
      <c r="R49" s="1"/>
      <c r="S49" s="1"/>
      <c r="T49" s="1"/>
      <c r="U49" s="1"/>
      <c r="V49" s="3"/>
      <c r="W49" s="3"/>
      <c r="X49" s="1"/>
      <c r="Y49" s="1"/>
      <c r="Z49" s="1"/>
      <c r="AA49" s="1"/>
      <c r="AB49" s="1"/>
    </row>
    <row r="50" spans="1:28" x14ac:dyDescent="0.2">
      <c r="A50" s="1"/>
      <c r="B50" s="1"/>
      <c r="C50" s="6"/>
      <c r="D50" s="6"/>
      <c r="E50" s="6"/>
      <c r="F50" s="6"/>
      <c r="G50" s="6"/>
      <c r="H50" s="6"/>
      <c r="I50" s="6"/>
      <c r="J50" s="6"/>
      <c r="K50" s="6"/>
      <c r="L50" s="1"/>
      <c r="M50" s="1"/>
      <c r="N50" s="1"/>
      <c r="O50" s="1"/>
      <c r="P50" s="1"/>
      <c r="Q50" s="1"/>
      <c r="R50" s="1"/>
      <c r="S50" s="1"/>
      <c r="T50" s="1"/>
      <c r="U50" s="1"/>
      <c r="V50" s="3"/>
      <c r="W50" s="3"/>
      <c r="X50" s="1"/>
      <c r="Y50" s="1"/>
      <c r="Z50" s="1"/>
      <c r="AA50" s="1"/>
      <c r="AB50" s="1"/>
    </row>
    <row r="51" spans="1:28" x14ac:dyDescent="0.2">
      <c r="A51" s="1"/>
      <c r="B51" s="1"/>
      <c r="C51" s="6"/>
      <c r="D51" s="6"/>
      <c r="E51" s="6"/>
      <c r="F51" s="6"/>
      <c r="G51" s="6"/>
      <c r="H51" s="6"/>
      <c r="I51" s="6"/>
      <c r="J51" s="6"/>
      <c r="K51" s="6"/>
      <c r="L51" s="1"/>
      <c r="M51" s="1"/>
      <c r="N51" s="1"/>
      <c r="O51" s="1"/>
      <c r="P51" s="1"/>
      <c r="Q51" s="1"/>
      <c r="R51" s="1"/>
      <c r="S51" s="1"/>
      <c r="T51" s="1"/>
      <c r="U51" s="1"/>
      <c r="V51" s="3"/>
      <c r="W51" s="3"/>
      <c r="X51" s="1"/>
      <c r="Y51" s="1"/>
      <c r="Z51" s="1"/>
      <c r="AA51" s="1"/>
      <c r="AB51" s="1"/>
    </row>
    <row r="52" spans="1:28" x14ac:dyDescent="0.2">
      <c r="A52" s="1"/>
      <c r="B52" s="1"/>
      <c r="C52" s="6"/>
      <c r="D52" s="6"/>
      <c r="E52" s="6"/>
      <c r="F52" s="6"/>
      <c r="G52" s="6"/>
      <c r="H52" s="6"/>
      <c r="I52" s="6"/>
      <c r="J52" s="6"/>
      <c r="K52" s="6"/>
      <c r="L52" s="1"/>
      <c r="M52" s="1"/>
      <c r="N52" s="1"/>
      <c r="O52" s="1"/>
      <c r="P52" s="1"/>
      <c r="Q52" s="1"/>
      <c r="R52" s="1"/>
      <c r="S52" s="1"/>
      <c r="T52" s="1"/>
      <c r="U52" s="1"/>
      <c r="V52" s="3"/>
      <c r="W52" s="3"/>
      <c r="X52" s="1"/>
      <c r="Y52" s="1"/>
      <c r="Z52" s="1"/>
      <c r="AA52" s="1"/>
      <c r="AB52" s="1"/>
    </row>
    <row r="53" spans="1:28" x14ac:dyDescent="0.2">
      <c r="A53" s="1"/>
      <c r="B53" s="1"/>
      <c r="C53" s="6"/>
      <c r="D53" s="6"/>
      <c r="E53" s="6"/>
      <c r="F53" s="6"/>
      <c r="G53" s="6"/>
      <c r="H53" s="6"/>
      <c r="I53" s="6"/>
      <c r="J53" s="6"/>
      <c r="K53" s="6"/>
      <c r="L53" s="1"/>
      <c r="M53" s="1"/>
      <c r="N53" s="1"/>
      <c r="O53" s="1"/>
      <c r="P53" s="1"/>
      <c r="Q53" s="1"/>
      <c r="R53" s="1"/>
      <c r="S53" s="1"/>
      <c r="T53" s="1"/>
      <c r="U53" s="1"/>
      <c r="V53" s="3"/>
      <c r="W53" s="3"/>
      <c r="X53" s="1"/>
      <c r="Y53" s="1"/>
      <c r="Z53" s="1"/>
      <c r="AA53" s="1"/>
      <c r="AB53" s="1"/>
    </row>
    <row r="54" spans="1:28" x14ac:dyDescent="0.2">
      <c r="A54" s="1"/>
      <c r="B54" s="1"/>
      <c r="C54" s="6"/>
      <c r="D54" s="6"/>
      <c r="E54" s="6"/>
      <c r="F54" s="6"/>
      <c r="G54" s="6"/>
      <c r="H54" s="6"/>
      <c r="I54" s="6"/>
      <c r="J54" s="6"/>
      <c r="K54" s="6"/>
      <c r="L54" s="1"/>
      <c r="M54" s="1"/>
      <c r="N54" s="1"/>
      <c r="O54" s="1"/>
      <c r="P54" s="1"/>
      <c r="Q54" s="1"/>
      <c r="R54" s="1"/>
      <c r="S54" s="1"/>
      <c r="T54" s="1"/>
      <c r="U54" s="1"/>
      <c r="V54" s="3"/>
      <c r="W54" s="3"/>
      <c r="X54" s="1"/>
      <c r="Y54" s="1"/>
      <c r="Z54" s="1"/>
      <c r="AA54" s="1"/>
      <c r="AB54" s="1"/>
    </row>
    <row r="55" spans="1:28" x14ac:dyDescent="0.2">
      <c r="A55" s="1"/>
      <c r="B55" s="1"/>
      <c r="C55" s="6"/>
      <c r="D55" s="6"/>
      <c r="E55" s="6"/>
      <c r="F55" s="6"/>
      <c r="G55" s="6"/>
      <c r="H55" s="6"/>
      <c r="I55" s="6"/>
      <c r="J55" s="6"/>
      <c r="K55" s="6"/>
      <c r="L55" s="1"/>
      <c r="M55" s="1"/>
      <c r="N55" s="1"/>
      <c r="O55" s="1"/>
      <c r="P55" s="1"/>
      <c r="Q55" s="1"/>
      <c r="R55" s="1"/>
      <c r="S55" s="1"/>
      <c r="T55" s="1"/>
      <c r="U55" s="1"/>
      <c r="V55" s="3"/>
      <c r="W55" s="3"/>
      <c r="X55" s="1"/>
      <c r="Y55" s="1"/>
      <c r="Z55" s="1"/>
      <c r="AA55" s="1"/>
      <c r="AB55" s="1"/>
    </row>
    <row r="56" spans="1:28" x14ac:dyDescent="0.2">
      <c r="A56" s="1"/>
      <c r="B56" s="1"/>
      <c r="C56" s="6"/>
      <c r="D56" s="6"/>
      <c r="E56" s="6"/>
      <c r="F56" s="6"/>
      <c r="G56" s="6"/>
      <c r="H56" s="6"/>
      <c r="I56" s="6"/>
      <c r="J56" s="6"/>
      <c r="K56" s="6"/>
      <c r="L56" s="1"/>
      <c r="M56" s="1"/>
      <c r="N56" s="1"/>
      <c r="O56" s="1"/>
      <c r="P56" s="1"/>
      <c r="Q56" s="1"/>
      <c r="R56" s="1"/>
      <c r="S56" s="1"/>
      <c r="T56" s="1"/>
      <c r="U56" s="1"/>
      <c r="V56" s="3"/>
      <c r="W56" s="3"/>
      <c r="X56" s="1"/>
      <c r="Y56" s="1"/>
      <c r="Z56" s="1"/>
      <c r="AA56" s="1"/>
      <c r="AB56" s="1"/>
    </row>
    <row r="57" spans="1:28" x14ac:dyDescent="0.2">
      <c r="A57" s="1"/>
      <c r="B57" s="1"/>
      <c r="C57" s="6"/>
      <c r="D57" s="6"/>
      <c r="E57" s="6"/>
      <c r="F57" s="6"/>
      <c r="G57" s="6"/>
      <c r="H57" s="6"/>
      <c r="I57" s="6"/>
      <c r="J57" s="6"/>
      <c r="K57" s="6"/>
      <c r="L57" s="1"/>
      <c r="M57" s="1"/>
      <c r="N57" s="1"/>
      <c r="O57" s="1"/>
      <c r="P57" s="1"/>
      <c r="Q57" s="1"/>
      <c r="R57" s="1"/>
      <c r="S57" s="1"/>
      <c r="T57" s="1"/>
      <c r="U57" s="1"/>
      <c r="V57" s="3"/>
      <c r="W57" s="3"/>
      <c r="X57" s="1"/>
      <c r="Y57" s="1"/>
      <c r="Z57" s="1"/>
      <c r="AA57" s="1"/>
      <c r="AB57" s="1"/>
    </row>
    <row r="58" spans="1:28" x14ac:dyDescent="0.2">
      <c r="A58" s="1"/>
      <c r="B58" s="1"/>
      <c r="C58" s="6"/>
      <c r="D58" s="6"/>
      <c r="E58" s="6"/>
      <c r="F58" s="6"/>
      <c r="G58" s="6"/>
      <c r="H58" s="6"/>
      <c r="I58" s="6"/>
      <c r="J58" s="6"/>
      <c r="K58" s="6"/>
      <c r="L58" s="1"/>
      <c r="M58" s="1"/>
      <c r="N58" s="1"/>
      <c r="O58" s="1"/>
      <c r="P58" s="1"/>
      <c r="Q58" s="1"/>
      <c r="R58" s="1"/>
      <c r="S58" s="1"/>
      <c r="T58" s="1"/>
      <c r="U58" s="1"/>
      <c r="V58" s="3"/>
      <c r="W58" s="3"/>
      <c r="X58" s="1"/>
      <c r="Y58" s="1"/>
      <c r="Z58" s="1"/>
      <c r="AA58" s="1"/>
      <c r="AB58" s="1"/>
    </row>
    <row r="59" spans="1:28" x14ac:dyDescent="0.2">
      <c r="A59" s="1"/>
      <c r="B59" s="1"/>
      <c r="C59" s="6"/>
      <c r="D59" s="6"/>
      <c r="E59" s="6"/>
      <c r="F59" s="6"/>
      <c r="G59" s="6"/>
      <c r="H59" s="6"/>
      <c r="I59" s="6"/>
      <c r="J59" s="6"/>
      <c r="K59" s="6"/>
      <c r="L59" s="1"/>
      <c r="M59" s="1"/>
      <c r="N59" s="1"/>
      <c r="O59" s="1"/>
      <c r="P59" s="1"/>
      <c r="Q59" s="1"/>
      <c r="R59" s="1"/>
      <c r="S59" s="1"/>
      <c r="T59" s="1"/>
      <c r="U59" s="1"/>
      <c r="V59" s="3"/>
      <c r="W59" s="3"/>
      <c r="X59" s="1"/>
      <c r="Y59" s="1"/>
      <c r="Z59" s="1"/>
      <c r="AA59" s="1"/>
      <c r="AB59" s="1"/>
    </row>
    <row r="60" spans="1:28" x14ac:dyDescent="0.2">
      <c r="A60" s="1"/>
      <c r="B60" s="1"/>
      <c r="C60" s="6"/>
      <c r="D60" s="6"/>
      <c r="E60" s="6"/>
      <c r="F60" s="6"/>
      <c r="G60" s="6"/>
      <c r="H60" s="6"/>
      <c r="I60" s="6"/>
      <c r="J60" s="6"/>
      <c r="K60" s="6"/>
      <c r="L60" s="1"/>
      <c r="M60" s="1"/>
      <c r="N60" s="1"/>
      <c r="O60" s="1"/>
      <c r="P60" s="1"/>
      <c r="Q60" s="1"/>
      <c r="R60" s="1"/>
      <c r="S60" s="1"/>
      <c r="T60" s="1"/>
      <c r="U60" s="1"/>
      <c r="V60" s="3"/>
      <c r="W60" s="3"/>
      <c r="X60" s="1"/>
      <c r="Y60" s="1"/>
      <c r="Z60" s="1"/>
      <c r="AA60" s="1"/>
      <c r="AB60" s="1"/>
    </row>
    <row r="61" spans="1:28" x14ac:dyDescent="0.2">
      <c r="A61" s="1"/>
      <c r="B61" s="1"/>
      <c r="C61" s="6"/>
      <c r="D61" s="6"/>
      <c r="E61" s="6"/>
      <c r="F61" s="6"/>
      <c r="G61" s="6"/>
      <c r="H61" s="6"/>
      <c r="I61" s="6"/>
      <c r="J61" s="6"/>
      <c r="K61" s="6"/>
      <c r="L61" s="1"/>
      <c r="M61" s="1"/>
      <c r="N61" s="1"/>
      <c r="O61" s="1"/>
      <c r="P61" s="1"/>
      <c r="Q61" s="1"/>
      <c r="R61" s="1"/>
      <c r="S61" s="1"/>
      <c r="T61" s="1"/>
      <c r="U61" s="1"/>
      <c r="V61" s="3"/>
      <c r="W61" s="3"/>
      <c r="X61" s="1"/>
      <c r="Y61" s="1"/>
      <c r="Z61" s="1"/>
      <c r="AA61" s="1"/>
      <c r="AB61" s="1"/>
    </row>
    <row r="62" spans="1:28" x14ac:dyDescent="0.2">
      <c r="A62" s="1"/>
      <c r="B62" s="1"/>
      <c r="C62" s="6"/>
      <c r="D62" s="6"/>
      <c r="E62" s="6"/>
      <c r="F62" s="6"/>
      <c r="G62" s="6"/>
      <c r="H62" s="6"/>
      <c r="I62" s="6"/>
      <c r="J62" s="6"/>
      <c r="K62" s="6"/>
      <c r="L62" s="1"/>
      <c r="M62" s="1"/>
      <c r="N62" s="1"/>
      <c r="O62" s="1"/>
      <c r="P62" s="1"/>
      <c r="Q62" s="1"/>
      <c r="R62" s="1"/>
      <c r="S62" s="1"/>
      <c r="T62" s="1"/>
      <c r="U62" s="1"/>
      <c r="V62" s="3"/>
      <c r="W62" s="3"/>
      <c r="X62" s="1"/>
      <c r="Y62" s="1"/>
      <c r="Z62" s="1"/>
      <c r="AA62" s="1"/>
      <c r="AB62" s="1"/>
    </row>
    <row r="63" spans="1:28" x14ac:dyDescent="0.2">
      <c r="A63" s="1"/>
      <c r="B63" s="1"/>
      <c r="C63" s="6"/>
      <c r="D63" s="6"/>
      <c r="E63" s="6"/>
      <c r="F63" s="6"/>
      <c r="G63" s="6"/>
      <c r="H63" s="6"/>
      <c r="I63" s="6"/>
      <c r="J63" s="6"/>
      <c r="K63" s="6"/>
      <c r="L63" s="1"/>
      <c r="M63" s="1"/>
      <c r="N63" s="1"/>
      <c r="O63" s="1"/>
      <c r="P63" s="1"/>
      <c r="Q63" s="1"/>
      <c r="R63" s="1"/>
      <c r="S63" s="1"/>
      <c r="T63" s="1"/>
      <c r="U63" s="1"/>
      <c r="V63" s="3"/>
      <c r="W63" s="3"/>
      <c r="X63" s="1"/>
      <c r="Y63" s="1"/>
      <c r="Z63" s="1"/>
      <c r="AA63" s="1"/>
      <c r="AB63" s="1"/>
    </row>
    <row r="64" spans="1:28" x14ac:dyDescent="0.2">
      <c r="A64" s="1"/>
      <c r="B64" s="1"/>
      <c r="C64" s="6"/>
      <c r="D64" s="6"/>
      <c r="E64" s="6"/>
      <c r="F64" s="6"/>
      <c r="G64" s="6"/>
      <c r="H64" s="6"/>
      <c r="I64" s="6"/>
      <c r="J64" s="6"/>
      <c r="K64" s="6"/>
      <c r="L64" s="1"/>
      <c r="M64" s="1"/>
      <c r="N64" s="1"/>
      <c r="O64" s="1"/>
      <c r="P64" s="1"/>
      <c r="Q64" s="1"/>
      <c r="R64" s="1"/>
      <c r="S64" s="1"/>
      <c r="T64" s="1"/>
      <c r="U64" s="1"/>
      <c r="V64" s="3"/>
      <c r="W64" s="3"/>
      <c r="X64" s="1"/>
      <c r="Y64" s="1"/>
      <c r="Z64" s="1"/>
      <c r="AA64" s="1"/>
      <c r="AB64" s="1"/>
    </row>
    <row r="65" spans="1:28" x14ac:dyDescent="0.2">
      <c r="A65" s="1"/>
      <c r="B65" s="1"/>
      <c r="C65" s="6"/>
      <c r="D65" s="6"/>
      <c r="E65" s="6"/>
      <c r="F65" s="6"/>
      <c r="G65" s="6"/>
      <c r="H65" s="6"/>
      <c r="I65" s="6"/>
      <c r="J65" s="6"/>
      <c r="K65" s="6"/>
      <c r="L65" s="1"/>
      <c r="M65" s="1"/>
      <c r="N65" s="1"/>
      <c r="O65" s="1"/>
      <c r="P65" s="1"/>
      <c r="Q65" s="1"/>
      <c r="R65" s="1"/>
      <c r="S65" s="1"/>
      <c r="T65" s="1"/>
      <c r="U65" s="1"/>
      <c r="V65" s="3"/>
      <c r="W65" s="3"/>
      <c r="X65" s="1"/>
      <c r="Y65" s="1"/>
      <c r="Z65" s="1"/>
      <c r="AA65" s="1"/>
      <c r="AB65" s="1"/>
    </row>
    <row r="66" spans="1:28" x14ac:dyDescent="0.2">
      <c r="A66" s="1"/>
      <c r="B66" s="1"/>
      <c r="C66" s="6"/>
      <c r="D66" s="6"/>
      <c r="E66" s="6"/>
      <c r="F66" s="6"/>
      <c r="G66" s="6"/>
      <c r="H66" s="6"/>
      <c r="I66" s="6"/>
      <c r="J66" s="6"/>
      <c r="K66" s="6"/>
      <c r="L66" s="1"/>
      <c r="M66" s="1"/>
      <c r="N66" s="1"/>
      <c r="O66" s="1"/>
      <c r="P66" s="1"/>
      <c r="Q66" s="1"/>
      <c r="R66" s="1"/>
      <c r="S66" s="1"/>
      <c r="T66" s="1"/>
      <c r="U66" s="1"/>
      <c r="V66" s="3"/>
      <c r="W66" s="3"/>
      <c r="X66" s="1"/>
      <c r="Y66" s="1"/>
      <c r="Z66" s="1"/>
      <c r="AA66" s="1"/>
      <c r="AB66" s="1"/>
    </row>
    <row r="67" spans="1:28" x14ac:dyDescent="0.2">
      <c r="A67" s="1"/>
      <c r="B67" s="1"/>
      <c r="C67" s="6"/>
      <c r="D67" s="6"/>
      <c r="E67" s="6"/>
      <c r="F67" s="6"/>
      <c r="G67" s="6"/>
      <c r="H67" s="6"/>
      <c r="I67" s="6"/>
      <c r="J67" s="6"/>
      <c r="K67" s="6"/>
      <c r="L67" s="1"/>
      <c r="M67" s="1"/>
      <c r="N67" s="1"/>
      <c r="O67" s="1"/>
      <c r="P67" s="1"/>
      <c r="Q67" s="1"/>
      <c r="R67" s="1"/>
      <c r="S67" s="1"/>
      <c r="T67" s="1"/>
      <c r="U67" s="1"/>
      <c r="V67" s="3"/>
      <c r="W67" s="3"/>
      <c r="X67" s="1"/>
      <c r="Y67" s="1"/>
      <c r="Z67" s="1"/>
      <c r="AA67" s="1"/>
      <c r="AB67" s="1"/>
    </row>
    <row r="68" spans="1:28" x14ac:dyDescent="0.2">
      <c r="A68" s="1"/>
      <c r="B68" s="1"/>
      <c r="C68" s="6"/>
      <c r="D68" s="6"/>
      <c r="E68" s="6"/>
      <c r="F68" s="6"/>
      <c r="G68" s="6"/>
      <c r="H68" s="6"/>
      <c r="I68" s="6"/>
      <c r="J68" s="6"/>
      <c r="K68" s="6"/>
      <c r="L68" s="1"/>
      <c r="M68" s="1"/>
      <c r="N68" s="1"/>
      <c r="O68" s="1"/>
      <c r="P68" s="1"/>
      <c r="Q68" s="1"/>
      <c r="R68" s="1"/>
      <c r="S68" s="1"/>
      <c r="T68" s="1"/>
      <c r="U68" s="1"/>
      <c r="V68" s="3"/>
      <c r="W68" s="3"/>
      <c r="X68" s="1"/>
      <c r="Y68" s="1"/>
      <c r="Z68" s="1"/>
      <c r="AA68" s="1"/>
      <c r="AB68" s="1"/>
    </row>
    <row r="69" spans="1:28" x14ac:dyDescent="0.2">
      <c r="A69" s="1"/>
      <c r="B69" s="1"/>
      <c r="C69" s="6"/>
      <c r="D69" s="6"/>
      <c r="E69" s="6"/>
      <c r="F69" s="6"/>
      <c r="G69" s="6"/>
      <c r="H69" s="6"/>
      <c r="I69" s="6"/>
      <c r="J69" s="6"/>
      <c r="K69" s="6"/>
      <c r="L69" s="1"/>
      <c r="M69" s="1"/>
      <c r="N69" s="1"/>
      <c r="O69" s="1"/>
      <c r="P69" s="1"/>
      <c r="Q69" s="1"/>
      <c r="R69" s="1"/>
      <c r="S69" s="1"/>
      <c r="T69" s="1"/>
      <c r="U69" s="1"/>
      <c r="V69" s="3"/>
      <c r="W69" s="3"/>
      <c r="X69" s="1"/>
      <c r="Y69" s="1"/>
      <c r="Z69" s="1"/>
      <c r="AA69" s="1"/>
      <c r="AB69" s="1"/>
    </row>
    <row r="70" spans="1:28" x14ac:dyDescent="0.2">
      <c r="A70" s="1"/>
      <c r="B70" s="1"/>
      <c r="C70" s="6"/>
      <c r="D70" s="6"/>
      <c r="E70" s="6"/>
      <c r="F70" s="6"/>
      <c r="G70" s="6"/>
      <c r="H70" s="6"/>
      <c r="I70" s="6"/>
      <c r="J70" s="6"/>
      <c r="K70" s="6"/>
      <c r="L70" s="1"/>
      <c r="M70" s="1"/>
      <c r="N70" s="1"/>
      <c r="O70" s="1"/>
      <c r="P70" s="1"/>
      <c r="Q70" s="1"/>
      <c r="R70" s="1"/>
      <c r="S70" s="1"/>
      <c r="T70" s="1"/>
      <c r="U70" s="1"/>
      <c r="V70" s="3"/>
      <c r="W70" s="3"/>
      <c r="X70" s="1"/>
      <c r="Y70" s="1"/>
      <c r="Z70" s="1"/>
      <c r="AA70" s="1"/>
      <c r="AB70" s="1"/>
    </row>
    <row r="71" spans="1:28" x14ac:dyDescent="0.2">
      <c r="A71" s="1"/>
      <c r="B71" s="1"/>
      <c r="C71" s="6"/>
      <c r="D71" s="6"/>
      <c r="E71" s="6"/>
      <c r="F71" s="6"/>
      <c r="G71" s="6"/>
      <c r="H71" s="6"/>
      <c r="I71" s="6"/>
      <c r="J71" s="6"/>
      <c r="K71" s="6"/>
      <c r="L71" s="1"/>
      <c r="M71" s="1"/>
      <c r="N71" s="1"/>
      <c r="O71" s="1"/>
      <c r="P71" s="1"/>
      <c r="Q71" s="1"/>
      <c r="R71" s="1"/>
      <c r="S71" s="1"/>
      <c r="T71" s="1"/>
      <c r="U71" s="1"/>
      <c r="V71" s="3"/>
      <c r="W71" s="3"/>
      <c r="X71" s="1"/>
      <c r="Y71" s="1"/>
      <c r="Z71" s="1"/>
      <c r="AA71" s="1"/>
      <c r="AB71" s="1"/>
    </row>
    <row r="72" spans="1:28" x14ac:dyDescent="0.2">
      <c r="A72" s="1"/>
      <c r="B72" s="1"/>
      <c r="C72" s="6"/>
      <c r="D72" s="6"/>
      <c r="E72" s="6"/>
      <c r="F72" s="6"/>
      <c r="G72" s="6"/>
      <c r="H72" s="6"/>
      <c r="I72" s="6"/>
      <c r="J72" s="6"/>
      <c r="K72" s="6"/>
      <c r="L72" s="1"/>
      <c r="M72" s="1"/>
      <c r="N72" s="1"/>
      <c r="O72" s="1"/>
      <c r="P72" s="1"/>
      <c r="Q72" s="1"/>
      <c r="R72" s="1"/>
      <c r="S72" s="1"/>
      <c r="T72" s="1"/>
      <c r="U72" s="1"/>
      <c r="V72" s="3"/>
      <c r="W72" s="3"/>
      <c r="X72" s="1"/>
      <c r="Y72" s="1"/>
      <c r="Z72" s="1"/>
      <c r="AA72" s="1"/>
      <c r="AB72" s="1"/>
    </row>
    <row r="73" spans="1:28" x14ac:dyDescent="0.2">
      <c r="A73" s="1"/>
      <c r="B73" s="1"/>
      <c r="C73" s="6"/>
      <c r="D73" s="6"/>
      <c r="E73" s="6"/>
      <c r="F73" s="6"/>
      <c r="G73" s="6"/>
      <c r="H73" s="6"/>
      <c r="I73" s="6"/>
      <c r="J73" s="6"/>
      <c r="K73" s="6"/>
      <c r="L73" s="1"/>
      <c r="M73" s="1"/>
      <c r="N73" s="1"/>
      <c r="O73" s="1"/>
      <c r="P73" s="1"/>
      <c r="Q73" s="1"/>
      <c r="R73" s="1"/>
      <c r="S73" s="1"/>
      <c r="T73" s="1"/>
      <c r="U73" s="1"/>
      <c r="V73" s="3"/>
      <c r="W73" s="3"/>
      <c r="X73" s="1"/>
      <c r="Y73" s="1"/>
      <c r="Z73" s="1"/>
      <c r="AA73" s="1"/>
      <c r="AB73" s="1"/>
    </row>
    <row r="74" spans="1:28" x14ac:dyDescent="0.2">
      <c r="A74" s="1"/>
      <c r="B74" s="1"/>
      <c r="C74" s="6"/>
      <c r="D74" s="6"/>
      <c r="E74" s="6"/>
      <c r="F74" s="6"/>
      <c r="G74" s="6"/>
      <c r="H74" s="6"/>
      <c r="I74" s="6"/>
      <c r="J74" s="6"/>
      <c r="K74" s="6"/>
      <c r="L74" s="1"/>
      <c r="M74" s="1"/>
      <c r="N74" s="1"/>
      <c r="O74" s="1"/>
      <c r="P74" s="1"/>
      <c r="Q74" s="1"/>
      <c r="R74" s="1"/>
      <c r="S74" s="1"/>
      <c r="T74" s="1"/>
      <c r="U74" s="1"/>
      <c r="V74" s="3"/>
      <c r="W74" s="3"/>
      <c r="X74" s="1"/>
      <c r="Y74" s="1"/>
      <c r="Z74" s="1"/>
      <c r="AA74" s="1"/>
      <c r="AB74" s="1"/>
    </row>
    <row r="75" spans="1:28" x14ac:dyDescent="0.2">
      <c r="A75" s="1"/>
      <c r="B75" s="1"/>
      <c r="C75" s="6"/>
      <c r="D75" s="6"/>
      <c r="E75" s="6"/>
      <c r="F75" s="6"/>
      <c r="G75" s="6"/>
      <c r="H75" s="6"/>
      <c r="I75" s="6"/>
      <c r="J75" s="6"/>
      <c r="K75" s="6"/>
      <c r="L75" s="1"/>
      <c r="M75" s="1"/>
      <c r="N75" s="1"/>
      <c r="O75" s="1"/>
      <c r="P75" s="1"/>
      <c r="Q75" s="1"/>
      <c r="R75" s="1"/>
      <c r="S75" s="1"/>
      <c r="T75" s="1"/>
      <c r="U75" s="1"/>
      <c r="V75" s="3"/>
      <c r="W75" s="3"/>
      <c r="X75" s="1"/>
      <c r="Y75" s="1"/>
      <c r="Z75" s="1"/>
      <c r="AA75" s="1"/>
      <c r="AB75" s="1"/>
    </row>
    <row r="76" spans="1:28" x14ac:dyDescent="0.2">
      <c r="A76" s="1"/>
      <c r="B76" s="1"/>
      <c r="C76" s="6"/>
      <c r="D76" s="6"/>
      <c r="E76" s="6"/>
      <c r="F76" s="6"/>
      <c r="G76" s="6"/>
      <c r="H76" s="6"/>
      <c r="I76" s="6"/>
      <c r="J76" s="6"/>
      <c r="K76" s="6"/>
      <c r="L76" s="1"/>
      <c r="M76" s="1"/>
      <c r="N76" s="1"/>
      <c r="O76" s="1"/>
      <c r="P76" s="1"/>
      <c r="Q76" s="1"/>
      <c r="R76" s="1"/>
      <c r="S76" s="1"/>
      <c r="T76" s="1"/>
      <c r="U76" s="1"/>
      <c r="V76" s="3"/>
      <c r="W76" s="3"/>
      <c r="X76" s="1"/>
      <c r="Y76" s="1"/>
      <c r="Z76" s="1"/>
      <c r="AA76" s="1"/>
      <c r="AB76" s="1"/>
    </row>
    <row r="77" spans="1:28" x14ac:dyDescent="0.2">
      <c r="A77" s="1"/>
      <c r="B77" s="1"/>
      <c r="C77" s="6"/>
      <c r="D77" s="6"/>
      <c r="E77" s="6"/>
      <c r="F77" s="6"/>
      <c r="G77" s="6"/>
      <c r="H77" s="6"/>
      <c r="I77" s="6"/>
      <c r="J77" s="6"/>
      <c r="K77" s="6"/>
      <c r="L77" s="1"/>
      <c r="M77" s="1"/>
      <c r="N77" s="1"/>
      <c r="O77" s="1"/>
      <c r="P77" s="1"/>
      <c r="Q77" s="1"/>
      <c r="R77" s="1"/>
      <c r="S77" s="1"/>
      <c r="T77" s="1"/>
      <c r="U77" s="1"/>
      <c r="V77" s="3"/>
      <c r="W77" s="3"/>
      <c r="X77" s="1"/>
      <c r="Y77" s="1"/>
      <c r="Z77" s="1"/>
      <c r="AA77" s="1"/>
      <c r="AB77" s="1"/>
    </row>
    <row r="78" spans="1:28" x14ac:dyDescent="0.2">
      <c r="A78" s="1"/>
      <c r="B78" s="1"/>
      <c r="C78" s="6"/>
      <c r="D78" s="6"/>
      <c r="E78" s="6"/>
      <c r="F78" s="6"/>
      <c r="G78" s="6"/>
      <c r="H78" s="6"/>
      <c r="I78" s="6"/>
      <c r="J78" s="6"/>
      <c r="K78" s="6"/>
      <c r="L78" s="1"/>
      <c r="M78" s="1"/>
      <c r="N78" s="1"/>
      <c r="O78" s="1"/>
      <c r="P78" s="1"/>
      <c r="Q78" s="1"/>
      <c r="R78" s="1"/>
      <c r="S78" s="1"/>
      <c r="T78" s="1"/>
      <c r="U78" s="1"/>
      <c r="V78" s="3"/>
      <c r="W78" s="3"/>
      <c r="X78" s="1"/>
      <c r="Y78" s="1"/>
      <c r="Z78" s="1"/>
      <c r="AA78" s="1"/>
      <c r="AB78" s="1"/>
    </row>
    <row r="79" spans="1:28" x14ac:dyDescent="0.2">
      <c r="A79" s="1"/>
      <c r="B79" s="1"/>
      <c r="C79" s="6"/>
      <c r="D79" s="6"/>
      <c r="E79" s="6"/>
      <c r="F79" s="6"/>
      <c r="G79" s="6"/>
      <c r="H79" s="6"/>
      <c r="I79" s="6"/>
      <c r="J79" s="6"/>
      <c r="K79" s="6"/>
      <c r="L79" s="1"/>
      <c r="M79" s="1"/>
      <c r="N79" s="1"/>
      <c r="O79" s="1"/>
      <c r="P79" s="1"/>
      <c r="Q79" s="1"/>
      <c r="R79" s="1"/>
      <c r="S79" s="1"/>
      <c r="T79" s="1"/>
      <c r="U79" s="1"/>
      <c r="V79" s="3"/>
      <c r="W79" s="3"/>
      <c r="X79" s="1"/>
      <c r="Y79" s="1"/>
      <c r="Z79" s="1"/>
      <c r="AA79" s="1"/>
      <c r="AB79" s="1"/>
    </row>
    <row r="80" spans="1:28" x14ac:dyDescent="0.2">
      <c r="A80" s="1"/>
      <c r="B80" s="1"/>
      <c r="C80" s="6"/>
      <c r="D80" s="6"/>
      <c r="E80" s="6"/>
      <c r="F80" s="6"/>
      <c r="G80" s="6"/>
      <c r="H80" s="6"/>
      <c r="I80" s="6"/>
      <c r="J80" s="6"/>
      <c r="K80" s="6"/>
      <c r="L80" s="1"/>
      <c r="M80" s="1"/>
      <c r="N80" s="1"/>
      <c r="O80" s="1"/>
      <c r="P80" s="1"/>
      <c r="Q80" s="1"/>
      <c r="R80" s="1"/>
      <c r="S80" s="1"/>
      <c r="T80" s="1"/>
      <c r="U80" s="1"/>
      <c r="V80" s="3"/>
      <c r="W80" s="3"/>
      <c r="X80" s="1"/>
      <c r="Y80" s="1"/>
      <c r="Z80" s="1"/>
      <c r="AA80" s="1"/>
      <c r="AB80" s="1"/>
    </row>
    <row r="81" spans="1:28" x14ac:dyDescent="0.2">
      <c r="A81" s="1"/>
      <c r="B81" s="1"/>
      <c r="C81" s="6"/>
      <c r="D81" s="6"/>
      <c r="E81" s="6"/>
      <c r="F81" s="6"/>
      <c r="G81" s="6"/>
      <c r="H81" s="6"/>
      <c r="I81" s="6"/>
      <c r="J81" s="6"/>
      <c r="K81" s="6"/>
      <c r="L81" s="1"/>
      <c r="M81" s="1"/>
      <c r="N81" s="1"/>
      <c r="O81" s="1"/>
      <c r="P81" s="1"/>
      <c r="Q81" s="1"/>
      <c r="R81" s="1"/>
      <c r="S81" s="1"/>
      <c r="T81" s="1"/>
      <c r="U81" s="1"/>
      <c r="V81" s="3"/>
      <c r="W81" s="3"/>
      <c r="X81" s="1"/>
      <c r="Y81" s="1"/>
      <c r="Z81" s="1"/>
      <c r="AA81" s="1"/>
      <c r="AB81" s="1"/>
    </row>
    <row r="82" spans="1:28" x14ac:dyDescent="0.2">
      <c r="A82" s="1"/>
      <c r="B82" s="1"/>
      <c r="C82" s="6"/>
      <c r="D82" s="6"/>
      <c r="E82" s="6"/>
      <c r="F82" s="6"/>
      <c r="G82" s="6"/>
      <c r="H82" s="6"/>
      <c r="I82" s="6"/>
      <c r="J82" s="6"/>
      <c r="K82" s="6"/>
      <c r="L82" s="1"/>
      <c r="M82" s="1"/>
      <c r="N82" s="1"/>
      <c r="O82" s="1"/>
      <c r="P82" s="1"/>
      <c r="Q82" s="1"/>
      <c r="R82" s="1"/>
      <c r="S82" s="1"/>
      <c r="T82" s="1"/>
      <c r="U82" s="1"/>
      <c r="V82" s="3"/>
      <c r="W82" s="3"/>
      <c r="X82" s="1"/>
      <c r="Y82" s="1"/>
      <c r="Z82" s="1"/>
      <c r="AA82" s="1"/>
      <c r="AB82" s="1"/>
    </row>
    <row r="83" spans="1:28" x14ac:dyDescent="0.2">
      <c r="A83" s="1"/>
      <c r="B83" s="1"/>
      <c r="C83" s="6"/>
      <c r="D83" s="6"/>
      <c r="E83" s="6"/>
      <c r="F83" s="6"/>
      <c r="G83" s="6"/>
      <c r="H83" s="6"/>
      <c r="I83" s="6"/>
      <c r="J83" s="6"/>
      <c r="K83" s="6"/>
      <c r="L83" s="1"/>
      <c r="M83" s="1"/>
      <c r="N83" s="1"/>
      <c r="O83" s="1"/>
      <c r="P83" s="1"/>
      <c r="Q83" s="1"/>
      <c r="R83" s="1"/>
      <c r="S83" s="1"/>
      <c r="T83" s="1"/>
      <c r="U83" s="1"/>
      <c r="V83" s="3"/>
      <c r="W83" s="3"/>
      <c r="X83" s="1"/>
      <c r="Y83" s="1"/>
      <c r="Z83" s="1"/>
      <c r="AA83" s="1"/>
      <c r="AB83" s="1"/>
    </row>
    <row r="84" spans="1:28" x14ac:dyDescent="0.2">
      <c r="A84" s="1"/>
      <c r="B84" s="1"/>
      <c r="C84" s="6"/>
      <c r="D84" s="6"/>
      <c r="E84" s="6"/>
      <c r="F84" s="6"/>
      <c r="G84" s="6"/>
      <c r="H84" s="6"/>
      <c r="I84" s="6"/>
      <c r="J84" s="6"/>
      <c r="K84" s="6"/>
      <c r="L84" s="1"/>
      <c r="M84" s="1"/>
      <c r="N84" s="1"/>
      <c r="O84" s="1"/>
      <c r="P84" s="1"/>
      <c r="Q84" s="1"/>
      <c r="R84" s="1"/>
      <c r="S84" s="1"/>
      <c r="T84" s="1"/>
      <c r="U84" s="1"/>
      <c r="V84" s="3"/>
      <c r="W84" s="3"/>
      <c r="X84" s="1"/>
      <c r="Y84" s="1"/>
      <c r="Z84" s="1"/>
      <c r="AA84" s="1"/>
      <c r="AB84" s="1"/>
    </row>
    <row r="85" spans="1:28" x14ac:dyDescent="0.2">
      <c r="A85" s="1"/>
      <c r="B85" s="1"/>
      <c r="C85" s="6"/>
      <c r="D85" s="6"/>
      <c r="E85" s="6"/>
      <c r="F85" s="6"/>
      <c r="G85" s="6"/>
      <c r="H85" s="6"/>
      <c r="I85" s="6"/>
      <c r="J85" s="6"/>
      <c r="K85" s="6"/>
      <c r="L85" s="1"/>
      <c r="M85" s="1"/>
      <c r="N85" s="1"/>
      <c r="O85" s="1"/>
      <c r="P85" s="1"/>
      <c r="Q85" s="1"/>
      <c r="R85" s="1"/>
      <c r="S85" s="1"/>
      <c r="T85" s="1"/>
      <c r="U85" s="1"/>
      <c r="V85" s="3"/>
      <c r="W85" s="3"/>
      <c r="X85" s="1"/>
      <c r="Y85" s="1"/>
      <c r="Z85" s="1"/>
      <c r="AA85" s="1"/>
      <c r="AB85" s="1"/>
    </row>
    <row r="86" spans="1:28" x14ac:dyDescent="0.2">
      <c r="A86" s="1"/>
      <c r="B86" s="1"/>
      <c r="C86" s="6"/>
      <c r="D86" s="6"/>
      <c r="E86" s="6"/>
      <c r="F86" s="6"/>
      <c r="G86" s="6"/>
      <c r="H86" s="6"/>
      <c r="I86" s="6"/>
      <c r="J86" s="6"/>
      <c r="K86" s="6"/>
      <c r="L86" s="1"/>
      <c r="M86" s="1"/>
      <c r="N86" s="1"/>
      <c r="O86" s="1"/>
      <c r="P86" s="1"/>
      <c r="Q86" s="1"/>
      <c r="R86" s="1"/>
      <c r="S86" s="1"/>
      <c r="T86" s="1"/>
      <c r="U86" s="1"/>
      <c r="V86" s="3"/>
      <c r="W86" s="3"/>
      <c r="X86" s="1"/>
      <c r="Y86" s="1"/>
      <c r="Z86" s="1"/>
      <c r="AA86" s="1"/>
      <c r="AB86" s="1"/>
    </row>
    <row r="87" spans="1:28" x14ac:dyDescent="0.2">
      <c r="A87" s="1"/>
      <c r="B87" s="1"/>
      <c r="C87" s="6"/>
      <c r="D87" s="6"/>
      <c r="E87" s="6"/>
      <c r="F87" s="6"/>
      <c r="G87" s="6"/>
      <c r="H87" s="6"/>
      <c r="I87" s="6"/>
      <c r="J87" s="6"/>
      <c r="K87" s="6"/>
      <c r="L87" s="1"/>
      <c r="M87" s="1"/>
      <c r="N87" s="1"/>
      <c r="O87" s="1"/>
      <c r="P87" s="1"/>
      <c r="Q87" s="1"/>
      <c r="R87" s="1"/>
      <c r="S87" s="1"/>
      <c r="T87" s="1"/>
      <c r="U87" s="1"/>
      <c r="V87" s="3"/>
      <c r="W87" s="3"/>
      <c r="X87" s="1"/>
      <c r="Y87" s="1"/>
      <c r="Z87" s="1"/>
      <c r="AA87" s="1"/>
      <c r="AB87" s="1"/>
    </row>
    <row r="88" spans="1:28" x14ac:dyDescent="0.2">
      <c r="A88" s="1"/>
      <c r="B88" s="1"/>
      <c r="C88" s="6"/>
      <c r="D88" s="6"/>
      <c r="E88" s="6"/>
      <c r="F88" s="6"/>
      <c r="G88" s="6"/>
      <c r="H88" s="6"/>
      <c r="I88" s="6"/>
      <c r="J88" s="6"/>
      <c r="K88" s="6"/>
      <c r="L88" s="1"/>
      <c r="M88" s="1"/>
      <c r="N88" s="1"/>
      <c r="O88" s="1"/>
      <c r="P88" s="1"/>
      <c r="Q88" s="1"/>
      <c r="R88" s="1"/>
      <c r="S88" s="1"/>
      <c r="T88" s="1"/>
      <c r="U88" s="1"/>
      <c r="V88" s="3"/>
      <c r="W88" s="3"/>
      <c r="X88" s="1"/>
      <c r="Y88" s="1"/>
      <c r="Z88" s="1"/>
      <c r="AA88" s="1"/>
      <c r="AB88" s="1"/>
    </row>
    <row r="89" spans="1:28" x14ac:dyDescent="0.2">
      <c r="A89" s="1"/>
      <c r="B89" s="1"/>
      <c r="C89" s="6"/>
      <c r="D89" s="6"/>
      <c r="E89" s="6"/>
      <c r="F89" s="6"/>
      <c r="G89" s="6"/>
      <c r="H89" s="6"/>
      <c r="I89" s="6"/>
      <c r="J89" s="6"/>
      <c r="K89" s="6"/>
      <c r="L89" s="1"/>
      <c r="M89" s="1"/>
      <c r="N89" s="1"/>
      <c r="O89" s="1"/>
      <c r="P89" s="1"/>
      <c r="Q89" s="1"/>
      <c r="R89" s="1"/>
      <c r="S89" s="1"/>
      <c r="T89" s="1"/>
      <c r="U89" s="1"/>
      <c r="V89" s="3"/>
      <c r="W89" s="3"/>
      <c r="X89" s="1"/>
      <c r="Y89" s="1"/>
      <c r="Z89" s="1"/>
      <c r="AA89" s="1"/>
      <c r="AB89" s="1"/>
    </row>
    <row r="90" spans="1:28" x14ac:dyDescent="0.2">
      <c r="A90" s="1"/>
      <c r="B90" s="1"/>
      <c r="C90" s="6"/>
      <c r="D90" s="6"/>
      <c r="E90" s="6"/>
      <c r="F90" s="6"/>
      <c r="G90" s="6"/>
      <c r="H90" s="6"/>
      <c r="I90" s="6"/>
      <c r="J90" s="6"/>
      <c r="K90" s="6"/>
      <c r="L90" s="1"/>
      <c r="M90" s="1"/>
      <c r="N90" s="1"/>
      <c r="O90" s="1"/>
      <c r="P90" s="1"/>
      <c r="Q90" s="1"/>
      <c r="R90" s="1"/>
      <c r="S90" s="1"/>
      <c r="T90" s="1"/>
      <c r="U90" s="1"/>
      <c r="V90" s="3"/>
      <c r="W90" s="3"/>
      <c r="X90" s="1"/>
      <c r="Y90" s="1"/>
      <c r="Z90" s="1"/>
      <c r="AA90" s="1"/>
      <c r="AB90" s="1"/>
    </row>
    <row r="91" spans="1:28" x14ac:dyDescent="0.2">
      <c r="A91" s="1"/>
      <c r="B91" s="1"/>
      <c r="C91" s="6"/>
      <c r="D91" s="6"/>
      <c r="E91" s="6"/>
      <c r="F91" s="6"/>
      <c r="G91" s="6"/>
      <c r="H91" s="6"/>
      <c r="I91" s="6"/>
      <c r="J91" s="6"/>
      <c r="K91" s="6"/>
      <c r="L91" s="1"/>
      <c r="M91" s="1"/>
      <c r="N91" s="1"/>
      <c r="O91" s="1"/>
      <c r="P91" s="1"/>
      <c r="Q91" s="1"/>
      <c r="R91" s="1"/>
      <c r="S91" s="1"/>
      <c r="T91" s="1"/>
      <c r="U91" s="1"/>
      <c r="V91" s="3"/>
      <c r="W91" s="3"/>
      <c r="X91" s="1"/>
      <c r="Y91" s="1"/>
      <c r="Z91" s="1"/>
      <c r="AA91" s="1"/>
      <c r="AB91" s="1"/>
    </row>
    <row r="92" spans="1:28" x14ac:dyDescent="0.2">
      <c r="A92" s="1"/>
      <c r="B92" s="1"/>
      <c r="C92" s="6"/>
      <c r="D92" s="6"/>
      <c r="E92" s="6"/>
      <c r="F92" s="6"/>
      <c r="G92" s="6"/>
      <c r="H92" s="6"/>
      <c r="I92" s="6"/>
      <c r="J92" s="6"/>
      <c r="K92" s="6"/>
      <c r="L92" s="1"/>
      <c r="M92" s="1"/>
      <c r="N92" s="1"/>
      <c r="O92" s="1"/>
      <c r="P92" s="1"/>
      <c r="Q92" s="1"/>
      <c r="R92" s="1"/>
      <c r="S92" s="1"/>
      <c r="T92" s="1"/>
      <c r="U92" s="1"/>
      <c r="V92" s="3"/>
      <c r="W92" s="3"/>
      <c r="X92" s="1"/>
      <c r="Y92" s="1"/>
      <c r="Z92" s="1"/>
      <c r="AA92" s="1"/>
      <c r="AB92" s="1"/>
    </row>
    <row r="93" spans="1:28" x14ac:dyDescent="0.2">
      <c r="A93" s="1"/>
      <c r="B93" s="1"/>
      <c r="C93" s="6"/>
      <c r="D93" s="6"/>
      <c r="E93" s="6"/>
      <c r="F93" s="6"/>
      <c r="G93" s="6"/>
      <c r="H93" s="6"/>
      <c r="I93" s="6"/>
      <c r="J93" s="6"/>
      <c r="K93" s="6"/>
      <c r="L93" s="1"/>
      <c r="M93" s="1"/>
      <c r="N93" s="1"/>
      <c r="O93" s="1"/>
      <c r="P93" s="1"/>
      <c r="Q93" s="1"/>
      <c r="R93" s="1"/>
      <c r="S93" s="1"/>
      <c r="T93" s="1"/>
      <c r="U93" s="1"/>
      <c r="V93" s="3"/>
      <c r="W93" s="3"/>
      <c r="X93" s="1"/>
      <c r="Y93" s="1"/>
      <c r="Z93" s="1"/>
      <c r="AA93" s="1"/>
      <c r="AB93" s="1"/>
    </row>
    <row r="94" spans="1:28" x14ac:dyDescent="0.2">
      <c r="A94" s="1"/>
      <c r="B94" s="1"/>
      <c r="C94" s="6"/>
      <c r="D94" s="6"/>
      <c r="E94" s="6"/>
      <c r="F94" s="6"/>
      <c r="G94" s="6"/>
      <c r="H94" s="6"/>
      <c r="I94" s="6"/>
      <c r="J94" s="6"/>
      <c r="K94" s="6"/>
      <c r="L94" s="1"/>
      <c r="M94" s="1"/>
      <c r="N94" s="1"/>
      <c r="O94" s="1"/>
      <c r="P94" s="1"/>
      <c r="Q94" s="1"/>
      <c r="R94" s="1"/>
      <c r="S94" s="1"/>
      <c r="T94" s="1"/>
      <c r="U94" s="1"/>
      <c r="V94" s="3"/>
      <c r="W94" s="3"/>
      <c r="X94" s="1"/>
      <c r="Y94" s="1"/>
      <c r="Z94" s="1"/>
      <c r="AA94" s="1"/>
      <c r="AB94" s="1"/>
    </row>
    <row r="95" spans="1:28" x14ac:dyDescent="0.2">
      <c r="A95" s="1"/>
      <c r="B95" s="1"/>
      <c r="C95" s="6"/>
      <c r="D95" s="6"/>
      <c r="E95" s="6"/>
      <c r="F95" s="6"/>
      <c r="G95" s="6"/>
      <c r="H95" s="6"/>
      <c r="I95" s="6"/>
      <c r="J95" s="6"/>
      <c r="K95" s="6"/>
      <c r="L95" s="1"/>
      <c r="M95" s="1"/>
      <c r="N95" s="1"/>
      <c r="O95" s="1"/>
      <c r="P95" s="1"/>
      <c r="Q95" s="1"/>
      <c r="R95" s="1"/>
      <c r="S95" s="1"/>
      <c r="T95" s="1"/>
      <c r="U95" s="1"/>
      <c r="V95" s="3"/>
      <c r="W95" s="3"/>
      <c r="X95" s="1"/>
      <c r="Y95" s="1"/>
      <c r="Z95" s="1"/>
      <c r="AA95" s="1"/>
      <c r="AB95" s="1"/>
    </row>
    <row r="96" spans="1:28" x14ac:dyDescent="0.2">
      <c r="A96" s="1"/>
      <c r="B96" s="1"/>
      <c r="C96" s="6"/>
      <c r="D96" s="6"/>
      <c r="E96" s="6"/>
      <c r="F96" s="6"/>
      <c r="G96" s="6"/>
      <c r="H96" s="6"/>
      <c r="I96" s="6"/>
      <c r="J96" s="6"/>
      <c r="K96" s="6"/>
      <c r="L96" s="1"/>
      <c r="M96" s="1"/>
      <c r="N96" s="1"/>
      <c r="O96" s="1"/>
      <c r="P96" s="1"/>
      <c r="Q96" s="1"/>
      <c r="R96" s="1"/>
      <c r="S96" s="1"/>
      <c r="T96" s="1"/>
      <c r="U96" s="1"/>
      <c r="V96" s="3"/>
      <c r="W96" s="3"/>
      <c r="X96" s="1"/>
      <c r="Y96" s="1"/>
      <c r="Z96" s="1"/>
      <c r="AA96" s="1"/>
      <c r="AB96" s="1"/>
    </row>
    <row r="97" spans="1:28" x14ac:dyDescent="0.2">
      <c r="A97" s="1"/>
      <c r="B97" s="1"/>
      <c r="C97" s="6"/>
      <c r="D97" s="6"/>
      <c r="E97" s="6"/>
      <c r="F97" s="6"/>
      <c r="G97" s="6"/>
      <c r="H97" s="6"/>
      <c r="I97" s="6"/>
      <c r="J97" s="6"/>
      <c r="K97" s="6"/>
      <c r="L97" s="1"/>
      <c r="M97" s="1"/>
      <c r="N97" s="1"/>
      <c r="O97" s="1"/>
      <c r="P97" s="1"/>
      <c r="Q97" s="1"/>
      <c r="R97" s="1"/>
      <c r="S97" s="1"/>
      <c r="T97" s="1"/>
      <c r="U97" s="1"/>
      <c r="V97" s="3"/>
      <c r="W97" s="3"/>
      <c r="X97" s="1"/>
      <c r="Y97" s="1"/>
      <c r="Z97" s="1"/>
      <c r="AA97" s="1"/>
      <c r="AB97" s="1"/>
    </row>
    <row r="98" spans="1:28" x14ac:dyDescent="0.2">
      <c r="A98" s="1"/>
      <c r="B98" s="1"/>
      <c r="C98" s="6"/>
      <c r="D98" s="6"/>
      <c r="E98" s="6"/>
      <c r="F98" s="6"/>
      <c r="G98" s="6"/>
      <c r="H98" s="6"/>
      <c r="I98" s="6"/>
      <c r="J98" s="6"/>
      <c r="K98" s="6"/>
      <c r="L98" s="1"/>
      <c r="M98" s="1"/>
      <c r="N98" s="1"/>
      <c r="O98" s="1"/>
      <c r="P98" s="1"/>
      <c r="Q98" s="1"/>
      <c r="R98" s="1"/>
      <c r="S98" s="1"/>
      <c r="T98" s="1"/>
      <c r="U98" s="1"/>
      <c r="V98" s="3"/>
      <c r="W98" s="3"/>
      <c r="X98" s="1"/>
      <c r="Y98" s="1"/>
      <c r="Z98" s="1"/>
      <c r="AA98" s="1"/>
      <c r="AB98" s="1"/>
    </row>
    <row r="99" spans="1:28" x14ac:dyDescent="0.2">
      <c r="A99" s="1"/>
      <c r="B99" s="1"/>
      <c r="C99" s="6"/>
      <c r="D99" s="6"/>
      <c r="E99" s="6"/>
      <c r="F99" s="6"/>
      <c r="G99" s="6"/>
      <c r="H99" s="6"/>
      <c r="I99" s="6"/>
      <c r="J99" s="6"/>
      <c r="K99" s="6"/>
      <c r="L99" s="1"/>
      <c r="M99" s="1"/>
      <c r="N99" s="1"/>
      <c r="O99" s="1"/>
      <c r="P99" s="1"/>
      <c r="Q99" s="1"/>
      <c r="R99" s="1"/>
      <c r="S99" s="1"/>
      <c r="T99" s="1"/>
      <c r="U99" s="1"/>
      <c r="V99" s="3"/>
      <c r="W99" s="3"/>
      <c r="X99" s="1"/>
      <c r="Y99" s="1"/>
      <c r="Z99" s="1"/>
      <c r="AA99" s="1"/>
      <c r="AB99" s="1"/>
    </row>
    <row r="100" spans="1:28" x14ac:dyDescent="0.2">
      <c r="A100" s="1"/>
      <c r="B100" s="1"/>
      <c r="C100" s="6"/>
      <c r="D100" s="6"/>
      <c r="E100" s="6"/>
      <c r="F100" s="6"/>
      <c r="G100" s="6"/>
      <c r="H100" s="6"/>
      <c r="I100" s="6"/>
      <c r="J100" s="6"/>
      <c r="K100" s="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3"/>
      <c r="W100" s="3"/>
      <c r="X100" s="1"/>
      <c r="Y100" s="1"/>
      <c r="Z100" s="1"/>
      <c r="AA100" s="1"/>
      <c r="AB100" s="1"/>
    </row>
    <row r="101" spans="1:28" x14ac:dyDescent="0.2">
      <c r="A101" s="1"/>
      <c r="B101" s="1"/>
      <c r="C101" s="6"/>
      <c r="D101" s="6"/>
      <c r="E101" s="6"/>
      <c r="F101" s="6"/>
      <c r="G101" s="6"/>
      <c r="H101" s="6"/>
      <c r="I101" s="6"/>
      <c r="J101" s="6"/>
      <c r="K101" s="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3"/>
      <c r="W101" s="3"/>
      <c r="X101" s="1"/>
      <c r="Y101" s="1"/>
      <c r="Z101" s="1"/>
      <c r="AA101" s="1"/>
      <c r="AB101" s="1"/>
    </row>
    <row r="102" spans="1:28" x14ac:dyDescent="0.2">
      <c r="A102" s="1"/>
      <c r="B102" s="1"/>
      <c r="C102" s="6"/>
      <c r="D102" s="6"/>
      <c r="E102" s="6"/>
      <c r="F102" s="6"/>
      <c r="G102" s="6"/>
      <c r="H102" s="6"/>
      <c r="I102" s="6"/>
      <c r="J102" s="6"/>
      <c r="K102" s="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3"/>
      <c r="W102" s="3"/>
      <c r="X102" s="1"/>
      <c r="Y102" s="1"/>
      <c r="Z102" s="1"/>
      <c r="AA102" s="1"/>
      <c r="AB102" s="1"/>
    </row>
    <row r="103" spans="1:28" x14ac:dyDescent="0.2">
      <c r="A103" s="1"/>
      <c r="B103" s="1"/>
      <c r="C103" s="6"/>
      <c r="D103" s="6"/>
      <c r="E103" s="6"/>
      <c r="F103" s="6"/>
      <c r="G103" s="6"/>
      <c r="H103" s="6"/>
      <c r="I103" s="6"/>
      <c r="J103" s="6"/>
      <c r="K103" s="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3"/>
      <c r="W103" s="3"/>
      <c r="X103" s="1"/>
      <c r="Y103" s="1"/>
      <c r="Z103" s="1"/>
      <c r="AA103" s="1"/>
      <c r="AB103" s="1"/>
    </row>
    <row r="104" spans="1:28" x14ac:dyDescent="0.2">
      <c r="A104" s="1"/>
      <c r="B104" s="1"/>
      <c r="C104" s="6"/>
      <c r="D104" s="6"/>
      <c r="E104" s="6"/>
      <c r="F104" s="6"/>
      <c r="G104" s="6"/>
      <c r="H104" s="6"/>
      <c r="I104" s="6"/>
      <c r="J104" s="6"/>
      <c r="K104" s="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3"/>
      <c r="W104" s="3"/>
      <c r="X104" s="1"/>
      <c r="Y104" s="1"/>
      <c r="Z104" s="1"/>
      <c r="AA104" s="1"/>
      <c r="AB104" s="1"/>
    </row>
    <row r="105" spans="1:28" x14ac:dyDescent="0.2">
      <c r="A105" s="1"/>
      <c r="B105" s="1"/>
      <c r="C105" s="6"/>
      <c r="D105" s="6"/>
      <c r="E105" s="6"/>
      <c r="F105" s="6"/>
      <c r="G105" s="6"/>
      <c r="H105" s="6"/>
      <c r="I105" s="6"/>
      <c r="J105" s="6"/>
      <c r="K105" s="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3"/>
      <c r="W105" s="3"/>
      <c r="X105" s="1"/>
      <c r="Y105" s="1"/>
      <c r="Z105" s="1"/>
      <c r="AA105" s="1"/>
      <c r="AB105" s="1"/>
    </row>
    <row r="106" spans="1:28" x14ac:dyDescent="0.2">
      <c r="A106" s="1"/>
      <c r="B106" s="1"/>
      <c r="C106" s="6"/>
      <c r="D106" s="6"/>
      <c r="E106" s="6"/>
      <c r="F106" s="6"/>
      <c r="G106" s="6"/>
      <c r="H106" s="6"/>
      <c r="I106" s="6"/>
      <c r="J106" s="6"/>
      <c r="K106" s="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3"/>
      <c r="W106" s="3"/>
      <c r="X106" s="1"/>
      <c r="Y106" s="1"/>
      <c r="Z106" s="1"/>
      <c r="AA106" s="1"/>
      <c r="AB106" s="1"/>
    </row>
    <row r="107" spans="1:28" x14ac:dyDescent="0.2">
      <c r="A107" s="1"/>
      <c r="B107" s="1"/>
      <c r="C107" s="6"/>
      <c r="D107" s="6"/>
      <c r="E107" s="6"/>
      <c r="F107" s="6"/>
      <c r="G107" s="6"/>
      <c r="H107" s="6"/>
      <c r="I107" s="6"/>
      <c r="J107" s="6"/>
      <c r="K107" s="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3"/>
      <c r="W107" s="3"/>
      <c r="X107" s="1"/>
      <c r="Y107" s="1"/>
      <c r="Z107" s="1"/>
      <c r="AA107" s="1"/>
      <c r="AB107" s="1"/>
    </row>
    <row r="108" spans="1:28" x14ac:dyDescent="0.2">
      <c r="A108" s="1"/>
      <c r="B108" s="1"/>
      <c r="C108" s="6"/>
      <c r="D108" s="6"/>
      <c r="E108" s="6"/>
      <c r="F108" s="6"/>
      <c r="G108" s="6"/>
      <c r="H108" s="6"/>
      <c r="I108" s="6"/>
      <c r="J108" s="6"/>
      <c r="K108" s="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3"/>
      <c r="W108" s="3"/>
      <c r="X108" s="1"/>
      <c r="Y108" s="1"/>
      <c r="Z108" s="1"/>
      <c r="AA108" s="1"/>
      <c r="AB108" s="1"/>
    </row>
    <row r="109" spans="1:28" x14ac:dyDescent="0.2">
      <c r="A109" s="1"/>
      <c r="B109" s="1"/>
      <c r="C109" s="6"/>
      <c r="D109" s="6"/>
      <c r="E109" s="6"/>
      <c r="F109" s="6"/>
      <c r="G109" s="6"/>
      <c r="H109" s="6"/>
      <c r="I109" s="6"/>
      <c r="J109" s="6"/>
      <c r="K109" s="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3"/>
      <c r="W109" s="3"/>
      <c r="X109" s="1"/>
      <c r="Y109" s="1"/>
      <c r="Z109" s="1"/>
      <c r="AA109" s="1"/>
      <c r="AB109" s="1"/>
    </row>
    <row r="110" spans="1:28" x14ac:dyDescent="0.2">
      <c r="A110" s="1"/>
      <c r="B110" s="1"/>
      <c r="C110" s="6"/>
      <c r="D110" s="6"/>
      <c r="E110" s="6"/>
      <c r="F110" s="6"/>
      <c r="G110" s="6"/>
      <c r="H110" s="6"/>
      <c r="I110" s="6"/>
      <c r="J110" s="6"/>
      <c r="K110" s="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3"/>
      <c r="W110" s="3"/>
      <c r="X110" s="1"/>
      <c r="Y110" s="1"/>
      <c r="Z110" s="1"/>
      <c r="AA110" s="1"/>
      <c r="AB110" s="1"/>
    </row>
    <row r="111" spans="1:28" x14ac:dyDescent="0.2">
      <c r="A111" s="1"/>
      <c r="B111" s="1"/>
      <c r="C111" s="6"/>
      <c r="D111" s="6"/>
      <c r="E111" s="6"/>
      <c r="F111" s="6"/>
      <c r="G111" s="6"/>
      <c r="H111" s="6"/>
      <c r="I111" s="6"/>
      <c r="J111" s="6"/>
      <c r="K111" s="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3"/>
      <c r="W111" s="3"/>
      <c r="X111" s="1"/>
      <c r="Y111" s="1"/>
      <c r="Z111" s="1"/>
      <c r="AA111" s="1"/>
      <c r="AB111" s="1"/>
    </row>
    <row r="112" spans="1:28" x14ac:dyDescent="0.2">
      <c r="A112" s="1"/>
      <c r="B112" s="1"/>
      <c r="C112" s="6"/>
      <c r="D112" s="6"/>
      <c r="E112" s="6"/>
      <c r="F112" s="6"/>
      <c r="G112" s="6"/>
      <c r="H112" s="6"/>
      <c r="I112" s="6"/>
      <c r="J112" s="6"/>
      <c r="K112" s="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3"/>
      <c r="W112" s="3"/>
      <c r="X112" s="1"/>
      <c r="Y112" s="1"/>
      <c r="Z112" s="1"/>
      <c r="AA112" s="1"/>
      <c r="AB112" s="1"/>
    </row>
    <row r="113" spans="1:28" x14ac:dyDescent="0.2">
      <c r="A113" s="1"/>
      <c r="B113" s="1"/>
      <c r="C113" s="6"/>
      <c r="D113" s="6"/>
      <c r="E113" s="6"/>
      <c r="F113" s="6"/>
      <c r="G113" s="6"/>
      <c r="H113" s="6"/>
      <c r="I113" s="6"/>
      <c r="J113" s="6"/>
      <c r="K113" s="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3"/>
      <c r="W113" s="3"/>
      <c r="X113" s="1"/>
      <c r="Y113" s="1"/>
      <c r="Z113" s="1"/>
      <c r="AA113" s="1"/>
      <c r="AB113" s="1"/>
    </row>
    <row r="114" spans="1:28" x14ac:dyDescent="0.2">
      <c r="A114" s="1"/>
      <c r="B114" s="1"/>
      <c r="C114" s="6"/>
      <c r="D114" s="6"/>
      <c r="E114" s="6"/>
      <c r="F114" s="6"/>
      <c r="G114" s="6"/>
      <c r="H114" s="6"/>
      <c r="I114" s="6"/>
      <c r="J114" s="6"/>
      <c r="K114" s="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3"/>
      <c r="W114" s="3"/>
      <c r="X114" s="1"/>
      <c r="Y114" s="1"/>
      <c r="Z114" s="1"/>
      <c r="AA114" s="1"/>
      <c r="AB114" s="1"/>
    </row>
    <row r="115" spans="1:28" x14ac:dyDescent="0.2">
      <c r="A115" s="1"/>
      <c r="B115" s="1"/>
      <c r="C115" s="6"/>
      <c r="D115" s="6"/>
      <c r="E115" s="6"/>
      <c r="F115" s="6"/>
      <c r="G115" s="6"/>
      <c r="H115" s="6"/>
      <c r="I115" s="6"/>
      <c r="J115" s="6"/>
      <c r="K115" s="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3"/>
      <c r="W115" s="3"/>
      <c r="X115" s="1"/>
      <c r="Y115" s="1"/>
      <c r="Z115" s="1"/>
      <c r="AA115" s="1"/>
      <c r="AB115" s="1"/>
    </row>
    <row r="116" spans="1:28" x14ac:dyDescent="0.2">
      <c r="A116" s="1"/>
      <c r="B116" s="1"/>
      <c r="C116" s="6"/>
      <c r="D116" s="6"/>
      <c r="E116" s="6"/>
      <c r="F116" s="6"/>
      <c r="G116" s="6"/>
      <c r="H116" s="6"/>
      <c r="I116" s="6"/>
      <c r="J116" s="6"/>
      <c r="K116" s="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3"/>
      <c r="W116" s="3"/>
      <c r="X116" s="1"/>
      <c r="Y116" s="1"/>
      <c r="Z116" s="1"/>
      <c r="AA116" s="1"/>
      <c r="AB116" s="1"/>
    </row>
    <row r="117" spans="1:28" x14ac:dyDescent="0.2">
      <c r="A117" s="1"/>
      <c r="B117" s="1"/>
      <c r="C117" s="6"/>
      <c r="D117" s="6"/>
      <c r="E117" s="6"/>
      <c r="F117" s="6"/>
      <c r="G117" s="6"/>
      <c r="H117" s="6"/>
      <c r="I117" s="6"/>
      <c r="J117" s="6"/>
      <c r="K117" s="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3"/>
      <c r="W117" s="3"/>
      <c r="X117" s="1"/>
      <c r="Y117" s="1"/>
      <c r="Z117" s="1"/>
      <c r="AA117" s="1"/>
      <c r="AB117" s="1"/>
    </row>
    <row r="118" spans="1:28" x14ac:dyDescent="0.2">
      <c r="A118" s="1"/>
      <c r="B118" s="1"/>
      <c r="C118" s="6"/>
      <c r="D118" s="6"/>
      <c r="E118" s="6"/>
      <c r="F118" s="6"/>
      <c r="G118" s="6"/>
      <c r="H118" s="6"/>
      <c r="I118" s="6"/>
      <c r="J118" s="6"/>
      <c r="K118" s="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3"/>
      <c r="W118" s="3"/>
      <c r="X118" s="1"/>
      <c r="Y118" s="1"/>
      <c r="Z118" s="1"/>
      <c r="AA118" s="1"/>
      <c r="AB118" s="1"/>
    </row>
    <row r="119" spans="1:28" x14ac:dyDescent="0.2">
      <c r="A119" s="1"/>
      <c r="B119" s="1"/>
      <c r="C119" s="6"/>
      <c r="D119" s="6"/>
      <c r="E119" s="6"/>
      <c r="F119" s="6"/>
      <c r="G119" s="6"/>
      <c r="H119" s="6"/>
      <c r="I119" s="6"/>
      <c r="J119" s="6"/>
      <c r="K119" s="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3"/>
      <c r="W119" s="3"/>
      <c r="X119" s="1"/>
      <c r="Y119" s="1"/>
      <c r="Z119" s="1"/>
      <c r="AA119" s="1"/>
      <c r="AB119" s="1"/>
    </row>
    <row r="120" spans="1:28" x14ac:dyDescent="0.2">
      <c r="A120" s="1"/>
      <c r="B120" s="1"/>
      <c r="C120" s="6"/>
      <c r="D120" s="6"/>
      <c r="E120" s="6"/>
      <c r="F120" s="6"/>
      <c r="G120" s="6"/>
      <c r="H120" s="6"/>
      <c r="I120" s="6"/>
      <c r="J120" s="6"/>
      <c r="K120" s="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3"/>
      <c r="W120" s="3"/>
      <c r="X120" s="1"/>
      <c r="Y120" s="1"/>
      <c r="Z120" s="1"/>
      <c r="AA120" s="1"/>
      <c r="AB120" s="1"/>
    </row>
    <row r="121" spans="1:28" x14ac:dyDescent="0.2">
      <c r="A121" s="1"/>
      <c r="B121" s="1"/>
      <c r="C121" s="6"/>
      <c r="D121" s="6"/>
      <c r="E121" s="6"/>
      <c r="F121" s="6"/>
      <c r="G121" s="6"/>
      <c r="H121" s="6"/>
      <c r="I121" s="6"/>
      <c r="J121" s="6"/>
      <c r="K121" s="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3"/>
      <c r="W121" s="3"/>
      <c r="X121" s="1"/>
      <c r="Y121" s="1"/>
      <c r="Z121" s="1"/>
      <c r="AA121" s="1"/>
      <c r="AB121" s="1"/>
    </row>
    <row r="122" spans="1:28" x14ac:dyDescent="0.2">
      <c r="A122" s="1"/>
      <c r="B122" s="1"/>
      <c r="C122" s="6"/>
      <c r="D122" s="6"/>
      <c r="E122" s="6"/>
      <c r="F122" s="6"/>
      <c r="G122" s="6"/>
      <c r="H122" s="6"/>
      <c r="I122" s="6"/>
      <c r="J122" s="6"/>
      <c r="K122" s="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3"/>
      <c r="W122" s="3"/>
      <c r="X122" s="1"/>
      <c r="Y122" s="1"/>
      <c r="Z122" s="1"/>
      <c r="AA122" s="1"/>
      <c r="AB122" s="1"/>
    </row>
    <row r="123" spans="1:28" x14ac:dyDescent="0.2">
      <c r="A123" s="1"/>
      <c r="B123" s="1"/>
      <c r="C123" s="6"/>
      <c r="D123" s="6"/>
      <c r="E123" s="6"/>
      <c r="F123" s="6"/>
      <c r="G123" s="6"/>
      <c r="H123" s="6"/>
      <c r="I123" s="6"/>
      <c r="J123" s="6"/>
      <c r="K123" s="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3"/>
      <c r="W123" s="3"/>
      <c r="X123" s="1"/>
      <c r="Y123" s="1"/>
      <c r="Z123" s="1"/>
      <c r="AA123" s="1"/>
      <c r="AB123" s="1"/>
    </row>
    <row r="124" spans="1:28" x14ac:dyDescent="0.2">
      <c r="A124" s="1"/>
      <c r="B124" s="1"/>
      <c r="C124" s="6"/>
      <c r="D124" s="6"/>
      <c r="E124" s="6"/>
      <c r="F124" s="6"/>
      <c r="G124" s="6"/>
      <c r="H124" s="6"/>
      <c r="I124" s="6"/>
      <c r="J124" s="6"/>
      <c r="K124" s="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3"/>
      <c r="W124" s="3"/>
      <c r="X124" s="1"/>
      <c r="Y124" s="1"/>
      <c r="Z124" s="1"/>
      <c r="AA124" s="1"/>
      <c r="AB124" s="1"/>
    </row>
    <row r="125" spans="1:28" x14ac:dyDescent="0.2">
      <c r="A125" s="1"/>
      <c r="B125" s="1"/>
      <c r="C125" s="6"/>
      <c r="D125" s="6"/>
      <c r="E125" s="6"/>
      <c r="F125" s="6"/>
      <c r="G125" s="6"/>
      <c r="H125" s="6"/>
      <c r="I125" s="6"/>
      <c r="J125" s="6"/>
      <c r="K125" s="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3"/>
      <c r="W125" s="3"/>
      <c r="X125" s="1"/>
      <c r="Y125" s="1"/>
      <c r="Z125" s="1"/>
      <c r="AA125" s="1"/>
      <c r="AB125" s="1"/>
    </row>
    <row r="126" spans="1:28" x14ac:dyDescent="0.2">
      <c r="A126" s="1"/>
      <c r="B126" s="1"/>
      <c r="C126" s="6"/>
      <c r="D126" s="6"/>
      <c r="E126" s="6"/>
      <c r="F126" s="6"/>
      <c r="G126" s="6"/>
      <c r="H126" s="6"/>
      <c r="I126" s="6"/>
      <c r="J126" s="6"/>
      <c r="K126" s="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3"/>
      <c r="W126" s="3"/>
      <c r="X126" s="1"/>
      <c r="Y126" s="1"/>
      <c r="Z126" s="1"/>
      <c r="AA126" s="1"/>
      <c r="AB126" s="1"/>
    </row>
    <row r="127" spans="1:28" x14ac:dyDescent="0.2">
      <c r="A127" s="1"/>
      <c r="B127" s="1"/>
      <c r="C127" s="6"/>
      <c r="D127" s="6"/>
      <c r="E127" s="6"/>
      <c r="F127" s="6"/>
      <c r="G127" s="6"/>
      <c r="H127" s="6"/>
      <c r="I127" s="6"/>
      <c r="J127" s="6"/>
      <c r="K127" s="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3"/>
      <c r="W127" s="3"/>
      <c r="X127" s="1"/>
      <c r="Y127" s="1"/>
      <c r="Z127" s="1"/>
      <c r="AA127" s="1"/>
      <c r="AB127" s="1"/>
    </row>
    <row r="128" spans="1:28" x14ac:dyDescent="0.2">
      <c r="A128" s="1"/>
      <c r="B128" s="1"/>
      <c r="C128" s="6"/>
      <c r="D128" s="6"/>
      <c r="E128" s="6"/>
      <c r="F128" s="6"/>
      <c r="G128" s="6"/>
      <c r="H128" s="6"/>
      <c r="I128" s="6"/>
      <c r="J128" s="6"/>
      <c r="K128" s="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3"/>
      <c r="W128" s="3"/>
      <c r="X128" s="1"/>
      <c r="Y128" s="1"/>
      <c r="Z128" s="1"/>
      <c r="AA128" s="1"/>
      <c r="AB128" s="1"/>
    </row>
    <row r="129" spans="1:28" x14ac:dyDescent="0.2">
      <c r="A129" s="1"/>
      <c r="B129" s="1"/>
      <c r="C129" s="6"/>
      <c r="D129" s="6"/>
      <c r="E129" s="6"/>
      <c r="F129" s="6"/>
      <c r="G129" s="6"/>
      <c r="H129" s="6"/>
      <c r="I129" s="6"/>
      <c r="J129" s="6"/>
      <c r="K129" s="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3"/>
      <c r="W129" s="3"/>
      <c r="X129" s="1"/>
      <c r="Y129" s="1"/>
      <c r="Z129" s="1"/>
      <c r="AA129" s="1"/>
      <c r="AB129" s="1"/>
    </row>
    <row r="130" spans="1:28" x14ac:dyDescent="0.2">
      <c r="A130" s="1"/>
      <c r="B130" s="1"/>
      <c r="C130" s="6"/>
      <c r="D130" s="6"/>
      <c r="E130" s="6"/>
      <c r="F130" s="6"/>
      <c r="G130" s="6"/>
      <c r="H130" s="6"/>
      <c r="I130" s="6"/>
      <c r="J130" s="6"/>
      <c r="K130" s="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3"/>
      <c r="W130" s="3"/>
      <c r="X130" s="1"/>
      <c r="Y130" s="1"/>
      <c r="Z130" s="1"/>
      <c r="AA130" s="1"/>
      <c r="AB130" s="1"/>
    </row>
    <row r="131" spans="1:28" x14ac:dyDescent="0.2">
      <c r="A131" s="1"/>
      <c r="B131" s="1"/>
      <c r="C131" s="6"/>
      <c r="D131" s="6"/>
      <c r="E131" s="6"/>
      <c r="F131" s="6"/>
      <c r="G131" s="6"/>
      <c r="H131" s="6"/>
      <c r="I131" s="6"/>
      <c r="J131" s="6"/>
      <c r="K131" s="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3"/>
      <c r="W131" s="3"/>
      <c r="X131" s="1"/>
      <c r="Y131" s="1"/>
      <c r="Z131" s="1"/>
      <c r="AA131" s="1"/>
      <c r="AB131" s="1"/>
    </row>
    <row r="132" spans="1:28" x14ac:dyDescent="0.2">
      <c r="A132" s="1"/>
      <c r="B132" s="1"/>
      <c r="C132" s="6"/>
      <c r="D132" s="6"/>
      <c r="E132" s="6"/>
      <c r="F132" s="6"/>
      <c r="G132" s="6"/>
      <c r="H132" s="6"/>
      <c r="I132" s="6"/>
      <c r="J132" s="6"/>
      <c r="K132" s="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3"/>
      <c r="W132" s="3"/>
      <c r="X132" s="1"/>
      <c r="Y132" s="1"/>
      <c r="Z132" s="1"/>
      <c r="AA132" s="1"/>
      <c r="AB132" s="1"/>
    </row>
    <row r="133" spans="1:28" x14ac:dyDescent="0.2">
      <c r="A133" s="1"/>
      <c r="B133" s="1"/>
      <c r="C133" s="6"/>
      <c r="D133" s="6"/>
      <c r="E133" s="6"/>
      <c r="F133" s="6"/>
      <c r="G133" s="6"/>
      <c r="H133" s="6"/>
      <c r="I133" s="6"/>
      <c r="J133" s="6"/>
      <c r="K133" s="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3"/>
      <c r="W133" s="3"/>
      <c r="X133" s="1"/>
      <c r="Y133" s="1"/>
      <c r="Z133" s="1"/>
      <c r="AA133" s="1"/>
      <c r="AB133" s="1"/>
    </row>
    <row r="134" spans="1:28" x14ac:dyDescent="0.2">
      <c r="A134" s="1"/>
      <c r="B134" s="1"/>
      <c r="C134" s="6"/>
      <c r="D134" s="6"/>
      <c r="E134" s="6"/>
      <c r="F134" s="6"/>
      <c r="G134" s="6"/>
      <c r="H134" s="6"/>
      <c r="I134" s="6"/>
      <c r="J134" s="6"/>
      <c r="K134" s="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3"/>
      <c r="W134" s="3"/>
      <c r="X134" s="1"/>
      <c r="Y134" s="1"/>
      <c r="Z134" s="1"/>
      <c r="AA134" s="1"/>
      <c r="AB134" s="1"/>
    </row>
    <row r="135" spans="1:28" x14ac:dyDescent="0.2">
      <c r="A135" s="1"/>
      <c r="B135" s="1"/>
      <c r="C135" s="6"/>
      <c r="D135" s="6"/>
      <c r="E135" s="6"/>
      <c r="F135" s="6"/>
      <c r="G135" s="6"/>
      <c r="H135" s="6"/>
      <c r="I135" s="6"/>
      <c r="J135" s="6"/>
      <c r="K135" s="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3"/>
      <c r="W135" s="3"/>
      <c r="X135" s="1"/>
      <c r="Y135" s="1"/>
      <c r="Z135" s="1"/>
      <c r="AA135" s="1"/>
      <c r="AB135" s="1"/>
    </row>
    <row r="136" spans="1:28" x14ac:dyDescent="0.2">
      <c r="A136" s="1"/>
      <c r="B136" s="1"/>
      <c r="C136" s="6"/>
      <c r="D136" s="6"/>
      <c r="E136" s="6"/>
      <c r="F136" s="6"/>
      <c r="G136" s="6"/>
      <c r="H136" s="6"/>
      <c r="I136" s="6"/>
      <c r="J136" s="6"/>
      <c r="K136" s="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3"/>
      <c r="W136" s="3"/>
      <c r="X136" s="1"/>
      <c r="Y136" s="1"/>
      <c r="Z136" s="1"/>
      <c r="AA136" s="1"/>
      <c r="AB136" s="1"/>
    </row>
    <row r="137" spans="1:28" x14ac:dyDescent="0.2">
      <c r="A137" s="1"/>
      <c r="B137" s="1"/>
      <c r="C137" s="6"/>
      <c r="D137" s="6"/>
      <c r="E137" s="6"/>
      <c r="F137" s="6"/>
      <c r="G137" s="6"/>
      <c r="H137" s="6"/>
      <c r="I137" s="6"/>
      <c r="J137" s="6"/>
      <c r="K137" s="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3"/>
      <c r="W137" s="3"/>
      <c r="X137" s="1"/>
      <c r="Y137" s="1"/>
      <c r="Z137" s="1"/>
      <c r="AA137" s="1"/>
      <c r="AB137" s="1"/>
    </row>
    <row r="138" spans="1:28" x14ac:dyDescent="0.2">
      <c r="A138" s="1"/>
      <c r="B138" s="1"/>
      <c r="C138" s="6"/>
      <c r="D138" s="6"/>
      <c r="E138" s="6"/>
      <c r="F138" s="6"/>
      <c r="G138" s="6"/>
      <c r="H138" s="6"/>
      <c r="I138" s="6"/>
      <c r="J138" s="6"/>
      <c r="K138" s="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3"/>
      <c r="W138" s="3"/>
      <c r="X138" s="1"/>
      <c r="Y138" s="1"/>
      <c r="Z138" s="1"/>
      <c r="AA138" s="1"/>
      <c r="AB138" s="1"/>
    </row>
    <row r="139" spans="1:28" x14ac:dyDescent="0.2">
      <c r="A139" s="1"/>
      <c r="B139" s="1"/>
      <c r="C139" s="6"/>
      <c r="D139" s="6"/>
      <c r="E139" s="6"/>
      <c r="F139" s="6"/>
      <c r="G139" s="6"/>
      <c r="H139" s="6"/>
      <c r="I139" s="6"/>
      <c r="J139" s="6"/>
      <c r="K139" s="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3"/>
      <c r="W139" s="3"/>
      <c r="X139" s="1"/>
      <c r="Y139" s="1"/>
      <c r="Z139" s="1"/>
      <c r="AA139" s="1"/>
      <c r="AB139" s="1"/>
    </row>
    <row r="140" spans="1:28" x14ac:dyDescent="0.2">
      <c r="A140" s="1"/>
      <c r="B140" s="1"/>
      <c r="C140" s="6"/>
      <c r="D140" s="6"/>
      <c r="E140" s="6"/>
      <c r="F140" s="6"/>
      <c r="G140" s="6"/>
      <c r="H140" s="6"/>
      <c r="I140" s="6"/>
      <c r="J140" s="6"/>
      <c r="K140" s="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3"/>
      <c r="W140" s="3"/>
      <c r="X140" s="1"/>
      <c r="Y140" s="1"/>
      <c r="Z140" s="1"/>
      <c r="AA140" s="1"/>
      <c r="AB140" s="1"/>
    </row>
    <row r="141" spans="1:28" x14ac:dyDescent="0.2">
      <c r="A141" s="1"/>
      <c r="B141" s="1"/>
      <c r="C141" s="6"/>
      <c r="D141" s="6"/>
      <c r="E141" s="6"/>
      <c r="F141" s="6"/>
      <c r="G141" s="6"/>
      <c r="H141" s="6"/>
      <c r="I141" s="6"/>
      <c r="J141" s="6"/>
      <c r="K141" s="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3"/>
      <c r="W141" s="3"/>
      <c r="X141" s="1"/>
      <c r="Y141" s="1"/>
      <c r="Z141" s="1"/>
      <c r="AA141" s="1"/>
      <c r="AB141" s="1"/>
    </row>
    <row r="142" spans="1:28" x14ac:dyDescent="0.2">
      <c r="A142" s="1"/>
      <c r="B142" s="1"/>
      <c r="C142" s="6"/>
      <c r="D142" s="6"/>
      <c r="E142" s="6"/>
      <c r="F142" s="6"/>
      <c r="G142" s="6"/>
      <c r="H142" s="6"/>
      <c r="I142" s="6"/>
      <c r="J142" s="6"/>
      <c r="K142" s="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3"/>
      <c r="W142" s="3"/>
      <c r="X142" s="1"/>
      <c r="Y142" s="1"/>
      <c r="Z142" s="1"/>
      <c r="AA142" s="1"/>
      <c r="AB142" s="1"/>
    </row>
    <row r="143" spans="1:28" x14ac:dyDescent="0.2">
      <c r="A143" s="1"/>
      <c r="B143" s="1"/>
      <c r="C143" s="6"/>
      <c r="D143" s="6"/>
      <c r="E143" s="6"/>
      <c r="F143" s="6"/>
      <c r="G143" s="6"/>
      <c r="H143" s="6"/>
      <c r="I143" s="6"/>
      <c r="J143" s="6"/>
      <c r="K143" s="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3"/>
      <c r="W143" s="3"/>
      <c r="X143" s="1"/>
      <c r="Y143" s="1"/>
      <c r="Z143" s="1"/>
      <c r="AA143" s="1"/>
      <c r="AB143" s="1"/>
    </row>
    <row r="144" spans="1:28" x14ac:dyDescent="0.2">
      <c r="A144" s="1"/>
      <c r="B144" s="1"/>
      <c r="C144" s="6"/>
      <c r="D144" s="6"/>
      <c r="E144" s="6"/>
      <c r="F144" s="6"/>
      <c r="G144" s="6"/>
      <c r="H144" s="6"/>
      <c r="I144" s="6"/>
      <c r="J144" s="6"/>
      <c r="K144" s="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3"/>
      <c r="W144" s="3"/>
      <c r="X144" s="1"/>
      <c r="Y144" s="1"/>
      <c r="Z144" s="1"/>
      <c r="AA144" s="1"/>
      <c r="AB144" s="1"/>
    </row>
    <row r="145" spans="1:28" x14ac:dyDescent="0.2">
      <c r="A145" s="1"/>
      <c r="B145" s="1"/>
      <c r="C145" s="6"/>
      <c r="D145" s="6"/>
      <c r="E145" s="6"/>
      <c r="F145" s="6"/>
      <c r="G145" s="6"/>
      <c r="H145" s="6"/>
      <c r="I145" s="6"/>
      <c r="J145" s="6"/>
      <c r="K145" s="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3"/>
      <c r="W145" s="3"/>
      <c r="X145" s="1"/>
      <c r="Y145" s="1"/>
      <c r="Z145" s="1"/>
      <c r="AA145" s="1"/>
      <c r="AB145" s="1"/>
    </row>
    <row r="146" spans="1:28" x14ac:dyDescent="0.2">
      <c r="A146" s="1"/>
      <c r="B146" s="1"/>
      <c r="C146" s="6"/>
      <c r="D146" s="6"/>
      <c r="E146" s="6"/>
      <c r="F146" s="6"/>
      <c r="G146" s="6"/>
      <c r="H146" s="6"/>
      <c r="I146" s="6"/>
      <c r="J146" s="6"/>
      <c r="K146" s="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3"/>
      <c r="W146" s="3"/>
      <c r="X146" s="1"/>
      <c r="Y146" s="1"/>
      <c r="Z146" s="1"/>
      <c r="AA146" s="1"/>
      <c r="AB146" s="1"/>
    </row>
    <row r="147" spans="1:28" x14ac:dyDescent="0.2">
      <c r="A147" s="1"/>
      <c r="B147" s="1"/>
      <c r="C147" s="6"/>
      <c r="D147" s="6"/>
      <c r="E147" s="6"/>
      <c r="F147" s="6"/>
      <c r="G147" s="6"/>
      <c r="H147" s="6"/>
      <c r="I147" s="6"/>
      <c r="J147" s="6"/>
      <c r="K147" s="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3"/>
      <c r="W147" s="3"/>
      <c r="X147" s="1"/>
      <c r="Y147" s="1"/>
      <c r="Z147" s="1"/>
      <c r="AA147" s="1"/>
      <c r="AB147" s="1"/>
    </row>
    <row r="148" spans="1:28" x14ac:dyDescent="0.2">
      <c r="A148" s="1"/>
      <c r="B148" s="1"/>
      <c r="C148" s="6"/>
      <c r="D148" s="6"/>
      <c r="E148" s="6"/>
      <c r="F148" s="6"/>
      <c r="G148" s="6"/>
      <c r="H148" s="6"/>
      <c r="I148" s="6"/>
      <c r="J148" s="6"/>
      <c r="K148" s="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3"/>
      <c r="W148" s="3"/>
      <c r="X148" s="1"/>
      <c r="Y148" s="1"/>
      <c r="Z148" s="1"/>
      <c r="AA148" s="1"/>
      <c r="AB148" s="1"/>
    </row>
    <row r="149" spans="1:28" x14ac:dyDescent="0.2">
      <c r="A149" s="1"/>
      <c r="B149" s="1"/>
      <c r="C149" s="6"/>
      <c r="D149" s="6"/>
      <c r="E149" s="6"/>
      <c r="F149" s="6"/>
      <c r="G149" s="6"/>
      <c r="H149" s="6"/>
      <c r="I149" s="6"/>
      <c r="J149" s="6"/>
      <c r="K149" s="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3"/>
      <c r="W149" s="3"/>
      <c r="X149" s="1"/>
      <c r="Y149" s="1"/>
      <c r="Z149" s="1"/>
      <c r="AA149" s="1"/>
      <c r="AB149" s="1"/>
    </row>
    <row r="150" spans="1:28" x14ac:dyDescent="0.2">
      <c r="A150" s="1"/>
      <c r="B150" s="1"/>
      <c r="C150" s="6"/>
      <c r="D150" s="6"/>
      <c r="E150" s="6"/>
      <c r="F150" s="6"/>
      <c r="G150" s="6"/>
      <c r="H150" s="6"/>
      <c r="I150" s="6"/>
      <c r="J150" s="6"/>
      <c r="K150" s="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3"/>
      <c r="W150" s="3"/>
      <c r="X150" s="1"/>
      <c r="Y150" s="1"/>
      <c r="Z150" s="1"/>
      <c r="AA150" s="1"/>
      <c r="AB150" s="1"/>
    </row>
    <row r="151" spans="1:28" x14ac:dyDescent="0.2">
      <c r="A151" s="1"/>
      <c r="B151" s="1"/>
      <c r="C151" s="6"/>
      <c r="D151" s="6"/>
      <c r="E151" s="6"/>
      <c r="F151" s="6"/>
      <c r="G151" s="6"/>
      <c r="H151" s="6"/>
      <c r="I151" s="6"/>
      <c r="J151" s="6"/>
      <c r="K151" s="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3"/>
      <c r="W151" s="3"/>
      <c r="X151" s="1"/>
      <c r="Y151" s="1"/>
      <c r="Z151" s="1"/>
      <c r="AA151" s="1"/>
      <c r="AB151" s="1"/>
    </row>
    <row r="152" spans="1:28" x14ac:dyDescent="0.2">
      <c r="A152" s="1"/>
      <c r="B152" s="1"/>
      <c r="C152" s="6"/>
      <c r="D152" s="6"/>
      <c r="E152" s="6"/>
      <c r="F152" s="6"/>
      <c r="G152" s="6"/>
      <c r="H152" s="6"/>
      <c r="I152" s="6"/>
      <c r="J152" s="6"/>
      <c r="K152" s="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3"/>
      <c r="W152" s="3"/>
      <c r="X152" s="1"/>
      <c r="Y152" s="1"/>
      <c r="Z152" s="1"/>
      <c r="AA152" s="1"/>
      <c r="AB152" s="1"/>
    </row>
    <row r="153" spans="1:28" x14ac:dyDescent="0.2">
      <c r="A153" s="1"/>
      <c r="B153" s="1"/>
      <c r="C153" s="6"/>
      <c r="D153" s="6"/>
      <c r="E153" s="6"/>
      <c r="F153" s="6"/>
      <c r="G153" s="6"/>
      <c r="H153" s="6"/>
      <c r="I153" s="6"/>
      <c r="J153" s="6"/>
      <c r="K153" s="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3"/>
      <c r="W153" s="3"/>
      <c r="X153" s="1"/>
      <c r="Y153" s="1"/>
      <c r="Z153" s="1"/>
      <c r="AA153" s="1"/>
      <c r="AB153" s="1"/>
    </row>
    <row r="154" spans="1:28" x14ac:dyDescent="0.2">
      <c r="A154" s="1"/>
      <c r="B154" s="1"/>
      <c r="C154" s="6"/>
      <c r="D154" s="6"/>
      <c r="E154" s="6"/>
      <c r="F154" s="6"/>
      <c r="G154" s="6"/>
      <c r="H154" s="6"/>
      <c r="I154" s="6"/>
      <c r="J154" s="6"/>
      <c r="K154" s="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3"/>
      <c r="W154" s="3"/>
      <c r="X154" s="1"/>
      <c r="Y154" s="1"/>
      <c r="Z154" s="1"/>
      <c r="AA154" s="1"/>
      <c r="AB154" s="1"/>
    </row>
    <row r="155" spans="1:28" x14ac:dyDescent="0.2">
      <c r="A155" s="1"/>
      <c r="B155" s="1"/>
      <c r="C155" s="6"/>
      <c r="D155" s="6"/>
      <c r="E155" s="6"/>
      <c r="F155" s="6"/>
      <c r="G155" s="6"/>
      <c r="H155" s="6"/>
      <c r="I155" s="6"/>
      <c r="J155" s="6"/>
      <c r="K155" s="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3"/>
      <c r="W155" s="3"/>
      <c r="X155" s="1"/>
      <c r="Y155" s="1"/>
      <c r="Z155" s="1"/>
      <c r="AA155" s="1"/>
      <c r="AB155" s="1"/>
    </row>
    <row r="156" spans="1:28" x14ac:dyDescent="0.2">
      <c r="A156" s="1"/>
      <c r="B156" s="1"/>
      <c r="C156" s="6"/>
      <c r="D156" s="6"/>
      <c r="E156" s="6"/>
      <c r="F156" s="6"/>
      <c r="G156" s="6"/>
      <c r="H156" s="6"/>
      <c r="I156" s="6"/>
      <c r="J156" s="6"/>
      <c r="K156" s="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3"/>
      <c r="W156" s="3"/>
      <c r="X156" s="1"/>
      <c r="Y156" s="1"/>
      <c r="Z156" s="1"/>
      <c r="AA156" s="1"/>
      <c r="AB156" s="1"/>
    </row>
    <row r="157" spans="1:28" x14ac:dyDescent="0.2">
      <c r="A157" s="1"/>
      <c r="B157" s="1"/>
      <c r="C157" s="6"/>
      <c r="D157" s="6"/>
      <c r="E157" s="6"/>
      <c r="F157" s="6"/>
      <c r="G157" s="6"/>
      <c r="H157" s="6"/>
      <c r="I157" s="6"/>
      <c r="J157" s="6"/>
      <c r="K157" s="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3"/>
      <c r="W157" s="3"/>
      <c r="X157" s="1"/>
      <c r="Y157" s="1"/>
      <c r="Z157" s="1"/>
      <c r="AA157" s="1"/>
      <c r="AB157" s="1"/>
    </row>
    <row r="158" spans="1:28" x14ac:dyDescent="0.2">
      <c r="A158" s="1"/>
      <c r="B158" s="1"/>
      <c r="C158" s="6"/>
      <c r="D158" s="6"/>
      <c r="E158" s="6"/>
      <c r="F158" s="6"/>
      <c r="G158" s="6"/>
      <c r="H158" s="6"/>
      <c r="I158" s="6"/>
      <c r="J158" s="6"/>
      <c r="K158" s="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3"/>
      <c r="W158" s="3"/>
      <c r="X158" s="1"/>
      <c r="Y158" s="1"/>
      <c r="Z158" s="1"/>
      <c r="AA158" s="1"/>
      <c r="AB158" s="1"/>
    </row>
    <row r="159" spans="1:28" x14ac:dyDescent="0.2">
      <c r="A159" s="1"/>
      <c r="B159" s="1"/>
      <c r="C159" s="6"/>
      <c r="D159" s="6"/>
      <c r="E159" s="6"/>
      <c r="F159" s="6"/>
      <c r="G159" s="6"/>
      <c r="H159" s="6"/>
      <c r="I159" s="6"/>
      <c r="J159" s="6"/>
      <c r="K159" s="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3"/>
      <c r="W159" s="3"/>
      <c r="X159" s="1"/>
      <c r="Y159" s="1"/>
      <c r="Z159" s="1"/>
      <c r="AA159" s="1"/>
      <c r="AB159" s="1"/>
    </row>
    <row r="160" spans="1:28" x14ac:dyDescent="0.2">
      <c r="A160" s="1"/>
      <c r="B160" s="1"/>
      <c r="C160" s="6"/>
      <c r="D160" s="6"/>
      <c r="E160" s="6"/>
      <c r="F160" s="6"/>
      <c r="G160" s="6"/>
      <c r="H160" s="6"/>
      <c r="I160" s="6"/>
      <c r="J160" s="6"/>
      <c r="K160" s="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3"/>
      <c r="W160" s="3"/>
      <c r="X160" s="1"/>
      <c r="Y160" s="1"/>
      <c r="Z160" s="1"/>
      <c r="AA160" s="1"/>
      <c r="AB160" s="1"/>
    </row>
    <row r="161" spans="1:28" x14ac:dyDescent="0.2">
      <c r="A161" s="1"/>
      <c r="B161" s="1"/>
      <c r="C161" s="6"/>
      <c r="D161" s="6"/>
      <c r="E161" s="6"/>
      <c r="F161" s="6"/>
      <c r="G161" s="6"/>
      <c r="H161" s="6"/>
      <c r="I161" s="6"/>
      <c r="J161" s="6"/>
      <c r="K161" s="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3"/>
      <c r="W161" s="3"/>
      <c r="X161" s="1"/>
      <c r="Y161" s="1"/>
      <c r="Z161" s="1"/>
      <c r="AA161" s="1"/>
      <c r="AB161" s="1"/>
    </row>
    <row r="162" spans="1:28" x14ac:dyDescent="0.2">
      <c r="A162" s="1"/>
      <c r="B162" s="1"/>
      <c r="C162" s="6"/>
      <c r="D162" s="6"/>
      <c r="E162" s="6"/>
      <c r="F162" s="6"/>
      <c r="G162" s="6"/>
      <c r="H162" s="6"/>
      <c r="I162" s="6"/>
      <c r="J162" s="6"/>
      <c r="K162" s="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3"/>
      <c r="W162" s="3"/>
      <c r="X162" s="1"/>
      <c r="Y162" s="1"/>
      <c r="Z162" s="1"/>
      <c r="AA162" s="1"/>
      <c r="AB162" s="1"/>
    </row>
    <row r="163" spans="1:28" x14ac:dyDescent="0.2">
      <c r="A163" s="1"/>
      <c r="B163" s="1"/>
      <c r="C163" s="6"/>
      <c r="D163" s="6"/>
      <c r="E163" s="6"/>
      <c r="F163" s="6"/>
      <c r="G163" s="6"/>
      <c r="H163" s="6"/>
      <c r="I163" s="6"/>
      <c r="J163" s="6"/>
      <c r="K163" s="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3"/>
      <c r="W163" s="3"/>
      <c r="X163" s="1"/>
      <c r="Y163" s="1"/>
      <c r="Z163" s="1"/>
      <c r="AA163" s="1"/>
      <c r="AB163" s="1"/>
    </row>
    <row r="164" spans="1:28" x14ac:dyDescent="0.2">
      <c r="A164" s="1"/>
      <c r="B164" s="1"/>
      <c r="C164" s="6"/>
      <c r="D164" s="6"/>
      <c r="E164" s="6"/>
      <c r="F164" s="6"/>
      <c r="G164" s="6"/>
      <c r="H164" s="6"/>
      <c r="I164" s="6"/>
      <c r="J164" s="6"/>
      <c r="K164" s="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3"/>
      <c r="W164" s="3"/>
      <c r="X164" s="1"/>
      <c r="Y164" s="1"/>
      <c r="Z164" s="1"/>
      <c r="AA164" s="1"/>
      <c r="AB164" s="1"/>
    </row>
    <row r="165" spans="1:28" x14ac:dyDescent="0.2">
      <c r="A165" s="1"/>
      <c r="B165" s="1"/>
      <c r="C165" s="6"/>
      <c r="D165" s="6"/>
      <c r="E165" s="6"/>
      <c r="F165" s="6"/>
      <c r="G165" s="6"/>
      <c r="H165" s="6"/>
      <c r="I165" s="6"/>
      <c r="J165" s="6"/>
      <c r="K165" s="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3"/>
      <c r="W165" s="3"/>
      <c r="X165" s="1"/>
      <c r="Y165" s="1"/>
      <c r="Z165" s="1"/>
      <c r="AA165" s="1"/>
      <c r="AB165" s="1"/>
    </row>
    <row r="166" spans="1:28" x14ac:dyDescent="0.2">
      <c r="A166" s="1"/>
      <c r="B166" s="1"/>
      <c r="C166" s="6"/>
      <c r="D166" s="6"/>
      <c r="E166" s="6"/>
      <c r="F166" s="6"/>
      <c r="G166" s="6"/>
      <c r="H166" s="6"/>
      <c r="I166" s="6"/>
      <c r="J166" s="6"/>
      <c r="K166" s="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3"/>
      <c r="W166" s="3"/>
      <c r="X166" s="1"/>
      <c r="Y166" s="1"/>
      <c r="Z166" s="1"/>
      <c r="AA166" s="1"/>
      <c r="AB166" s="1"/>
    </row>
    <row r="167" spans="1:28" x14ac:dyDescent="0.2">
      <c r="A167" s="1"/>
      <c r="B167" s="1"/>
      <c r="C167" s="6"/>
      <c r="D167" s="6"/>
      <c r="E167" s="6"/>
      <c r="F167" s="6"/>
      <c r="G167" s="6"/>
      <c r="H167" s="6"/>
      <c r="I167" s="6"/>
      <c r="J167" s="6"/>
      <c r="K167" s="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3"/>
      <c r="W167" s="3"/>
      <c r="X167" s="1"/>
      <c r="Y167" s="1"/>
      <c r="Z167" s="1"/>
      <c r="AA167" s="1"/>
      <c r="AB167" s="1"/>
    </row>
    <row r="168" spans="1:28" x14ac:dyDescent="0.2">
      <c r="A168" s="1"/>
      <c r="B168" s="1"/>
      <c r="C168" s="6"/>
      <c r="D168" s="6"/>
      <c r="E168" s="6"/>
      <c r="F168" s="6"/>
      <c r="G168" s="6"/>
      <c r="H168" s="6"/>
      <c r="I168" s="6"/>
      <c r="J168" s="6"/>
      <c r="K168" s="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3"/>
      <c r="W168" s="3"/>
      <c r="X168" s="1"/>
      <c r="Y168" s="1"/>
      <c r="Z168" s="1"/>
      <c r="AA168" s="1"/>
      <c r="AB168" s="1"/>
    </row>
    <row r="169" spans="1:28" x14ac:dyDescent="0.2">
      <c r="A169" s="1"/>
      <c r="B169" s="1"/>
      <c r="C169" s="6"/>
      <c r="D169" s="6"/>
      <c r="E169" s="6"/>
      <c r="F169" s="6"/>
      <c r="G169" s="6"/>
      <c r="H169" s="6"/>
      <c r="I169" s="6"/>
      <c r="J169" s="6"/>
      <c r="K169" s="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3"/>
      <c r="W169" s="3"/>
      <c r="X169" s="1"/>
      <c r="Y169" s="1"/>
      <c r="Z169" s="1"/>
      <c r="AA169" s="1"/>
      <c r="AB169" s="1"/>
    </row>
    <row r="170" spans="1:28" x14ac:dyDescent="0.2">
      <c r="A170" s="1"/>
      <c r="B170" s="1"/>
      <c r="C170" s="6"/>
      <c r="D170" s="6"/>
      <c r="E170" s="6"/>
      <c r="F170" s="6"/>
      <c r="G170" s="6"/>
      <c r="H170" s="6"/>
      <c r="I170" s="6"/>
      <c r="J170" s="6"/>
      <c r="K170" s="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3"/>
      <c r="W170" s="3"/>
      <c r="X170" s="1"/>
      <c r="Y170" s="1"/>
      <c r="Z170" s="1"/>
      <c r="AA170" s="1"/>
      <c r="AB170" s="1"/>
    </row>
    <row r="171" spans="1:28" x14ac:dyDescent="0.2">
      <c r="A171" s="1"/>
      <c r="B171" s="1"/>
      <c r="C171" s="6"/>
      <c r="D171" s="6"/>
      <c r="E171" s="6"/>
      <c r="F171" s="6"/>
      <c r="G171" s="6"/>
      <c r="H171" s="6"/>
      <c r="I171" s="6"/>
      <c r="J171" s="6"/>
      <c r="K171" s="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3"/>
      <c r="W171" s="3"/>
      <c r="X171" s="1"/>
      <c r="Y171" s="1"/>
      <c r="Z171" s="1"/>
      <c r="AA171" s="1"/>
      <c r="AB171" s="1"/>
    </row>
    <row r="172" spans="1:28" x14ac:dyDescent="0.2">
      <c r="A172" s="1"/>
      <c r="B172" s="1"/>
      <c r="C172" s="6"/>
      <c r="D172" s="6"/>
      <c r="E172" s="6"/>
      <c r="F172" s="6"/>
      <c r="G172" s="6"/>
      <c r="H172" s="6"/>
      <c r="I172" s="6"/>
      <c r="J172" s="6"/>
      <c r="K172" s="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3"/>
      <c r="W172" s="3"/>
      <c r="X172" s="1"/>
      <c r="Y172" s="1"/>
      <c r="Z172" s="1"/>
      <c r="AA172" s="1"/>
      <c r="AB172" s="1"/>
    </row>
    <row r="173" spans="1:28" x14ac:dyDescent="0.2">
      <c r="A173" s="1"/>
      <c r="B173" s="1"/>
      <c r="C173" s="6"/>
      <c r="D173" s="6"/>
      <c r="E173" s="6"/>
      <c r="F173" s="6"/>
      <c r="G173" s="6"/>
      <c r="H173" s="6"/>
      <c r="I173" s="6"/>
      <c r="J173" s="6"/>
      <c r="K173" s="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3"/>
      <c r="W173" s="3"/>
      <c r="X173" s="1"/>
      <c r="Y173" s="1"/>
      <c r="Z173" s="1"/>
      <c r="AA173" s="1"/>
      <c r="AB173" s="1"/>
    </row>
    <row r="174" spans="1:28" x14ac:dyDescent="0.2">
      <c r="A174" s="1"/>
      <c r="B174" s="1"/>
      <c r="C174" s="6"/>
      <c r="D174" s="6"/>
      <c r="E174" s="6"/>
      <c r="F174" s="6"/>
      <c r="G174" s="6"/>
      <c r="H174" s="6"/>
      <c r="I174" s="6"/>
      <c r="J174" s="6"/>
      <c r="K174" s="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3"/>
      <c r="W174" s="3"/>
      <c r="X174" s="1"/>
      <c r="Y174" s="1"/>
      <c r="Z174" s="1"/>
      <c r="AA174" s="1"/>
      <c r="AB174" s="1"/>
    </row>
    <row r="175" spans="1:28" x14ac:dyDescent="0.2">
      <c r="A175" s="1"/>
      <c r="B175" s="1"/>
      <c r="C175" s="6"/>
      <c r="D175" s="6"/>
      <c r="E175" s="6"/>
      <c r="F175" s="6"/>
      <c r="G175" s="6"/>
      <c r="H175" s="6"/>
      <c r="I175" s="6"/>
      <c r="J175" s="6"/>
      <c r="K175" s="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3"/>
      <c r="W175" s="3"/>
      <c r="X175" s="1"/>
      <c r="Y175" s="1"/>
      <c r="Z175" s="1"/>
      <c r="AA175" s="1"/>
      <c r="AB175" s="1"/>
    </row>
    <row r="176" spans="1:28" x14ac:dyDescent="0.2">
      <c r="A176" s="1"/>
      <c r="B176" s="1"/>
      <c r="C176" s="6"/>
      <c r="D176" s="6"/>
      <c r="E176" s="6"/>
      <c r="F176" s="6"/>
      <c r="G176" s="6"/>
      <c r="H176" s="6"/>
      <c r="I176" s="6"/>
      <c r="J176" s="6"/>
      <c r="K176" s="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3"/>
      <c r="W176" s="3"/>
      <c r="X176" s="1"/>
      <c r="Y176" s="1"/>
      <c r="Z176" s="1"/>
      <c r="AA176" s="1"/>
      <c r="AB176" s="1"/>
    </row>
    <row r="177" spans="1:28" x14ac:dyDescent="0.2">
      <c r="A177" s="1"/>
      <c r="B177" s="1"/>
      <c r="C177" s="6"/>
      <c r="D177" s="6"/>
      <c r="E177" s="6"/>
      <c r="F177" s="6"/>
      <c r="G177" s="6"/>
      <c r="H177" s="6"/>
      <c r="I177" s="6"/>
      <c r="J177" s="6"/>
      <c r="K177" s="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3"/>
      <c r="W177" s="3"/>
      <c r="X177" s="1"/>
      <c r="Y177" s="1"/>
      <c r="Z177" s="1"/>
      <c r="AA177" s="1"/>
      <c r="AB177" s="1"/>
    </row>
    <row r="178" spans="1:28" x14ac:dyDescent="0.2">
      <c r="A178" s="1"/>
      <c r="B178" s="1"/>
      <c r="C178" s="6"/>
      <c r="D178" s="6"/>
      <c r="E178" s="6"/>
      <c r="F178" s="6"/>
      <c r="G178" s="6"/>
      <c r="H178" s="6"/>
      <c r="I178" s="6"/>
      <c r="J178" s="6"/>
      <c r="K178" s="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3"/>
      <c r="W178" s="3"/>
      <c r="X178" s="1"/>
      <c r="Y178" s="1"/>
      <c r="Z178" s="1"/>
      <c r="AA178" s="1"/>
      <c r="AB178" s="1"/>
    </row>
    <row r="179" spans="1:28" x14ac:dyDescent="0.2">
      <c r="A179" s="1"/>
      <c r="B179" s="1"/>
      <c r="C179" s="6"/>
      <c r="D179" s="6"/>
      <c r="E179" s="6"/>
      <c r="F179" s="6"/>
      <c r="G179" s="6"/>
      <c r="H179" s="6"/>
      <c r="I179" s="6"/>
      <c r="J179" s="6"/>
      <c r="K179" s="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3"/>
      <c r="W179" s="3"/>
      <c r="X179" s="1"/>
      <c r="Y179" s="1"/>
      <c r="Z179" s="1"/>
      <c r="AA179" s="1"/>
      <c r="AB179" s="1"/>
    </row>
    <row r="180" spans="1:28" x14ac:dyDescent="0.2">
      <c r="A180" s="1"/>
      <c r="B180" s="1"/>
      <c r="C180" s="6"/>
      <c r="D180" s="6"/>
      <c r="E180" s="6"/>
      <c r="F180" s="6"/>
      <c r="G180" s="6"/>
      <c r="H180" s="6"/>
      <c r="I180" s="6"/>
      <c r="J180" s="6"/>
      <c r="K180" s="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3"/>
      <c r="W180" s="3"/>
      <c r="X180" s="1"/>
      <c r="Y180" s="1"/>
      <c r="Z180" s="1"/>
      <c r="AA180" s="1"/>
      <c r="AB180" s="1"/>
    </row>
    <row r="181" spans="1:28" x14ac:dyDescent="0.2">
      <c r="A181" s="1"/>
      <c r="B181" s="1"/>
      <c r="C181" s="6"/>
      <c r="D181" s="6"/>
      <c r="E181" s="6"/>
      <c r="F181" s="6"/>
      <c r="G181" s="6"/>
      <c r="H181" s="6"/>
      <c r="I181" s="6"/>
      <c r="J181" s="6"/>
      <c r="K181" s="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3"/>
      <c r="W181" s="3"/>
      <c r="X181" s="1"/>
      <c r="Y181" s="1"/>
      <c r="Z181" s="1"/>
      <c r="AA181" s="1"/>
      <c r="AB181" s="1"/>
    </row>
    <row r="182" spans="1:28" x14ac:dyDescent="0.2">
      <c r="A182" s="1"/>
      <c r="B182" s="1"/>
      <c r="C182" s="6"/>
      <c r="D182" s="6"/>
      <c r="E182" s="6"/>
      <c r="F182" s="6"/>
      <c r="G182" s="6"/>
      <c r="H182" s="6"/>
      <c r="I182" s="6"/>
      <c r="J182" s="6"/>
      <c r="K182" s="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3"/>
      <c r="W182" s="3"/>
      <c r="X182" s="1"/>
      <c r="Y182" s="1"/>
      <c r="Z182" s="1"/>
      <c r="AA182" s="1"/>
      <c r="AB182" s="1"/>
    </row>
    <row r="183" spans="1:28" x14ac:dyDescent="0.2">
      <c r="A183" s="1"/>
      <c r="B183" s="1"/>
      <c r="C183" s="6"/>
      <c r="D183" s="6"/>
      <c r="E183" s="6"/>
      <c r="F183" s="6"/>
      <c r="G183" s="6"/>
      <c r="H183" s="6"/>
      <c r="I183" s="6"/>
      <c r="J183" s="6"/>
      <c r="K183" s="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3"/>
      <c r="W183" s="3"/>
      <c r="X183" s="1"/>
      <c r="Y183" s="1"/>
      <c r="Z183" s="1"/>
      <c r="AA183" s="1"/>
      <c r="AB183" s="1"/>
    </row>
    <row r="184" spans="1:28" x14ac:dyDescent="0.2">
      <c r="A184" s="1"/>
      <c r="B184" s="1"/>
      <c r="C184" s="6"/>
      <c r="D184" s="6"/>
      <c r="E184" s="6"/>
      <c r="F184" s="6"/>
      <c r="G184" s="6"/>
      <c r="H184" s="6"/>
      <c r="I184" s="6"/>
      <c r="J184" s="6"/>
      <c r="K184" s="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3"/>
      <c r="W184" s="3"/>
      <c r="X184" s="1"/>
      <c r="Y184" s="1"/>
      <c r="Z184" s="1"/>
      <c r="AA184" s="1"/>
      <c r="AB184" s="1"/>
    </row>
    <row r="185" spans="1:28" x14ac:dyDescent="0.2">
      <c r="A185" s="1"/>
      <c r="B185" s="1"/>
      <c r="C185" s="6"/>
      <c r="D185" s="6"/>
      <c r="E185" s="6"/>
      <c r="F185" s="6"/>
      <c r="G185" s="6"/>
      <c r="H185" s="6"/>
      <c r="I185" s="6"/>
      <c r="J185" s="6"/>
      <c r="K185" s="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3"/>
      <c r="W185" s="3"/>
      <c r="X185" s="1"/>
      <c r="Y185" s="1"/>
      <c r="Z185" s="1"/>
      <c r="AA185" s="1"/>
      <c r="AB185" s="1"/>
    </row>
    <row r="186" spans="1:28" x14ac:dyDescent="0.2">
      <c r="A186" s="1"/>
      <c r="B186" s="1"/>
      <c r="C186" s="6"/>
      <c r="D186" s="6"/>
      <c r="E186" s="6"/>
      <c r="F186" s="6"/>
      <c r="G186" s="6"/>
      <c r="H186" s="6"/>
      <c r="I186" s="6"/>
      <c r="J186" s="6"/>
      <c r="K186" s="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3"/>
      <c r="W186" s="3"/>
      <c r="X186" s="1"/>
      <c r="Y186" s="1"/>
      <c r="Z186" s="1"/>
      <c r="AA186" s="1"/>
      <c r="AB186" s="1"/>
    </row>
    <row r="187" spans="1:28" x14ac:dyDescent="0.2">
      <c r="A187" s="1"/>
      <c r="B187" s="1"/>
      <c r="C187" s="6"/>
      <c r="D187" s="6"/>
      <c r="E187" s="6"/>
      <c r="F187" s="6"/>
      <c r="G187" s="6"/>
      <c r="H187" s="6"/>
      <c r="I187" s="6"/>
      <c r="J187" s="6"/>
      <c r="K187" s="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3"/>
      <c r="W187" s="3"/>
      <c r="X187" s="1"/>
      <c r="Y187" s="1"/>
      <c r="Z187" s="1"/>
      <c r="AA187" s="1"/>
      <c r="AB187" s="1"/>
    </row>
    <row r="188" spans="1:28" x14ac:dyDescent="0.2">
      <c r="A188" s="1"/>
      <c r="B188" s="1"/>
      <c r="C188" s="6"/>
      <c r="D188" s="6"/>
      <c r="E188" s="6"/>
      <c r="F188" s="6"/>
      <c r="G188" s="6"/>
      <c r="H188" s="6"/>
      <c r="I188" s="6"/>
      <c r="J188" s="6"/>
      <c r="K188" s="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3"/>
      <c r="W188" s="3"/>
      <c r="X188" s="1"/>
      <c r="Y188" s="1"/>
      <c r="Z188" s="1"/>
      <c r="AA188" s="1"/>
      <c r="AB188" s="1"/>
    </row>
    <row r="189" spans="1:28" x14ac:dyDescent="0.2">
      <c r="A189" s="1"/>
      <c r="B189" s="1"/>
      <c r="C189" s="6"/>
      <c r="D189" s="6"/>
      <c r="E189" s="6"/>
      <c r="F189" s="6"/>
      <c r="G189" s="6"/>
      <c r="H189" s="6"/>
      <c r="I189" s="6"/>
      <c r="J189" s="6"/>
      <c r="K189" s="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3"/>
      <c r="W189" s="3"/>
      <c r="X189" s="1"/>
      <c r="Y189" s="1"/>
      <c r="Z189" s="1"/>
      <c r="AA189" s="1"/>
      <c r="AB189" s="1"/>
    </row>
    <row r="190" spans="1:28" x14ac:dyDescent="0.2">
      <c r="A190" s="1"/>
      <c r="B190" s="1"/>
      <c r="C190" s="6"/>
      <c r="D190" s="6"/>
      <c r="E190" s="6"/>
      <c r="F190" s="6"/>
      <c r="G190" s="6"/>
      <c r="H190" s="6"/>
      <c r="I190" s="6"/>
      <c r="J190" s="6"/>
      <c r="K190" s="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3"/>
      <c r="W190" s="3"/>
      <c r="X190" s="1"/>
      <c r="Y190" s="1"/>
      <c r="Z190" s="1"/>
      <c r="AA190" s="1"/>
      <c r="AB190" s="1"/>
    </row>
    <row r="191" spans="1:28" x14ac:dyDescent="0.2">
      <c r="A191" s="1"/>
      <c r="B191" s="1"/>
      <c r="C191" s="6"/>
      <c r="D191" s="6"/>
      <c r="E191" s="6"/>
      <c r="F191" s="6"/>
      <c r="G191" s="6"/>
      <c r="H191" s="6"/>
      <c r="I191" s="6"/>
      <c r="J191" s="6"/>
      <c r="K191" s="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3"/>
      <c r="W191" s="3"/>
      <c r="X191" s="1"/>
      <c r="Y191" s="1"/>
      <c r="Z191" s="1"/>
      <c r="AA191" s="1"/>
      <c r="AB191" s="1"/>
    </row>
    <row r="192" spans="1:28" x14ac:dyDescent="0.2">
      <c r="A192" s="1"/>
      <c r="B192" s="1"/>
      <c r="C192" s="6"/>
      <c r="D192" s="6"/>
      <c r="E192" s="6"/>
      <c r="F192" s="6"/>
      <c r="G192" s="6"/>
      <c r="H192" s="6"/>
      <c r="I192" s="6"/>
      <c r="J192" s="6"/>
      <c r="K192" s="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3"/>
      <c r="W192" s="3"/>
      <c r="X192" s="1"/>
      <c r="Y192" s="1"/>
      <c r="Z192" s="1"/>
      <c r="AA192" s="1"/>
      <c r="AB192" s="1"/>
    </row>
    <row r="193" spans="1:28" x14ac:dyDescent="0.2">
      <c r="A193" s="1"/>
      <c r="B193" s="1"/>
      <c r="C193" s="6"/>
      <c r="D193" s="6"/>
      <c r="E193" s="6"/>
      <c r="F193" s="6"/>
      <c r="G193" s="6"/>
      <c r="H193" s="6"/>
      <c r="I193" s="6"/>
      <c r="J193" s="6"/>
      <c r="K193" s="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3"/>
      <c r="W193" s="3"/>
      <c r="X193" s="1"/>
      <c r="Y193" s="1"/>
      <c r="Z193" s="1"/>
      <c r="AA193" s="1"/>
      <c r="AB193" s="1"/>
    </row>
    <row r="194" spans="1:28" x14ac:dyDescent="0.2">
      <c r="A194" s="1"/>
      <c r="B194" s="1"/>
      <c r="C194" s="6"/>
      <c r="D194" s="6"/>
      <c r="E194" s="6"/>
      <c r="F194" s="6"/>
      <c r="G194" s="6"/>
      <c r="H194" s="6"/>
      <c r="I194" s="6"/>
      <c r="J194" s="6"/>
      <c r="K194" s="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3"/>
      <c r="W194" s="3"/>
      <c r="X194" s="1"/>
      <c r="Y194" s="1"/>
      <c r="Z194" s="1"/>
      <c r="AA194" s="1"/>
      <c r="AB194" s="1"/>
    </row>
    <row r="195" spans="1:28" x14ac:dyDescent="0.2">
      <c r="A195" s="1"/>
      <c r="B195" s="1"/>
      <c r="C195" s="6"/>
      <c r="D195" s="6"/>
      <c r="E195" s="6"/>
      <c r="F195" s="6"/>
      <c r="G195" s="6"/>
      <c r="H195" s="6"/>
      <c r="I195" s="6"/>
      <c r="J195" s="6"/>
      <c r="K195" s="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3"/>
      <c r="W195" s="3"/>
      <c r="X195" s="1"/>
      <c r="Y195" s="1"/>
      <c r="Z195" s="1"/>
      <c r="AA195" s="1"/>
      <c r="AB195" s="1"/>
    </row>
    <row r="196" spans="1:28" x14ac:dyDescent="0.2">
      <c r="A196" s="1"/>
      <c r="B196" s="1"/>
      <c r="C196" s="6"/>
      <c r="D196" s="6"/>
      <c r="E196" s="6"/>
      <c r="F196" s="6"/>
      <c r="G196" s="6"/>
      <c r="H196" s="6"/>
      <c r="I196" s="6"/>
      <c r="J196" s="6"/>
      <c r="K196" s="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3"/>
      <c r="W196" s="3"/>
      <c r="X196" s="1"/>
      <c r="Y196" s="1"/>
      <c r="Z196" s="1"/>
      <c r="AA196" s="1"/>
      <c r="AB196" s="1"/>
    </row>
    <row r="197" spans="1:28" x14ac:dyDescent="0.2">
      <c r="A197" s="1"/>
      <c r="B197" s="1"/>
      <c r="C197" s="6"/>
      <c r="D197" s="6"/>
      <c r="E197" s="6"/>
      <c r="F197" s="6"/>
      <c r="G197" s="6"/>
      <c r="H197" s="6"/>
      <c r="I197" s="6"/>
      <c r="J197" s="6"/>
      <c r="K197" s="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3"/>
      <c r="W197" s="3"/>
      <c r="X197" s="1"/>
      <c r="Y197" s="1"/>
      <c r="Z197" s="1"/>
      <c r="AA197" s="1"/>
      <c r="AB197" s="1"/>
    </row>
    <row r="198" spans="1:28" x14ac:dyDescent="0.2">
      <c r="A198" s="1"/>
      <c r="B198" s="1"/>
      <c r="C198" s="6"/>
      <c r="D198" s="6"/>
      <c r="E198" s="6"/>
      <c r="F198" s="6"/>
      <c r="G198" s="6"/>
      <c r="H198" s="6"/>
      <c r="I198" s="6"/>
      <c r="J198" s="6"/>
      <c r="K198" s="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3"/>
      <c r="W198" s="3"/>
      <c r="X198" s="1"/>
      <c r="Y198" s="1"/>
      <c r="Z198" s="1"/>
      <c r="AA198" s="1"/>
      <c r="AB198" s="1"/>
    </row>
    <row r="199" spans="1:28" x14ac:dyDescent="0.2">
      <c r="A199" s="1"/>
      <c r="B199" s="1"/>
      <c r="C199" s="6"/>
      <c r="D199" s="6"/>
      <c r="E199" s="6"/>
      <c r="F199" s="6"/>
      <c r="G199" s="6"/>
      <c r="H199" s="6"/>
      <c r="I199" s="6"/>
      <c r="J199" s="6"/>
      <c r="K199" s="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3"/>
      <c r="W199" s="3"/>
      <c r="X199" s="1"/>
      <c r="Y199" s="1"/>
      <c r="Z199" s="1"/>
      <c r="AA199" s="1"/>
      <c r="AB199" s="1"/>
    </row>
    <row r="200" spans="1:28" x14ac:dyDescent="0.2">
      <c r="A200" s="1"/>
      <c r="B200" s="1"/>
      <c r="C200" s="6"/>
      <c r="D200" s="6"/>
      <c r="E200" s="6"/>
      <c r="F200" s="6"/>
      <c r="G200" s="6"/>
      <c r="H200" s="6"/>
      <c r="I200" s="6"/>
      <c r="J200" s="6"/>
      <c r="K200" s="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3"/>
      <c r="W200" s="3"/>
      <c r="X200" s="1"/>
      <c r="Y200" s="1"/>
      <c r="Z200" s="1"/>
      <c r="AA200" s="1"/>
      <c r="AB200" s="1"/>
    </row>
    <row r="201" spans="1:28" x14ac:dyDescent="0.2">
      <c r="A201" s="1"/>
      <c r="B201" s="1"/>
      <c r="C201" s="6"/>
      <c r="D201" s="6"/>
      <c r="E201" s="6"/>
      <c r="F201" s="6"/>
      <c r="G201" s="6"/>
      <c r="H201" s="6"/>
      <c r="I201" s="6"/>
      <c r="J201" s="6"/>
      <c r="K201" s="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3"/>
      <c r="W201" s="3"/>
      <c r="X201" s="1"/>
      <c r="Y201" s="1"/>
      <c r="Z201" s="1"/>
      <c r="AA201" s="1"/>
      <c r="AB201" s="1"/>
    </row>
    <row r="202" spans="1:28" x14ac:dyDescent="0.2">
      <c r="A202" s="1"/>
      <c r="B202" s="1"/>
      <c r="C202" s="6"/>
      <c r="D202" s="6"/>
      <c r="E202" s="6"/>
      <c r="F202" s="6"/>
      <c r="G202" s="6"/>
      <c r="H202" s="6"/>
      <c r="I202" s="6"/>
      <c r="J202" s="6"/>
      <c r="K202" s="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3"/>
      <c r="W202" s="3"/>
      <c r="X202" s="1"/>
      <c r="Y202" s="1"/>
      <c r="Z202" s="1"/>
      <c r="AA202" s="1"/>
      <c r="AB202" s="1"/>
    </row>
    <row r="203" spans="1:28" x14ac:dyDescent="0.2">
      <c r="A203" s="1"/>
      <c r="B203" s="1"/>
      <c r="C203" s="6"/>
      <c r="D203" s="6"/>
      <c r="E203" s="6"/>
      <c r="F203" s="6"/>
      <c r="G203" s="6"/>
      <c r="H203" s="6"/>
      <c r="I203" s="6"/>
      <c r="J203" s="6"/>
      <c r="K203" s="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3"/>
      <c r="W203" s="3"/>
      <c r="X203" s="1"/>
      <c r="Y203" s="1"/>
      <c r="Z203" s="1"/>
      <c r="AA203" s="1"/>
      <c r="AB203" s="1"/>
    </row>
    <row r="204" spans="1:28" x14ac:dyDescent="0.2">
      <c r="A204" s="1"/>
      <c r="B204" s="1"/>
      <c r="C204" s="6"/>
      <c r="D204" s="6"/>
      <c r="E204" s="6"/>
      <c r="F204" s="6"/>
      <c r="G204" s="6"/>
      <c r="H204" s="6"/>
      <c r="I204" s="6"/>
      <c r="J204" s="6"/>
      <c r="K204" s="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3"/>
      <c r="W204" s="3"/>
      <c r="X204" s="1"/>
      <c r="Y204" s="1"/>
      <c r="Z204" s="1"/>
      <c r="AA204" s="1"/>
      <c r="AB204" s="1"/>
    </row>
    <row r="205" spans="1:28" x14ac:dyDescent="0.2">
      <c r="A205" s="1"/>
      <c r="B205" s="1"/>
      <c r="C205" s="6"/>
      <c r="D205" s="6"/>
      <c r="E205" s="6"/>
      <c r="F205" s="6"/>
      <c r="G205" s="6"/>
      <c r="H205" s="6"/>
      <c r="I205" s="6"/>
      <c r="J205" s="6"/>
      <c r="K205" s="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3"/>
      <c r="W205" s="3"/>
      <c r="X205" s="1"/>
      <c r="Y205" s="1"/>
      <c r="Z205" s="1"/>
      <c r="AA205" s="1"/>
      <c r="AB205" s="1"/>
    </row>
    <row r="206" spans="1:28" x14ac:dyDescent="0.2">
      <c r="A206" s="1"/>
      <c r="B206" s="1"/>
      <c r="C206" s="6"/>
      <c r="D206" s="6"/>
      <c r="E206" s="6"/>
      <c r="F206" s="6"/>
      <c r="G206" s="6"/>
      <c r="H206" s="6"/>
      <c r="I206" s="6"/>
      <c r="J206" s="6"/>
      <c r="K206" s="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3"/>
      <c r="W206" s="3"/>
      <c r="X206" s="1"/>
      <c r="Y206" s="1"/>
      <c r="Z206" s="1"/>
      <c r="AA206" s="1"/>
      <c r="AB206" s="1"/>
    </row>
    <row r="207" spans="1:28" x14ac:dyDescent="0.2">
      <c r="A207" s="1"/>
      <c r="B207" s="1"/>
      <c r="C207" s="6"/>
      <c r="D207" s="6"/>
      <c r="E207" s="6"/>
      <c r="F207" s="6"/>
      <c r="G207" s="6"/>
      <c r="H207" s="6"/>
      <c r="I207" s="6"/>
      <c r="J207" s="6"/>
      <c r="K207" s="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3"/>
      <c r="W207" s="3"/>
      <c r="X207" s="1"/>
      <c r="Y207" s="1"/>
      <c r="Z207" s="1"/>
      <c r="AA207" s="1"/>
      <c r="AB207" s="1"/>
    </row>
    <row r="208" spans="1:28" x14ac:dyDescent="0.2">
      <c r="A208" s="1"/>
      <c r="B208" s="1"/>
      <c r="C208" s="6"/>
      <c r="D208" s="6"/>
      <c r="E208" s="6"/>
      <c r="F208" s="6"/>
      <c r="G208" s="6"/>
      <c r="H208" s="6"/>
      <c r="I208" s="6"/>
      <c r="J208" s="6"/>
      <c r="K208" s="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3"/>
      <c r="W208" s="3"/>
      <c r="X208" s="1"/>
      <c r="Y208" s="1"/>
      <c r="Z208" s="1"/>
      <c r="AA208" s="1"/>
      <c r="AB208" s="1"/>
    </row>
    <row r="209" spans="1:28" x14ac:dyDescent="0.2">
      <c r="A209" s="1"/>
      <c r="B209" s="1"/>
      <c r="C209" s="6"/>
      <c r="D209" s="6"/>
      <c r="E209" s="6"/>
      <c r="F209" s="6"/>
      <c r="G209" s="6"/>
      <c r="H209" s="6"/>
      <c r="I209" s="6"/>
      <c r="J209" s="6"/>
      <c r="K209" s="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3"/>
      <c r="W209" s="3"/>
      <c r="X209" s="1"/>
      <c r="Y209" s="1"/>
      <c r="Z209" s="1"/>
      <c r="AA209" s="1"/>
      <c r="AB209" s="1"/>
    </row>
    <row r="210" spans="1:28" x14ac:dyDescent="0.2">
      <c r="A210" s="1"/>
      <c r="B210" s="1"/>
      <c r="C210" s="6"/>
      <c r="D210" s="6"/>
      <c r="E210" s="6"/>
      <c r="F210" s="6"/>
      <c r="G210" s="6"/>
      <c r="H210" s="6"/>
      <c r="I210" s="6"/>
      <c r="J210" s="6"/>
      <c r="K210" s="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3"/>
      <c r="W210" s="3"/>
      <c r="X210" s="1"/>
      <c r="Y210" s="1"/>
      <c r="Z210" s="1"/>
      <c r="AA210" s="1"/>
      <c r="AB210" s="1"/>
    </row>
    <row r="211" spans="1:28" x14ac:dyDescent="0.2">
      <c r="A211" s="1"/>
      <c r="B211" s="1"/>
      <c r="C211" s="6"/>
      <c r="D211" s="6"/>
      <c r="E211" s="6"/>
      <c r="F211" s="6"/>
      <c r="G211" s="6"/>
      <c r="H211" s="6"/>
      <c r="I211" s="6"/>
      <c r="J211" s="6"/>
      <c r="K211" s="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3"/>
      <c r="W211" s="3"/>
      <c r="X211" s="1"/>
      <c r="Y211" s="1"/>
      <c r="Z211" s="1"/>
      <c r="AA211" s="1"/>
      <c r="AB211" s="1"/>
    </row>
    <row r="212" spans="1:28" x14ac:dyDescent="0.2">
      <c r="A212" s="1"/>
      <c r="B212" s="1"/>
      <c r="C212" s="6"/>
      <c r="D212" s="6"/>
      <c r="E212" s="6"/>
      <c r="F212" s="6"/>
      <c r="G212" s="6"/>
      <c r="H212" s="6"/>
      <c r="I212" s="6"/>
      <c r="J212" s="6"/>
      <c r="K212" s="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3"/>
      <c r="W212" s="3"/>
      <c r="X212" s="1"/>
      <c r="Y212" s="1"/>
      <c r="Z212" s="1"/>
      <c r="AA212" s="1"/>
      <c r="AB212" s="1"/>
    </row>
    <row r="213" spans="1:28" x14ac:dyDescent="0.2">
      <c r="A213" s="1"/>
      <c r="B213" s="1"/>
      <c r="C213" s="6"/>
      <c r="D213" s="6"/>
      <c r="E213" s="6"/>
      <c r="F213" s="6"/>
      <c r="G213" s="6"/>
      <c r="H213" s="6"/>
      <c r="I213" s="6"/>
      <c r="J213" s="6"/>
      <c r="K213" s="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3"/>
      <c r="W213" s="3"/>
      <c r="X213" s="1"/>
      <c r="Y213" s="1"/>
      <c r="Z213" s="1"/>
      <c r="AA213" s="1"/>
      <c r="AB213" s="1"/>
    </row>
    <row r="214" spans="1:28" x14ac:dyDescent="0.2">
      <c r="A214" s="1"/>
      <c r="B214" s="1"/>
      <c r="C214" s="6"/>
      <c r="D214" s="6"/>
      <c r="E214" s="6"/>
      <c r="F214" s="6"/>
      <c r="G214" s="6"/>
      <c r="H214" s="6"/>
      <c r="I214" s="6"/>
      <c r="J214" s="6"/>
      <c r="K214" s="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3"/>
      <c r="W214" s="3"/>
      <c r="X214" s="1"/>
      <c r="Y214" s="1"/>
      <c r="Z214" s="1"/>
      <c r="AA214" s="1"/>
      <c r="AB214" s="1"/>
    </row>
    <row r="215" spans="1:28" x14ac:dyDescent="0.2">
      <c r="A215" s="1"/>
      <c r="B215" s="1"/>
      <c r="C215" s="6"/>
      <c r="D215" s="6"/>
      <c r="E215" s="6"/>
      <c r="F215" s="6"/>
      <c r="G215" s="6"/>
      <c r="H215" s="6"/>
      <c r="I215" s="6"/>
      <c r="J215" s="6"/>
      <c r="K215" s="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3"/>
      <c r="W215" s="3"/>
      <c r="X215" s="1"/>
      <c r="Y215" s="1"/>
      <c r="Z215" s="1"/>
      <c r="AA215" s="1"/>
      <c r="AB215" s="1"/>
    </row>
    <row r="216" spans="1:28" x14ac:dyDescent="0.2">
      <c r="A216" s="1"/>
      <c r="B216" s="1"/>
      <c r="C216" s="6"/>
      <c r="D216" s="6"/>
      <c r="E216" s="6"/>
      <c r="F216" s="6"/>
      <c r="G216" s="6"/>
      <c r="H216" s="6"/>
      <c r="I216" s="6"/>
      <c r="J216" s="6"/>
      <c r="K216" s="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3"/>
      <c r="W216" s="3"/>
      <c r="X216" s="1"/>
      <c r="Y216" s="1"/>
      <c r="Z216" s="1"/>
      <c r="AA216" s="1"/>
      <c r="AB216" s="1"/>
    </row>
    <row r="217" spans="1:28" x14ac:dyDescent="0.2">
      <c r="A217" s="1"/>
      <c r="B217" s="1"/>
      <c r="C217" s="6"/>
      <c r="D217" s="6"/>
      <c r="E217" s="6"/>
      <c r="F217" s="6"/>
      <c r="G217" s="6"/>
      <c r="H217" s="6"/>
      <c r="I217" s="6"/>
      <c r="J217" s="6"/>
      <c r="K217" s="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3"/>
      <c r="W217" s="3"/>
      <c r="X217" s="1"/>
      <c r="Y217" s="1"/>
      <c r="Z217" s="1"/>
      <c r="AA217" s="1"/>
      <c r="AB217" s="1"/>
    </row>
    <row r="218" spans="1:28" x14ac:dyDescent="0.2">
      <c r="A218" s="1"/>
      <c r="B218" s="1"/>
      <c r="C218" s="6"/>
      <c r="D218" s="6"/>
      <c r="E218" s="6"/>
      <c r="F218" s="6"/>
      <c r="G218" s="6"/>
      <c r="H218" s="6"/>
      <c r="I218" s="6"/>
      <c r="J218" s="6"/>
      <c r="K218" s="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3"/>
      <c r="W218" s="3"/>
      <c r="X218" s="1"/>
      <c r="Y218" s="1"/>
      <c r="Z218" s="1"/>
      <c r="AA218" s="1"/>
      <c r="AB218" s="1"/>
    </row>
    <row r="219" spans="1:28" x14ac:dyDescent="0.2">
      <c r="A219" s="1"/>
      <c r="B219" s="1"/>
      <c r="C219" s="6"/>
      <c r="D219" s="6"/>
      <c r="E219" s="6"/>
      <c r="F219" s="6"/>
      <c r="G219" s="6"/>
      <c r="H219" s="6"/>
      <c r="I219" s="6"/>
      <c r="J219" s="6"/>
      <c r="K219" s="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3"/>
      <c r="W219" s="3"/>
      <c r="X219" s="1"/>
      <c r="Y219" s="1"/>
      <c r="Z219" s="1"/>
      <c r="AA219" s="1"/>
      <c r="AB219" s="1"/>
    </row>
    <row r="220" spans="1:28" x14ac:dyDescent="0.2">
      <c r="A220" s="1"/>
      <c r="B220" s="1"/>
      <c r="C220" s="6"/>
      <c r="D220" s="6"/>
      <c r="E220" s="6"/>
      <c r="F220" s="6"/>
      <c r="G220" s="6"/>
      <c r="H220" s="6"/>
      <c r="I220" s="6"/>
      <c r="J220" s="6"/>
      <c r="K220" s="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3"/>
      <c r="W220" s="3"/>
      <c r="X220" s="1"/>
      <c r="Y220" s="1"/>
      <c r="Z220" s="1"/>
      <c r="AA220" s="1"/>
      <c r="AB220" s="1"/>
    </row>
    <row r="221" spans="1:28" x14ac:dyDescent="0.2">
      <c r="A221" s="1"/>
      <c r="B221" s="1"/>
      <c r="C221" s="6"/>
      <c r="D221" s="6"/>
      <c r="E221" s="6"/>
      <c r="F221" s="6"/>
      <c r="G221" s="6"/>
      <c r="H221" s="6"/>
      <c r="I221" s="6"/>
      <c r="J221" s="6"/>
      <c r="K221" s="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3"/>
      <c r="W221" s="3"/>
      <c r="X221" s="1"/>
      <c r="Y221" s="1"/>
      <c r="Z221" s="1"/>
      <c r="AA221" s="1"/>
      <c r="AB221" s="1"/>
    </row>
    <row r="222" spans="1:28" x14ac:dyDescent="0.2">
      <c r="A222" s="1"/>
      <c r="B222" s="1"/>
      <c r="C222" s="6"/>
      <c r="D222" s="6"/>
      <c r="E222" s="6"/>
      <c r="F222" s="6"/>
      <c r="G222" s="6"/>
      <c r="H222" s="6"/>
      <c r="I222" s="6"/>
      <c r="J222" s="6"/>
      <c r="K222" s="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3"/>
      <c r="W222" s="3"/>
      <c r="X222" s="1"/>
      <c r="Y222" s="1"/>
      <c r="Z222" s="1"/>
      <c r="AA222" s="1"/>
      <c r="AB222" s="1"/>
    </row>
    <row r="223" spans="1:28" x14ac:dyDescent="0.2">
      <c r="A223" s="1"/>
      <c r="B223" s="1"/>
      <c r="C223" s="6"/>
      <c r="D223" s="6"/>
      <c r="E223" s="6"/>
      <c r="F223" s="6"/>
      <c r="G223" s="6"/>
      <c r="H223" s="6"/>
      <c r="I223" s="6"/>
      <c r="J223" s="6"/>
      <c r="K223" s="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3"/>
      <c r="W223" s="3"/>
      <c r="X223" s="1"/>
      <c r="Y223" s="1"/>
      <c r="Z223" s="1"/>
      <c r="AA223" s="1"/>
      <c r="AB223" s="1"/>
    </row>
    <row r="224" spans="1:28" x14ac:dyDescent="0.2">
      <c r="A224" s="1"/>
      <c r="B224" s="1"/>
      <c r="C224" s="6"/>
      <c r="D224" s="6"/>
      <c r="E224" s="6"/>
      <c r="F224" s="6"/>
      <c r="G224" s="6"/>
      <c r="H224" s="6"/>
      <c r="I224" s="6"/>
      <c r="J224" s="6"/>
      <c r="K224" s="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3"/>
      <c r="W224" s="3"/>
      <c r="X224" s="1"/>
      <c r="Y224" s="1"/>
      <c r="Z224" s="1"/>
      <c r="AA224" s="1"/>
      <c r="AB224" s="1"/>
    </row>
    <row r="225" spans="1:28" x14ac:dyDescent="0.2">
      <c r="A225" s="1"/>
      <c r="B225" s="1"/>
      <c r="C225" s="6"/>
      <c r="D225" s="6"/>
      <c r="E225" s="6"/>
      <c r="F225" s="6"/>
      <c r="G225" s="6"/>
      <c r="H225" s="6"/>
      <c r="I225" s="6"/>
      <c r="J225" s="6"/>
      <c r="K225" s="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3"/>
      <c r="W225" s="3"/>
      <c r="X225" s="1"/>
      <c r="Y225" s="1"/>
      <c r="Z225" s="1"/>
      <c r="AA225" s="1"/>
      <c r="AB225" s="1"/>
    </row>
    <row r="226" spans="1:28" x14ac:dyDescent="0.2">
      <c r="A226" s="1"/>
      <c r="B226" s="1"/>
      <c r="C226" s="6"/>
      <c r="D226" s="6"/>
      <c r="E226" s="6"/>
      <c r="F226" s="6"/>
      <c r="G226" s="6"/>
      <c r="H226" s="6"/>
      <c r="I226" s="6"/>
      <c r="J226" s="6"/>
      <c r="K226" s="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3"/>
      <c r="W226" s="3"/>
      <c r="X226" s="1"/>
      <c r="Y226" s="1"/>
      <c r="Z226" s="1"/>
      <c r="AA226" s="1"/>
      <c r="AB226" s="1"/>
    </row>
    <row r="227" spans="1:28" x14ac:dyDescent="0.2">
      <c r="A227" s="1"/>
      <c r="B227" s="1"/>
      <c r="C227" s="6"/>
      <c r="D227" s="6"/>
      <c r="E227" s="6"/>
      <c r="F227" s="6"/>
      <c r="G227" s="6"/>
      <c r="H227" s="6"/>
      <c r="I227" s="6"/>
      <c r="J227" s="6"/>
      <c r="K227" s="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3"/>
      <c r="W227" s="3"/>
      <c r="X227" s="1"/>
      <c r="Y227" s="1"/>
      <c r="Z227" s="1"/>
      <c r="AA227" s="1"/>
      <c r="AB227" s="1"/>
    </row>
    <row r="228" spans="1:28" x14ac:dyDescent="0.2">
      <c r="A228" s="1"/>
      <c r="B228" s="1"/>
      <c r="C228" s="6"/>
      <c r="D228" s="6"/>
      <c r="E228" s="6"/>
      <c r="F228" s="6"/>
      <c r="G228" s="6"/>
      <c r="H228" s="6"/>
      <c r="I228" s="6"/>
      <c r="J228" s="6"/>
      <c r="K228" s="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3"/>
      <c r="W228" s="3"/>
      <c r="X228" s="1"/>
      <c r="Y228" s="1"/>
      <c r="Z228" s="1"/>
      <c r="AA228" s="1"/>
      <c r="AB228" s="1"/>
    </row>
    <row r="229" spans="1:28" x14ac:dyDescent="0.2">
      <c r="A229" s="1"/>
      <c r="B229" s="1"/>
      <c r="C229" s="6"/>
      <c r="D229" s="6"/>
      <c r="E229" s="6"/>
      <c r="F229" s="6"/>
      <c r="G229" s="6"/>
      <c r="H229" s="6"/>
      <c r="I229" s="6"/>
      <c r="J229" s="6"/>
      <c r="K229" s="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3"/>
      <c r="W229" s="3"/>
      <c r="X229" s="1"/>
      <c r="Y229" s="1"/>
      <c r="Z229" s="1"/>
      <c r="AA229" s="1"/>
      <c r="AB229" s="1"/>
    </row>
    <row r="230" spans="1:28" x14ac:dyDescent="0.2">
      <c r="A230" s="1"/>
      <c r="B230" s="1"/>
      <c r="C230" s="6"/>
      <c r="D230" s="6"/>
      <c r="E230" s="6"/>
      <c r="F230" s="6"/>
      <c r="G230" s="6"/>
      <c r="H230" s="6"/>
      <c r="I230" s="6"/>
      <c r="J230" s="6"/>
      <c r="K230" s="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3"/>
      <c r="W230" s="3"/>
      <c r="X230" s="1"/>
      <c r="Y230" s="1"/>
      <c r="Z230" s="1"/>
      <c r="AA230" s="1"/>
      <c r="AB230" s="1"/>
    </row>
    <row r="231" spans="1:28" x14ac:dyDescent="0.2">
      <c r="A231" s="1"/>
      <c r="B231" s="1"/>
      <c r="C231" s="6"/>
      <c r="D231" s="6"/>
      <c r="E231" s="6"/>
      <c r="F231" s="6"/>
      <c r="G231" s="6"/>
      <c r="H231" s="6"/>
      <c r="I231" s="6"/>
      <c r="J231" s="6"/>
      <c r="K231" s="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3"/>
      <c r="W231" s="3"/>
      <c r="X231" s="1"/>
      <c r="Y231" s="1"/>
      <c r="Z231" s="1"/>
      <c r="AA231" s="1"/>
      <c r="AB231" s="1"/>
    </row>
    <row r="232" spans="1:28" x14ac:dyDescent="0.2">
      <c r="A232" s="1"/>
      <c r="B232" s="1"/>
      <c r="C232" s="6"/>
      <c r="D232" s="6"/>
      <c r="E232" s="6"/>
      <c r="F232" s="6"/>
      <c r="G232" s="6"/>
      <c r="H232" s="6"/>
      <c r="I232" s="6"/>
      <c r="J232" s="6"/>
      <c r="K232" s="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3"/>
      <c r="W232" s="3"/>
      <c r="X232" s="1"/>
      <c r="Y232" s="1"/>
      <c r="Z232" s="1"/>
      <c r="AA232" s="1"/>
      <c r="AB232" s="1"/>
    </row>
    <row r="233" spans="1:28" x14ac:dyDescent="0.2">
      <c r="A233" s="1"/>
      <c r="B233" s="1"/>
      <c r="C233" s="6"/>
      <c r="D233" s="6"/>
      <c r="E233" s="6"/>
      <c r="F233" s="6"/>
      <c r="G233" s="6"/>
      <c r="H233" s="6"/>
      <c r="I233" s="6"/>
      <c r="J233" s="6"/>
      <c r="K233" s="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3"/>
      <c r="W233" s="3"/>
      <c r="X233" s="1"/>
      <c r="Y233" s="1"/>
      <c r="Z233" s="1"/>
      <c r="AA233" s="1"/>
      <c r="AB233" s="1"/>
    </row>
    <row r="234" spans="1:28" x14ac:dyDescent="0.2">
      <c r="A234" s="1"/>
      <c r="B234" s="1"/>
      <c r="C234" s="6"/>
      <c r="D234" s="6"/>
      <c r="E234" s="6"/>
      <c r="F234" s="6"/>
      <c r="G234" s="6"/>
      <c r="H234" s="6"/>
      <c r="I234" s="6"/>
      <c r="J234" s="6"/>
      <c r="K234" s="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3"/>
      <c r="W234" s="3"/>
      <c r="X234" s="1"/>
      <c r="Y234" s="1"/>
      <c r="Z234" s="1"/>
      <c r="AA234" s="1"/>
      <c r="AB234" s="1"/>
    </row>
    <row r="235" spans="1:28" x14ac:dyDescent="0.2">
      <c r="A235" s="1"/>
      <c r="B235" s="1"/>
      <c r="C235" s="6"/>
      <c r="D235" s="6"/>
      <c r="E235" s="6"/>
      <c r="F235" s="6"/>
      <c r="G235" s="6"/>
      <c r="H235" s="6"/>
      <c r="I235" s="6"/>
      <c r="J235" s="6"/>
      <c r="K235" s="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3"/>
      <c r="W235" s="3"/>
      <c r="X235" s="1"/>
      <c r="Y235" s="1"/>
      <c r="Z235" s="1"/>
      <c r="AA235" s="1"/>
      <c r="AB235" s="1"/>
    </row>
    <row r="236" spans="1:28" x14ac:dyDescent="0.2">
      <c r="A236" s="1"/>
      <c r="B236" s="1"/>
      <c r="C236" s="6"/>
      <c r="D236" s="6"/>
      <c r="E236" s="6"/>
      <c r="F236" s="6"/>
      <c r="G236" s="6"/>
      <c r="H236" s="6"/>
      <c r="I236" s="6"/>
      <c r="J236" s="6"/>
      <c r="K236" s="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3"/>
      <c r="W236" s="3"/>
      <c r="X236" s="1"/>
      <c r="Y236" s="1"/>
      <c r="Z236" s="1"/>
      <c r="AA236" s="1"/>
      <c r="AB236" s="1"/>
    </row>
    <row r="237" spans="1:28" x14ac:dyDescent="0.2">
      <c r="A237" s="1"/>
      <c r="B237" s="1"/>
      <c r="C237" s="6"/>
      <c r="D237" s="6"/>
      <c r="E237" s="6"/>
      <c r="F237" s="6"/>
      <c r="G237" s="6"/>
      <c r="H237" s="6"/>
      <c r="I237" s="6"/>
      <c r="J237" s="6"/>
      <c r="K237" s="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3"/>
      <c r="W237" s="3"/>
      <c r="X237" s="1"/>
      <c r="Y237" s="1"/>
      <c r="Z237" s="1"/>
      <c r="AA237" s="1"/>
      <c r="AB237" s="1"/>
    </row>
    <row r="238" spans="1:28" x14ac:dyDescent="0.2">
      <c r="A238" s="1"/>
      <c r="B238" s="1"/>
      <c r="C238" s="6"/>
      <c r="D238" s="6"/>
      <c r="E238" s="6"/>
      <c r="F238" s="6"/>
      <c r="G238" s="6"/>
      <c r="H238" s="6"/>
      <c r="I238" s="6"/>
      <c r="J238" s="6"/>
      <c r="K238" s="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3"/>
      <c r="W238" s="3"/>
      <c r="X238" s="1"/>
      <c r="Y238" s="1"/>
      <c r="Z238" s="1"/>
      <c r="AA238" s="1"/>
      <c r="AB238" s="1"/>
    </row>
    <row r="239" spans="1:28" x14ac:dyDescent="0.2">
      <c r="A239" s="1"/>
      <c r="B239" s="1"/>
      <c r="C239" s="6"/>
      <c r="D239" s="6"/>
      <c r="E239" s="6"/>
      <c r="F239" s="6"/>
      <c r="G239" s="6"/>
      <c r="H239" s="6"/>
      <c r="I239" s="6"/>
      <c r="J239" s="6"/>
      <c r="K239" s="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3"/>
      <c r="W239" s="3"/>
      <c r="X239" s="1"/>
      <c r="Y239" s="1"/>
      <c r="Z239" s="1"/>
      <c r="AA239" s="1"/>
      <c r="AB239" s="1"/>
    </row>
    <row r="240" spans="1:28" x14ac:dyDescent="0.2">
      <c r="A240" s="1"/>
      <c r="B240" s="1"/>
      <c r="C240" s="6"/>
      <c r="D240" s="6"/>
      <c r="E240" s="6"/>
      <c r="F240" s="6"/>
      <c r="G240" s="6"/>
      <c r="H240" s="6"/>
      <c r="I240" s="6"/>
      <c r="J240" s="6"/>
      <c r="K240" s="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3"/>
      <c r="W240" s="3"/>
      <c r="X240" s="1"/>
      <c r="Y240" s="1"/>
      <c r="Z240" s="1"/>
      <c r="AA240" s="1"/>
      <c r="AB240" s="1"/>
    </row>
    <row r="241" spans="1:28" x14ac:dyDescent="0.2">
      <c r="A241" s="1"/>
      <c r="B241" s="1"/>
      <c r="C241" s="6"/>
      <c r="D241" s="6"/>
      <c r="E241" s="6"/>
      <c r="F241" s="6"/>
      <c r="G241" s="6"/>
      <c r="H241" s="6"/>
      <c r="I241" s="6"/>
      <c r="J241" s="6"/>
      <c r="K241" s="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3"/>
      <c r="W241" s="3"/>
      <c r="X241" s="1"/>
      <c r="Y241" s="1"/>
      <c r="Z241" s="1"/>
      <c r="AA241" s="1"/>
      <c r="AB241" s="1"/>
    </row>
    <row r="242" spans="1:28" x14ac:dyDescent="0.2">
      <c r="A242" s="1"/>
      <c r="B242" s="1"/>
      <c r="C242" s="6"/>
      <c r="D242" s="6"/>
      <c r="E242" s="6"/>
      <c r="F242" s="6"/>
      <c r="G242" s="6"/>
      <c r="H242" s="6"/>
      <c r="I242" s="6"/>
      <c r="J242" s="6"/>
      <c r="K242" s="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3"/>
      <c r="W242" s="3"/>
      <c r="X242" s="1"/>
      <c r="Y242" s="1"/>
      <c r="Z242" s="1"/>
      <c r="AA242" s="1"/>
      <c r="AB242" s="1"/>
    </row>
    <row r="243" spans="1:28" x14ac:dyDescent="0.2">
      <c r="A243" s="1"/>
      <c r="B243" s="1"/>
      <c r="C243" s="6"/>
      <c r="D243" s="6"/>
      <c r="E243" s="6"/>
      <c r="F243" s="6"/>
      <c r="G243" s="6"/>
      <c r="H243" s="6"/>
      <c r="I243" s="6"/>
      <c r="J243" s="6"/>
      <c r="K243" s="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3"/>
      <c r="W243" s="3"/>
      <c r="X243" s="1"/>
      <c r="Y243" s="1"/>
      <c r="Z243" s="1"/>
      <c r="AA243" s="1"/>
      <c r="AB243" s="1"/>
    </row>
    <row r="244" spans="1:28" x14ac:dyDescent="0.2">
      <c r="A244" s="1"/>
      <c r="B244" s="1"/>
      <c r="C244" s="6"/>
      <c r="D244" s="6"/>
      <c r="E244" s="6"/>
      <c r="F244" s="6"/>
      <c r="G244" s="6"/>
      <c r="H244" s="6"/>
      <c r="I244" s="6"/>
      <c r="J244" s="6"/>
      <c r="K244" s="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3"/>
      <c r="W244" s="3"/>
      <c r="X244" s="1"/>
      <c r="Y244" s="1"/>
      <c r="Z244" s="1"/>
      <c r="AA244" s="1"/>
      <c r="AB244" s="1"/>
    </row>
    <row r="245" spans="1:28" x14ac:dyDescent="0.2">
      <c r="A245" s="1"/>
      <c r="B245" s="1"/>
      <c r="C245" s="6"/>
      <c r="D245" s="6"/>
      <c r="E245" s="6"/>
      <c r="F245" s="6"/>
      <c r="G245" s="6"/>
      <c r="H245" s="6"/>
      <c r="I245" s="6"/>
      <c r="J245" s="6"/>
      <c r="K245" s="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3"/>
      <c r="W245" s="3"/>
      <c r="X245" s="1"/>
      <c r="Y245" s="1"/>
      <c r="Z245" s="1"/>
      <c r="AA245" s="1"/>
      <c r="AB245" s="1"/>
    </row>
    <row r="246" spans="1:28" x14ac:dyDescent="0.2">
      <c r="A246" s="1"/>
      <c r="B246" s="1"/>
      <c r="C246" s="6"/>
      <c r="D246" s="6"/>
      <c r="E246" s="6"/>
      <c r="F246" s="6"/>
      <c r="G246" s="6"/>
      <c r="H246" s="6"/>
      <c r="I246" s="6"/>
      <c r="J246" s="6"/>
      <c r="K246" s="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3"/>
      <c r="W246" s="3"/>
      <c r="X246" s="1"/>
      <c r="Y246" s="1"/>
      <c r="Z246" s="1"/>
      <c r="AA246" s="1"/>
      <c r="AB246" s="1"/>
    </row>
    <row r="247" spans="1:28" x14ac:dyDescent="0.2">
      <c r="A247" s="1"/>
      <c r="B247" s="1"/>
      <c r="C247" s="6"/>
      <c r="D247" s="6"/>
      <c r="E247" s="6"/>
      <c r="F247" s="6"/>
      <c r="G247" s="6"/>
      <c r="H247" s="6"/>
      <c r="I247" s="6"/>
      <c r="J247" s="6"/>
      <c r="K247" s="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3"/>
      <c r="W247" s="3"/>
      <c r="X247" s="1"/>
      <c r="Y247" s="1"/>
      <c r="Z247" s="1"/>
      <c r="AA247" s="1"/>
      <c r="AB247" s="1"/>
    </row>
    <row r="248" spans="1:28" x14ac:dyDescent="0.2">
      <c r="A248" s="1"/>
      <c r="B248" s="1"/>
      <c r="C248" s="6"/>
      <c r="D248" s="6"/>
      <c r="E248" s="6"/>
      <c r="F248" s="6"/>
      <c r="G248" s="6"/>
      <c r="H248" s="6"/>
      <c r="I248" s="6"/>
      <c r="J248" s="6"/>
      <c r="K248" s="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3"/>
      <c r="W248" s="3"/>
      <c r="X248" s="1"/>
      <c r="Y248" s="1"/>
      <c r="Z248" s="1"/>
      <c r="AA248" s="1"/>
      <c r="AB248" s="1"/>
    </row>
    <row r="249" spans="1:28" x14ac:dyDescent="0.2">
      <c r="A249" s="1"/>
      <c r="B249" s="1"/>
      <c r="C249" s="6"/>
      <c r="D249" s="6"/>
      <c r="E249" s="6"/>
      <c r="F249" s="6"/>
      <c r="G249" s="6"/>
      <c r="H249" s="6"/>
      <c r="I249" s="6"/>
      <c r="J249" s="6"/>
      <c r="K249" s="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3"/>
      <c r="W249" s="3"/>
      <c r="X249" s="1"/>
      <c r="Y249" s="1"/>
      <c r="Z249" s="1"/>
      <c r="AA249" s="1"/>
      <c r="AB249" s="1"/>
    </row>
    <row r="250" spans="1:28" x14ac:dyDescent="0.2">
      <c r="A250" s="1"/>
      <c r="B250" s="1"/>
      <c r="C250" s="6"/>
      <c r="D250" s="6"/>
      <c r="E250" s="6"/>
      <c r="F250" s="6"/>
      <c r="G250" s="6"/>
      <c r="H250" s="6"/>
      <c r="I250" s="6"/>
      <c r="J250" s="6"/>
      <c r="K250" s="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3"/>
      <c r="W250" s="3"/>
      <c r="X250" s="1"/>
      <c r="Y250" s="1"/>
      <c r="Z250" s="1"/>
      <c r="AA250" s="1"/>
      <c r="AB250" s="1"/>
    </row>
    <row r="251" spans="1:28" x14ac:dyDescent="0.2">
      <c r="A251" s="1"/>
      <c r="B251" s="1"/>
      <c r="C251" s="6"/>
      <c r="D251" s="6"/>
      <c r="E251" s="6"/>
      <c r="F251" s="6"/>
      <c r="G251" s="6"/>
      <c r="H251" s="6"/>
      <c r="I251" s="6"/>
      <c r="J251" s="6"/>
      <c r="K251" s="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3"/>
      <c r="W251" s="3"/>
      <c r="X251" s="1"/>
      <c r="Y251" s="1"/>
      <c r="Z251" s="1"/>
      <c r="AA251" s="1"/>
      <c r="AB251" s="1"/>
    </row>
    <row r="252" spans="1:28" x14ac:dyDescent="0.2">
      <c r="A252" s="1"/>
      <c r="B252" s="1"/>
      <c r="C252" s="6"/>
      <c r="D252" s="6"/>
      <c r="E252" s="6"/>
      <c r="F252" s="6"/>
      <c r="G252" s="6"/>
      <c r="H252" s="6"/>
      <c r="I252" s="6"/>
      <c r="J252" s="6"/>
      <c r="K252" s="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3"/>
      <c r="W252" s="3"/>
      <c r="X252" s="1"/>
      <c r="Y252" s="1"/>
      <c r="Z252" s="1"/>
      <c r="AA252" s="1"/>
      <c r="AB252" s="1"/>
    </row>
    <row r="253" spans="1:28" x14ac:dyDescent="0.2">
      <c r="A253" s="1"/>
      <c r="B253" s="1"/>
      <c r="C253" s="6"/>
      <c r="D253" s="6"/>
      <c r="E253" s="6"/>
      <c r="F253" s="6"/>
      <c r="G253" s="6"/>
      <c r="H253" s="6"/>
      <c r="I253" s="6"/>
      <c r="J253" s="6"/>
      <c r="K253" s="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3"/>
      <c r="W253" s="3"/>
      <c r="X253" s="1"/>
      <c r="Y253" s="1"/>
      <c r="Z253" s="1"/>
      <c r="AA253" s="1"/>
      <c r="AB253" s="1"/>
    </row>
    <row r="254" spans="1:28" x14ac:dyDescent="0.2">
      <c r="A254" s="1"/>
      <c r="B254" s="1"/>
      <c r="C254" s="6"/>
      <c r="D254" s="6"/>
      <c r="E254" s="6"/>
      <c r="F254" s="6"/>
      <c r="G254" s="6"/>
      <c r="H254" s="6"/>
      <c r="I254" s="6"/>
      <c r="J254" s="6"/>
      <c r="K254" s="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3"/>
      <c r="W254" s="3"/>
      <c r="X254" s="1"/>
      <c r="Y254" s="1"/>
      <c r="Z254" s="1"/>
      <c r="AA254" s="1"/>
      <c r="AB254" s="1"/>
    </row>
    <row r="255" spans="1:28" x14ac:dyDescent="0.2">
      <c r="A255" s="1"/>
      <c r="B255" s="1"/>
      <c r="C255" s="6"/>
      <c r="D255" s="6"/>
      <c r="E255" s="6"/>
      <c r="F255" s="6"/>
      <c r="G255" s="6"/>
      <c r="H255" s="6"/>
      <c r="I255" s="6"/>
      <c r="J255" s="6"/>
      <c r="K255" s="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3"/>
      <c r="W255" s="3"/>
      <c r="X255" s="1"/>
      <c r="Y255" s="1"/>
      <c r="Z255" s="1"/>
      <c r="AA255" s="1"/>
      <c r="AB255" s="1"/>
    </row>
    <row r="256" spans="1:28" x14ac:dyDescent="0.2">
      <c r="A256" s="1"/>
      <c r="B256" s="1"/>
      <c r="C256" s="6"/>
      <c r="D256" s="6"/>
      <c r="E256" s="6"/>
      <c r="F256" s="6"/>
      <c r="G256" s="6"/>
      <c r="H256" s="6"/>
      <c r="I256" s="6"/>
      <c r="J256" s="6"/>
      <c r="K256" s="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3"/>
      <c r="W256" s="3"/>
      <c r="X256" s="1"/>
      <c r="Y256" s="1"/>
      <c r="Z256" s="1"/>
      <c r="AA256" s="1"/>
      <c r="AB256" s="1"/>
    </row>
    <row r="257" spans="1:28" x14ac:dyDescent="0.2">
      <c r="A257" s="1"/>
      <c r="B257" s="1"/>
      <c r="C257" s="6"/>
      <c r="D257" s="6"/>
      <c r="E257" s="6"/>
      <c r="F257" s="6"/>
      <c r="G257" s="6"/>
      <c r="H257" s="6"/>
      <c r="I257" s="6"/>
      <c r="J257" s="6"/>
      <c r="K257" s="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3"/>
      <c r="W257" s="3"/>
      <c r="X257" s="1"/>
      <c r="Y257" s="1"/>
      <c r="Z257" s="1"/>
      <c r="AA257" s="1"/>
      <c r="AB257" s="1"/>
    </row>
    <row r="258" spans="1:28" x14ac:dyDescent="0.2">
      <c r="A258" s="1"/>
      <c r="B258" s="1"/>
      <c r="C258" s="6"/>
      <c r="D258" s="6"/>
      <c r="E258" s="6"/>
      <c r="F258" s="6"/>
      <c r="G258" s="6"/>
      <c r="H258" s="6"/>
      <c r="I258" s="6"/>
      <c r="J258" s="6"/>
      <c r="K258" s="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3"/>
      <c r="W258" s="3"/>
      <c r="X258" s="1"/>
      <c r="Y258" s="1"/>
      <c r="Z258" s="1"/>
      <c r="AA258" s="1"/>
      <c r="AB258" s="1"/>
    </row>
    <row r="259" spans="1:28" x14ac:dyDescent="0.2">
      <c r="A259" s="1"/>
      <c r="B259" s="1"/>
      <c r="C259" s="6"/>
      <c r="D259" s="6"/>
      <c r="E259" s="6"/>
      <c r="F259" s="6"/>
      <c r="G259" s="6"/>
      <c r="H259" s="6"/>
      <c r="I259" s="6"/>
      <c r="J259" s="6"/>
      <c r="K259" s="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3"/>
      <c r="W259" s="3"/>
      <c r="X259" s="1"/>
      <c r="Y259" s="1"/>
      <c r="Z259" s="1"/>
      <c r="AA259" s="1"/>
      <c r="AB259" s="1"/>
    </row>
    <row r="260" spans="1:28" x14ac:dyDescent="0.2">
      <c r="A260" s="1"/>
      <c r="B260" s="1"/>
      <c r="C260" s="6"/>
      <c r="D260" s="6"/>
      <c r="E260" s="6"/>
      <c r="F260" s="6"/>
      <c r="G260" s="6"/>
      <c r="H260" s="6"/>
      <c r="I260" s="6"/>
      <c r="J260" s="6"/>
      <c r="K260" s="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3"/>
      <c r="W260" s="3"/>
      <c r="X260" s="1"/>
      <c r="Y260" s="1"/>
      <c r="Z260" s="1"/>
      <c r="AA260" s="1"/>
      <c r="AB260" s="1"/>
    </row>
    <row r="261" spans="1:28" x14ac:dyDescent="0.2">
      <c r="A261" s="1"/>
      <c r="B261" s="1"/>
      <c r="C261" s="6"/>
      <c r="D261" s="6"/>
      <c r="E261" s="6"/>
      <c r="F261" s="6"/>
      <c r="G261" s="6"/>
      <c r="H261" s="6"/>
      <c r="I261" s="6"/>
      <c r="J261" s="6"/>
      <c r="K261" s="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3"/>
      <c r="W261" s="3"/>
      <c r="X261" s="1"/>
      <c r="Y261" s="1"/>
      <c r="Z261" s="1"/>
      <c r="AA261" s="1"/>
      <c r="AB261" s="1"/>
    </row>
    <row r="262" spans="1:28" x14ac:dyDescent="0.2">
      <c r="A262" s="1"/>
      <c r="B262" s="1"/>
      <c r="C262" s="6"/>
      <c r="D262" s="6"/>
      <c r="E262" s="6"/>
      <c r="F262" s="6"/>
      <c r="G262" s="6"/>
      <c r="H262" s="6"/>
      <c r="I262" s="6"/>
      <c r="J262" s="6"/>
      <c r="K262" s="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3"/>
      <c r="W262" s="3"/>
      <c r="X262" s="1"/>
      <c r="Y262" s="1"/>
      <c r="Z262" s="1"/>
      <c r="AA262" s="1"/>
      <c r="AB262" s="1"/>
    </row>
    <row r="263" spans="1:28" x14ac:dyDescent="0.2">
      <c r="A263" s="1"/>
      <c r="B263" s="1"/>
      <c r="C263" s="6"/>
      <c r="D263" s="6"/>
      <c r="E263" s="6"/>
      <c r="F263" s="6"/>
      <c r="G263" s="6"/>
      <c r="H263" s="6"/>
      <c r="I263" s="6"/>
      <c r="J263" s="6"/>
      <c r="K263" s="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3"/>
      <c r="W263" s="3"/>
      <c r="X263" s="1"/>
      <c r="Y263" s="1"/>
      <c r="Z263" s="1"/>
      <c r="AA263" s="1"/>
      <c r="AB263" s="1"/>
    </row>
    <row r="264" spans="1:28" x14ac:dyDescent="0.2">
      <c r="A264" s="1"/>
      <c r="B264" s="1"/>
      <c r="C264" s="6"/>
      <c r="D264" s="6"/>
      <c r="E264" s="6"/>
      <c r="F264" s="6"/>
      <c r="G264" s="6"/>
      <c r="H264" s="6"/>
      <c r="I264" s="6"/>
      <c r="J264" s="6"/>
      <c r="K264" s="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3"/>
      <c r="W264" s="3"/>
      <c r="X264" s="1"/>
      <c r="Y264" s="1"/>
      <c r="Z264" s="1"/>
      <c r="AA264" s="1"/>
      <c r="AB264" s="1"/>
    </row>
    <row r="265" spans="1:28" x14ac:dyDescent="0.2">
      <c r="A265" s="1"/>
      <c r="B265" s="1"/>
      <c r="C265" s="6"/>
      <c r="D265" s="6"/>
      <c r="E265" s="6"/>
      <c r="F265" s="6"/>
      <c r="G265" s="6"/>
      <c r="H265" s="6"/>
      <c r="I265" s="6"/>
      <c r="J265" s="6"/>
      <c r="K265" s="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3"/>
      <c r="W265" s="3"/>
      <c r="X265" s="1"/>
      <c r="Y265" s="1"/>
      <c r="Z265" s="1"/>
      <c r="AA265" s="1"/>
      <c r="AB265" s="1"/>
    </row>
    <row r="266" spans="1:28" x14ac:dyDescent="0.2">
      <c r="A266" s="1"/>
      <c r="B266" s="1"/>
      <c r="C266" s="6"/>
      <c r="D266" s="6"/>
      <c r="E266" s="6"/>
      <c r="F266" s="6"/>
      <c r="G266" s="6"/>
      <c r="H266" s="6"/>
      <c r="I266" s="6"/>
      <c r="J266" s="6"/>
      <c r="K266" s="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3"/>
      <c r="W266" s="3"/>
      <c r="X266" s="1"/>
      <c r="Y266" s="1"/>
      <c r="Z266" s="1"/>
      <c r="AA266" s="1"/>
      <c r="AB266" s="1"/>
    </row>
    <row r="267" spans="1:28" x14ac:dyDescent="0.2">
      <c r="A267" s="1"/>
      <c r="B267" s="1"/>
      <c r="C267" s="6"/>
      <c r="D267" s="6"/>
      <c r="E267" s="6"/>
      <c r="F267" s="6"/>
      <c r="G267" s="6"/>
      <c r="H267" s="6"/>
      <c r="I267" s="6"/>
      <c r="J267" s="6"/>
      <c r="K267" s="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3"/>
      <c r="W267" s="3"/>
      <c r="X267" s="1"/>
      <c r="Y267" s="1"/>
      <c r="Z267" s="1"/>
      <c r="AA267" s="1"/>
      <c r="AB267" s="1"/>
    </row>
    <row r="268" spans="1:28" x14ac:dyDescent="0.2">
      <c r="A268" s="1"/>
      <c r="B268" s="1"/>
      <c r="C268" s="6"/>
      <c r="D268" s="6"/>
      <c r="E268" s="6"/>
      <c r="F268" s="6"/>
      <c r="G268" s="6"/>
      <c r="H268" s="6"/>
      <c r="I268" s="6"/>
      <c r="J268" s="6"/>
      <c r="K268" s="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3"/>
      <c r="W268" s="3"/>
      <c r="X268" s="1"/>
      <c r="Y268" s="1"/>
      <c r="Z268" s="1"/>
      <c r="AA268" s="1"/>
      <c r="AB268" s="1"/>
    </row>
    <row r="269" spans="1:28" x14ac:dyDescent="0.2">
      <c r="A269" s="1"/>
      <c r="B269" s="1"/>
      <c r="C269" s="6"/>
      <c r="D269" s="6"/>
      <c r="E269" s="6"/>
      <c r="F269" s="6"/>
      <c r="G269" s="6"/>
      <c r="H269" s="6"/>
      <c r="I269" s="6"/>
      <c r="J269" s="6"/>
      <c r="K269" s="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3"/>
      <c r="W269" s="3"/>
      <c r="X269" s="1"/>
      <c r="Y269" s="1"/>
      <c r="Z269" s="1"/>
      <c r="AA269" s="1"/>
      <c r="AB269" s="1"/>
    </row>
    <row r="270" spans="1:28" x14ac:dyDescent="0.2">
      <c r="A270" s="1"/>
      <c r="B270" s="1"/>
      <c r="C270" s="6"/>
      <c r="D270" s="6"/>
      <c r="E270" s="6"/>
      <c r="F270" s="6"/>
      <c r="G270" s="6"/>
      <c r="H270" s="6"/>
      <c r="I270" s="6"/>
      <c r="J270" s="6"/>
      <c r="K270" s="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3"/>
      <c r="W270" s="3"/>
      <c r="X270" s="1"/>
      <c r="Y270" s="1"/>
      <c r="Z270" s="1"/>
      <c r="AA270" s="1"/>
      <c r="AB270" s="1"/>
    </row>
    <row r="271" spans="1:28" x14ac:dyDescent="0.2">
      <c r="A271" s="1"/>
      <c r="B271" s="1"/>
      <c r="C271" s="6"/>
      <c r="D271" s="6"/>
      <c r="E271" s="6"/>
      <c r="F271" s="6"/>
      <c r="G271" s="6"/>
      <c r="H271" s="6"/>
      <c r="I271" s="6"/>
      <c r="J271" s="6"/>
      <c r="K271" s="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3"/>
      <c r="W271" s="3"/>
      <c r="X271" s="1"/>
      <c r="Y271" s="1"/>
      <c r="Z271" s="1"/>
      <c r="AA271" s="1"/>
      <c r="AB271" s="1"/>
    </row>
    <row r="272" spans="1:28" x14ac:dyDescent="0.2">
      <c r="A272" s="1"/>
      <c r="B272" s="1"/>
      <c r="C272" s="6"/>
      <c r="D272" s="6"/>
      <c r="E272" s="6"/>
      <c r="F272" s="6"/>
      <c r="G272" s="6"/>
      <c r="H272" s="6"/>
      <c r="I272" s="6"/>
      <c r="J272" s="6"/>
      <c r="K272" s="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3"/>
      <c r="W272" s="3"/>
      <c r="X272" s="1"/>
      <c r="Y272" s="1"/>
      <c r="Z272" s="1"/>
      <c r="AA272" s="1"/>
      <c r="AB272" s="1"/>
    </row>
    <row r="273" spans="1:28" x14ac:dyDescent="0.2">
      <c r="A273" s="1"/>
      <c r="B273" s="1"/>
      <c r="C273" s="6"/>
      <c r="D273" s="6"/>
      <c r="E273" s="6"/>
      <c r="F273" s="6"/>
      <c r="G273" s="6"/>
      <c r="H273" s="6"/>
      <c r="I273" s="6"/>
      <c r="J273" s="6"/>
      <c r="K273" s="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3"/>
      <c r="W273" s="3"/>
      <c r="X273" s="1"/>
      <c r="Y273" s="1"/>
      <c r="Z273" s="1"/>
      <c r="AA273" s="1"/>
      <c r="AB273" s="1"/>
    </row>
    <row r="274" spans="1:28" x14ac:dyDescent="0.2">
      <c r="A274" s="1"/>
      <c r="B274" s="1"/>
      <c r="C274" s="6"/>
      <c r="D274" s="6"/>
      <c r="E274" s="6"/>
      <c r="F274" s="6"/>
      <c r="G274" s="6"/>
      <c r="H274" s="6"/>
      <c r="I274" s="6"/>
      <c r="J274" s="6"/>
      <c r="K274" s="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3"/>
      <c r="W274" s="3"/>
      <c r="X274" s="1"/>
      <c r="Y274" s="1"/>
      <c r="Z274" s="1"/>
      <c r="AA274" s="1"/>
      <c r="AB274" s="1"/>
    </row>
    <row r="275" spans="1:28" x14ac:dyDescent="0.2">
      <c r="A275" s="1"/>
      <c r="B275" s="1"/>
      <c r="C275" s="6"/>
      <c r="D275" s="6"/>
      <c r="E275" s="6"/>
      <c r="F275" s="6"/>
      <c r="G275" s="6"/>
      <c r="H275" s="6"/>
      <c r="I275" s="6"/>
      <c r="J275" s="6"/>
      <c r="K275" s="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3"/>
      <c r="W275" s="3"/>
      <c r="X275" s="1"/>
      <c r="Y275" s="1"/>
      <c r="Z275" s="1"/>
      <c r="AA275" s="1"/>
      <c r="AB275" s="1"/>
    </row>
    <row r="276" spans="1:28" x14ac:dyDescent="0.2">
      <c r="A276" s="1"/>
      <c r="B276" s="1"/>
      <c r="C276" s="6"/>
      <c r="D276" s="6"/>
      <c r="E276" s="6"/>
      <c r="F276" s="6"/>
      <c r="G276" s="6"/>
      <c r="H276" s="6"/>
      <c r="I276" s="6"/>
      <c r="J276" s="6"/>
      <c r="K276" s="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3"/>
      <c r="W276" s="3"/>
      <c r="X276" s="1"/>
      <c r="Y276" s="1"/>
      <c r="Z276" s="1"/>
      <c r="AA276" s="1"/>
      <c r="AB276" s="1"/>
    </row>
    <row r="277" spans="1:28" x14ac:dyDescent="0.2">
      <c r="A277" s="1"/>
      <c r="B277" s="1"/>
      <c r="C277" s="6"/>
      <c r="D277" s="6"/>
      <c r="E277" s="6"/>
      <c r="F277" s="6"/>
      <c r="G277" s="6"/>
      <c r="H277" s="6"/>
      <c r="I277" s="6"/>
      <c r="J277" s="6"/>
      <c r="K277" s="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3"/>
      <c r="W277" s="3"/>
      <c r="X277" s="1"/>
      <c r="Y277" s="1"/>
      <c r="Z277" s="1"/>
      <c r="AA277" s="1"/>
      <c r="AB277" s="1"/>
    </row>
    <row r="278" spans="1:28" x14ac:dyDescent="0.2">
      <c r="A278" s="1"/>
      <c r="B278" s="1"/>
      <c r="C278" s="6"/>
      <c r="D278" s="6"/>
      <c r="E278" s="6"/>
      <c r="F278" s="6"/>
      <c r="G278" s="6"/>
      <c r="H278" s="6"/>
      <c r="I278" s="6"/>
      <c r="J278" s="6"/>
      <c r="K278" s="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3"/>
      <c r="W278" s="3"/>
      <c r="X278" s="1"/>
      <c r="Y278" s="1"/>
      <c r="Z278" s="1"/>
      <c r="AA278" s="1"/>
      <c r="AB278" s="1"/>
    </row>
    <row r="279" spans="1:28" x14ac:dyDescent="0.2">
      <c r="A279" s="1"/>
      <c r="B279" s="1"/>
      <c r="C279" s="6"/>
      <c r="D279" s="6"/>
      <c r="E279" s="6"/>
      <c r="F279" s="6"/>
      <c r="G279" s="6"/>
      <c r="H279" s="6"/>
      <c r="I279" s="6"/>
      <c r="J279" s="6"/>
      <c r="K279" s="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3"/>
      <c r="W279" s="3"/>
      <c r="X279" s="1"/>
      <c r="Y279" s="1"/>
      <c r="Z279" s="1"/>
      <c r="AA279" s="1"/>
      <c r="AB279" s="1"/>
    </row>
    <row r="280" spans="1:28" x14ac:dyDescent="0.2">
      <c r="A280" s="1"/>
      <c r="B280" s="1"/>
      <c r="C280" s="6"/>
      <c r="D280" s="6"/>
      <c r="E280" s="6"/>
      <c r="F280" s="6"/>
      <c r="G280" s="6"/>
      <c r="H280" s="6"/>
      <c r="I280" s="6"/>
      <c r="J280" s="6"/>
      <c r="K280" s="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3"/>
      <c r="W280" s="3"/>
      <c r="X280" s="1"/>
      <c r="Y280" s="1"/>
      <c r="Z280" s="1"/>
      <c r="AA280" s="1"/>
      <c r="AB280" s="1"/>
    </row>
    <row r="281" spans="1:28" x14ac:dyDescent="0.2">
      <c r="A281" s="1"/>
      <c r="B281" s="1"/>
      <c r="C281" s="6"/>
      <c r="D281" s="6"/>
      <c r="E281" s="6"/>
      <c r="F281" s="6"/>
      <c r="G281" s="6"/>
      <c r="H281" s="6"/>
      <c r="I281" s="6"/>
      <c r="J281" s="6"/>
      <c r="K281" s="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3"/>
      <c r="W281" s="3"/>
      <c r="X281" s="1"/>
      <c r="Y281" s="1"/>
      <c r="Z281" s="1"/>
      <c r="AA281" s="1"/>
      <c r="AB281" s="1"/>
    </row>
    <row r="282" spans="1:28" x14ac:dyDescent="0.2">
      <c r="A282" s="1"/>
      <c r="B282" s="1"/>
      <c r="C282" s="6"/>
      <c r="D282" s="6"/>
      <c r="E282" s="6"/>
      <c r="F282" s="6"/>
      <c r="G282" s="6"/>
      <c r="H282" s="6"/>
      <c r="I282" s="6"/>
      <c r="J282" s="6"/>
      <c r="K282" s="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3"/>
      <c r="W282" s="3"/>
      <c r="X282" s="1"/>
      <c r="Y282" s="1"/>
      <c r="Z282" s="1"/>
      <c r="AA282" s="1"/>
      <c r="AB282" s="1"/>
    </row>
    <row r="283" spans="1:28" x14ac:dyDescent="0.2">
      <c r="A283" s="1"/>
      <c r="B283" s="1"/>
      <c r="C283" s="6"/>
      <c r="D283" s="6"/>
      <c r="E283" s="6"/>
      <c r="F283" s="6"/>
      <c r="G283" s="6"/>
      <c r="H283" s="6"/>
      <c r="I283" s="6"/>
      <c r="J283" s="6"/>
      <c r="K283" s="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3"/>
      <c r="W283" s="3"/>
      <c r="X283" s="1"/>
      <c r="Y283" s="1"/>
      <c r="Z283" s="1"/>
      <c r="AA283" s="1"/>
      <c r="AB283" s="1"/>
    </row>
    <row r="284" spans="1:28" x14ac:dyDescent="0.2">
      <c r="A284" s="1"/>
      <c r="B284" s="1"/>
      <c r="C284" s="6"/>
      <c r="D284" s="6"/>
      <c r="E284" s="6"/>
      <c r="F284" s="6"/>
      <c r="G284" s="6"/>
      <c r="H284" s="6"/>
      <c r="I284" s="6"/>
      <c r="J284" s="6"/>
      <c r="K284" s="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3"/>
      <c r="W284" s="3"/>
      <c r="X284" s="1"/>
      <c r="Y284" s="1"/>
      <c r="Z284" s="1"/>
      <c r="AA284" s="1"/>
      <c r="AB284" s="1"/>
    </row>
    <row r="285" spans="1:28" x14ac:dyDescent="0.2">
      <c r="A285" s="1"/>
      <c r="B285" s="1"/>
      <c r="C285" s="6"/>
      <c r="D285" s="6"/>
      <c r="E285" s="6"/>
      <c r="F285" s="6"/>
      <c r="G285" s="6"/>
      <c r="H285" s="6"/>
      <c r="I285" s="6"/>
      <c r="J285" s="6"/>
      <c r="K285" s="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3"/>
      <c r="W285" s="3"/>
      <c r="X285" s="1"/>
      <c r="Y285" s="1"/>
      <c r="Z285" s="1"/>
      <c r="AA285" s="1"/>
      <c r="AB285" s="1"/>
    </row>
    <row r="286" spans="1:28" x14ac:dyDescent="0.2">
      <c r="A286" s="1"/>
      <c r="B286" s="1"/>
      <c r="C286" s="6"/>
      <c r="D286" s="6"/>
      <c r="E286" s="6"/>
      <c r="F286" s="6"/>
      <c r="G286" s="6"/>
      <c r="H286" s="6"/>
      <c r="I286" s="6"/>
      <c r="J286" s="6"/>
      <c r="K286" s="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3"/>
      <c r="W286" s="3"/>
      <c r="X286" s="1"/>
      <c r="Y286" s="1"/>
      <c r="Z286" s="1"/>
      <c r="AA286" s="1"/>
      <c r="AB286" s="1"/>
    </row>
    <row r="287" spans="1:28" x14ac:dyDescent="0.2">
      <c r="A287" s="1"/>
      <c r="B287" s="1"/>
      <c r="C287" s="6"/>
      <c r="D287" s="6"/>
      <c r="E287" s="6"/>
      <c r="F287" s="6"/>
      <c r="G287" s="6"/>
      <c r="H287" s="6"/>
      <c r="I287" s="6"/>
      <c r="J287" s="6"/>
      <c r="K287" s="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3"/>
      <c r="W287" s="3"/>
      <c r="X287" s="1"/>
      <c r="Y287" s="1"/>
      <c r="Z287" s="1"/>
      <c r="AA287" s="1"/>
      <c r="AB287" s="1"/>
    </row>
    <row r="288" spans="1:28" x14ac:dyDescent="0.2">
      <c r="A288" s="1"/>
      <c r="B288" s="1"/>
      <c r="C288" s="6"/>
      <c r="D288" s="6"/>
      <c r="E288" s="6"/>
      <c r="F288" s="6"/>
      <c r="G288" s="6"/>
      <c r="H288" s="6"/>
      <c r="I288" s="6"/>
      <c r="J288" s="6"/>
      <c r="K288" s="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3"/>
      <c r="W288" s="3"/>
      <c r="X288" s="1"/>
      <c r="Y288" s="1"/>
      <c r="Z288" s="1"/>
      <c r="AA288" s="1"/>
      <c r="AB288" s="1"/>
    </row>
    <row r="289" spans="1:28" x14ac:dyDescent="0.2">
      <c r="A289" s="1"/>
      <c r="B289" s="1"/>
      <c r="C289" s="6"/>
      <c r="D289" s="6"/>
      <c r="E289" s="6"/>
      <c r="F289" s="6"/>
      <c r="G289" s="6"/>
      <c r="H289" s="6"/>
      <c r="I289" s="6"/>
      <c r="J289" s="6"/>
      <c r="K289" s="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3"/>
      <c r="W289" s="3"/>
      <c r="X289" s="1"/>
      <c r="Y289" s="1"/>
      <c r="Z289" s="1"/>
      <c r="AA289" s="1"/>
      <c r="AB289" s="1"/>
    </row>
    <row r="290" spans="1:28" x14ac:dyDescent="0.2">
      <c r="A290" s="1"/>
      <c r="B290" s="1"/>
      <c r="C290" s="6"/>
      <c r="D290" s="6"/>
      <c r="E290" s="6"/>
      <c r="F290" s="6"/>
      <c r="G290" s="6"/>
      <c r="H290" s="6"/>
      <c r="I290" s="6"/>
      <c r="J290" s="6"/>
      <c r="K290" s="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3"/>
      <c r="W290" s="3"/>
      <c r="X290" s="1"/>
      <c r="Y290" s="1"/>
      <c r="Z290" s="1"/>
      <c r="AA290" s="1"/>
      <c r="AB290" s="1"/>
    </row>
    <row r="291" spans="1:28" x14ac:dyDescent="0.2">
      <c r="A291" s="1"/>
      <c r="B291" s="1"/>
      <c r="C291" s="6"/>
      <c r="D291" s="6"/>
      <c r="E291" s="6"/>
      <c r="F291" s="6"/>
      <c r="G291" s="6"/>
      <c r="H291" s="6"/>
      <c r="I291" s="6"/>
      <c r="J291" s="6"/>
      <c r="K291" s="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3"/>
      <c r="W291" s="3"/>
      <c r="X291" s="1"/>
      <c r="Y291" s="1"/>
      <c r="Z291" s="1"/>
      <c r="AA291" s="1"/>
      <c r="AB291" s="1"/>
    </row>
    <row r="292" spans="1:28" x14ac:dyDescent="0.2">
      <c r="A292" s="1"/>
      <c r="B292" s="1"/>
      <c r="C292" s="6"/>
      <c r="D292" s="6"/>
      <c r="E292" s="6"/>
      <c r="F292" s="6"/>
      <c r="G292" s="6"/>
      <c r="H292" s="6"/>
      <c r="I292" s="6"/>
      <c r="J292" s="6"/>
      <c r="K292" s="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3"/>
      <c r="W292" s="3"/>
      <c r="X292" s="1"/>
      <c r="Y292" s="1"/>
      <c r="Z292" s="1"/>
      <c r="AA292" s="1"/>
      <c r="AB292" s="1"/>
    </row>
    <row r="293" spans="1:28" x14ac:dyDescent="0.2">
      <c r="A293" s="1"/>
      <c r="B293" s="1"/>
      <c r="C293" s="6"/>
      <c r="D293" s="6"/>
      <c r="E293" s="6"/>
      <c r="F293" s="6"/>
      <c r="G293" s="6"/>
      <c r="H293" s="6"/>
      <c r="I293" s="6"/>
      <c r="J293" s="6"/>
      <c r="K293" s="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3"/>
      <c r="W293" s="3"/>
      <c r="X293" s="1"/>
      <c r="Y293" s="1"/>
      <c r="Z293" s="1"/>
      <c r="AA293" s="1"/>
      <c r="AB293" s="1"/>
    </row>
    <row r="294" spans="1:28" x14ac:dyDescent="0.2">
      <c r="A294" s="1"/>
      <c r="B294" s="1"/>
      <c r="C294" s="6"/>
      <c r="D294" s="6"/>
      <c r="E294" s="6"/>
      <c r="F294" s="6"/>
      <c r="G294" s="6"/>
      <c r="H294" s="6"/>
      <c r="I294" s="6"/>
      <c r="J294" s="6"/>
      <c r="K294" s="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3"/>
      <c r="W294" s="3"/>
      <c r="X294" s="1"/>
      <c r="Y294" s="1"/>
      <c r="Z294" s="1"/>
      <c r="AA294" s="1"/>
      <c r="AB294" s="1"/>
    </row>
    <row r="295" spans="1:28" x14ac:dyDescent="0.2">
      <c r="A295" s="1"/>
      <c r="B295" s="1"/>
      <c r="C295" s="6"/>
      <c r="D295" s="6"/>
      <c r="E295" s="6"/>
      <c r="F295" s="6"/>
      <c r="G295" s="6"/>
      <c r="H295" s="6"/>
      <c r="I295" s="6"/>
      <c r="J295" s="6"/>
      <c r="K295" s="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3"/>
      <c r="W295" s="3"/>
      <c r="X295" s="1"/>
      <c r="Y295" s="1"/>
      <c r="Z295" s="1"/>
      <c r="AA295" s="1"/>
      <c r="AB295" s="1"/>
    </row>
    <row r="296" spans="1:28" x14ac:dyDescent="0.2">
      <c r="A296" s="1"/>
      <c r="B296" s="1"/>
      <c r="C296" s="6"/>
      <c r="D296" s="6"/>
      <c r="E296" s="6"/>
      <c r="F296" s="6"/>
      <c r="G296" s="6"/>
      <c r="H296" s="6"/>
      <c r="I296" s="6"/>
      <c r="J296" s="6"/>
      <c r="K296" s="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3"/>
      <c r="W296" s="3"/>
      <c r="X296" s="1"/>
      <c r="Y296" s="1"/>
      <c r="Z296" s="1"/>
      <c r="AA296" s="1"/>
      <c r="AB296" s="1"/>
    </row>
    <row r="297" spans="1:28" x14ac:dyDescent="0.2">
      <c r="A297" s="1"/>
      <c r="B297" s="1"/>
      <c r="C297" s="6"/>
      <c r="D297" s="6"/>
      <c r="E297" s="6"/>
      <c r="F297" s="6"/>
      <c r="G297" s="6"/>
      <c r="H297" s="6"/>
      <c r="I297" s="6"/>
      <c r="J297" s="6"/>
      <c r="K297" s="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3"/>
      <c r="W297" s="3"/>
      <c r="X297" s="1"/>
      <c r="Y297" s="1"/>
      <c r="Z297" s="1"/>
      <c r="AA297" s="1"/>
      <c r="AB297" s="1"/>
    </row>
    <row r="298" spans="1:28" x14ac:dyDescent="0.2">
      <c r="A298" s="1"/>
      <c r="B298" s="1"/>
      <c r="C298" s="6"/>
      <c r="D298" s="6"/>
      <c r="E298" s="6"/>
      <c r="F298" s="6"/>
      <c r="G298" s="6"/>
      <c r="H298" s="6"/>
      <c r="I298" s="6"/>
      <c r="J298" s="6"/>
      <c r="K298" s="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3"/>
      <c r="W298" s="3"/>
      <c r="X298" s="1"/>
      <c r="Y298" s="1"/>
      <c r="Z298" s="1"/>
      <c r="AA298" s="1"/>
      <c r="AB298" s="1"/>
    </row>
    <row r="299" spans="1:28" x14ac:dyDescent="0.2">
      <c r="A299" s="1"/>
      <c r="B299" s="1"/>
      <c r="C299" s="6"/>
      <c r="D299" s="6"/>
      <c r="E299" s="6"/>
      <c r="F299" s="6"/>
      <c r="G299" s="6"/>
      <c r="H299" s="6"/>
      <c r="I299" s="6"/>
      <c r="J299" s="6"/>
      <c r="K299" s="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3"/>
      <c r="W299" s="3"/>
      <c r="X299" s="1"/>
      <c r="Y299" s="1"/>
      <c r="Z299" s="1"/>
      <c r="AA299" s="1"/>
      <c r="AB299" s="1"/>
    </row>
    <row r="300" spans="1:28" x14ac:dyDescent="0.2">
      <c r="A300" s="1"/>
      <c r="B300" s="1"/>
      <c r="C300" s="6"/>
      <c r="D300" s="6"/>
      <c r="E300" s="6"/>
      <c r="F300" s="6"/>
      <c r="G300" s="6"/>
      <c r="H300" s="6"/>
      <c r="I300" s="6"/>
      <c r="J300" s="6"/>
      <c r="K300" s="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3"/>
      <c r="W300" s="3"/>
      <c r="X300" s="1"/>
      <c r="Y300" s="1"/>
      <c r="Z300" s="1"/>
      <c r="AA300" s="1"/>
      <c r="AB300" s="1"/>
    </row>
    <row r="301" spans="1:28" x14ac:dyDescent="0.2">
      <c r="A301" s="1"/>
      <c r="B301" s="1"/>
      <c r="C301" s="6"/>
      <c r="D301" s="6"/>
      <c r="E301" s="6"/>
      <c r="F301" s="6"/>
      <c r="G301" s="6"/>
      <c r="H301" s="6"/>
      <c r="I301" s="6"/>
      <c r="J301" s="6"/>
      <c r="K301" s="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3"/>
      <c r="W301" s="3"/>
      <c r="X301" s="1"/>
      <c r="Y301" s="1"/>
      <c r="Z301" s="1"/>
      <c r="AA301" s="1"/>
      <c r="AB301" s="1"/>
    </row>
    <row r="302" spans="1:28" x14ac:dyDescent="0.2">
      <c r="A302" s="1"/>
      <c r="B302" s="1"/>
      <c r="C302" s="6"/>
      <c r="D302" s="6"/>
      <c r="E302" s="6"/>
      <c r="F302" s="6"/>
      <c r="G302" s="6"/>
      <c r="H302" s="6"/>
      <c r="I302" s="6"/>
      <c r="J302" s="6"/>
      <c r="K302" s="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3"/>
      <c r="W302" s="3"/>
      <c r="X302" s="1"/>
      <c r="Y302" s="1"/>
      <c r="Z302" s="1"/>
      <c r="AA302" s="1"/>
      <c r="AB302" s="1"/>
    </row>
    <row r="303" spans="1:28" x14ac:dyDescent="0.2">
      <c r="A303" s="1"/>
      <c r="B303" s="1"/>
      <c r="C303" s="6"/>
      <c r="D303" s="6"/>
      <c r="E303" s="6"/>
      <c r="F303" s="6"/>
      <c r="G303" s="6"/>
      <c r="H303" s="6"/>
      <c r="I303" s="6"/>
      <c r="J303" s="6"/>
      <c r="K303" s="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3"/>
      <c r="W303" s="3"/>
      <c r="X303" s="1"/>
      <c r="Y303" s="1"/>
      <c r="Z303" s="1"/>
      <c r="AA303" s="1"/>
      <c r="AB303" s="1"/>
    </row>
    <row r="304" spans="1:28" x14ac:dyDescent="0.2">
      <c r="A304" s="1"/>
      <c r="B304" s="1"/>
      <c r="C304" s="6"/>
      <c r="D304" s="6"/>
      <c r="E304" s="6"/>
      <c r="F304" s="6"/>
      <c r="G304" s="6"/>
      <c r="H304" s="6"/>
      <c r="I304" s="6"/>
      <c r="J304" s="6"/>
      <c r="K304" s="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3"/>
      <c r="W304" s="3"/>
      <c r="X304" s="1"/>
      <c r="Y304" s="1"/>
      <c r="Z304" s="1"/>
      <c r="AA304" s="1"/>
      <c r="AB304" s="1"/>
    </row>
    <row r="305" spans="1:28" x14ac:dyDescent="0.2">
      <c r="A305" s="1"/>
      <c r="B305" s="1"/>
      <c r="C305" s="6"/>
      <c r="D305" s="6"/>
      <c r="E305" s="6"/>
      <c r="F305" s="6"/>
      <c r="G305" s="6"/>
      <c r="H305" s="6"/>
      <c r="I305" s="6"/>
      <c r="J305" s="6"/>
      <c r="K305" s="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3"/>
      <c r="W305" s="3"/>
      <c r="X305" s="1"/>
      <c r="Y305" s="1"/>
      <c r="Z305" s="1"/>
      <c r="AA305" s="1"/>
      <c r="AB305" s="1"/>
    </row>
    <row r="306" spans="1:28" x14ac:dyDescent="0.2">
      <c r="A306" s="1"/>
      <c r="B306" s="1"/>
      <c r="C306" s="6"/>
      <c r="D306" s="6"/>
      <c r="E306" s="6"/>
      <c r="F306" s="6"/>
      <c r="G306" s="6"/>
      <c r="H306" s="6"/>
      <c r="I306" s="6"/>
      <c r="J306" s="6"/>
      <c r="K306" s="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3"/>
      <c r="W306" s="3"/>
      <c r="X306" s="1"/>
      <c r="Y306" s="1"/>
      <c r="Z306" s="1"/>
      <c r="AA306" s="1"/>
      <c r="AB306" s="1"/>
    </row>
    <row r="307" spans="1:28" x14ac:dyDescent="0.2">
      <c r="A307" s="1"/>
      <c r="B307" s="1"/>
      <c r="C307" s="6"/>
      <c r="D307" s="6"/>
      <c r="E307" s="6"/>
      <c r="F307" s="6"/>
      <c r="G307" s="6"/>
      <c r="H307" s="6"/>
      <c r="I307" s="6"/>
      <c r="J307" s="6"/>
      <c r="K307" s="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3"/>
      <c r="W307" s="3"/>
      <c r="X307" s="1"/>
      <c r="Y307" s="1"/>
      <c r="Z307" s="1"/>
      <c r="AA307" s="1"/>
      <c r="AB307" s="1"/>
    </row>
    <row r="308" spans="1:28" x14ac:dyDescent="0.2">
      <c r="A308" s="1"/>
      <c r="B308" s="1"/>
      <c r="C308" s="6"/>
      <c r="D308" s="6"/>
      <c r="E308" s="6"/>
      <c r="F308" s="6"/>
      <c r="G308" s="6"/>
      <c r="H308" s="6"/>
      <c r="I308" s="6"/>
      <c r="J308" s="6"/>
      <c r="K308" s="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3"/>
      <c r="W308" s="3"/>
      <c r="X308" s="1"/>
      <c r="Y308" s="1"/>
      <c r="Z308" s="1"/>
      <c r="AA308" s="1"/>
      <c r="AB308" s="1"/>
    </row>
    <row r="309" spans="1:28" x14ac:dyDescent="0.2">
      <c r="A309" s="1"/>
      <c r="B309" s="1"/>
      <c r="C309" s="6"/>
      <c r="D309" s="6"/>
      <c r="E309" s="6"/>
      <c r="F309" s="6"/>
      <c r="G309" s="6"/>
      <c r="H309" s="6"/>
      <c r="I309" s="6"/>
      <c r="J309" s="6"/>
      <c r="K309" s="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3"/>
      <c r="W309" s="3"/>
      <c r="X309" s="1"/>
      <c r="Y309" s="1"/>
      <c r="Z309" s="1"/>
      <c r="AA309" s="1"/>
      <c r="AB309" s="1"/>
    </row>
    <row r="310" spans="1:28" x14ac:dyDescent="0.2">
      <c r="A310" s="1"/>
      <c r="B310" s="1"/>
      <c r="C310" s="6"/>
      <c r="D310" s="6"/>
      <c r="E310" s="6"/>
      <c r="F310" s="6"/>
      <c r="G310" s="6"/>
      <c r="H310" s="6"/>
      <c r="I310" s="6"/>
      <c r="J310" s="6"/>
      <c r="K310" s="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3"/>
      <c r="W310" s="3"/>
      <c r="X310" s="1"/>
      <c r="Y310" s="1"/>
      <c r="Z310" s="1"/>
      <c r="AA310" s="1"/>
      <c r="AB310" s="1"/>
    </row>
    <row r="311" spans="1:28" x14ac:dyDescent="0.2">
      <c r="A311" s="1"/>
      <c r="B311" s="1"/>
      <c r="C311" s="6"/>
      <c r="D311" s="6"/>
      <c r="E311" s="6"/>
      <c r="F311" s="6"/>
      <c r="G311" s="6"/>
      <c r="H311" s="6"/>
      <c r="I311" s="6"/>
      <c r="J311" s="6"/>
      <c r="K311" s="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3"/>
      <c r="W311" s="3"/>
      <c r="X311" s="1"/>
      <c r="Y311" s="1"/>
      <c r="Z311" s="1"/>
      <c r="AA311" s="1"/>
      <c r="AB311" s="1"/>
    </row>
    <row r="312" spans="1:28" x14ac:dyDescent="0.2">
      <c r="A312" s="1"/>
      <c r="B312" s="1"/>
      <c r="C312" s="6"/>
      <c r="D312" s="6"/>
      <c r="E312" s="6"/>
      <c r="F312" s="6"/>
      <c r="G312" s="6"/>
      <c r="H312" s="6"/>
      <c r="I312" s="6"/>
      <c r="J312" s="6"/>
      <c r="K312" s="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3"/>
      <c r="W312" s="3"/>
      <c r="X312" s="1"/>
      <c r="Y312" s="1"/>
      <c r="Z312" s="1"/>
      <c r="AA312" s="1"/>
      <c r="AB312" s="1"/>
    </row>
    <row r="313" spans="1:28" x14ac:dyDescent="0.2">
      <c r="A313" s="1"/>
      <c r="B313" s="1"/>
      <c r="C313" s="6"/>
      <c r="D313" s="6"/>
      <c r="E313" s="6"/>
      <c r="F313" s="6"/>
      <c r="G313" s="6"/>
      <c r="H313" s="6"/>
      <c r="I313" s="6"/>
      <c r="J313" s="6"/>
      <c r="K313" s="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3"/>
      <c r="W313" s="3"/>
      <c r="X313" s="1"/>
      <c r="Y313" s="1"/>
      <c r="Z313" s="1"/>
      <c r="AA313" s="1"/>
      <c r="AB313" s="1"/>
    </row>
    <row r="314" spans="1:28" x14ac:dyDescent="0.2">
      <c r="A314" s="1"/>
      <c r="B314" s="1"/>
      <c r="C314" s="6"/>
      <c r="D314" s="6"/>
      <c r="E314" s="6"/>
      <c r="F314" s="6"/>
      <c r="G314" s="6"/>
      <c r="H314" s="6"/>
      <c r="I314" s="6"/>
      <c r="J314" s="6"/>
      <c r="K314" s="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3"/>
      <c r="W314" s="3"/>
      <c r="X314" s="1"/>
      <c r="Y314" s="1"/>
      <c r="Z314" s="1"/>
      <c r="AA314" s="1"/>
      <c r="AB314" s="1"/>
    </row>
    <row r="315" spans="1:28" x14ac:dyDescent="0.2">
      <c r="A315" s="1"/>
      <c r="B315" s="1"/>
      <c r="C315" s="6"/>
      <c r="D315" s="6"/>
      <c r="E315" s="6"/>
      <c r="F315" s="6"/>
      <c r="G315" s="6"/>
      <c r="H315" s="6"/>
      <c r="I315" s="6"/>
      <c r="J315" s="6"/>
      <c r="K315" s="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3"/>
      <c r="W315" s="3"/>
      <c r="X315" s="1"/>
      <c r="Y315" s="1"/>
      <c r="Z315" s="1"/>
      <c r="AA315" s="1"/>
      <c r="AB315" s="1"/>
    </row>
    <row r="316" spans="1:28" x14ac:dyDescent="0.2">
      <c r="A316" s="1"/>
      <c r="B316" s="1"/>
      <c r="C316" s="6"/>
      <c r="D316" s="6"/>
      <c r="E316" s="6"/>
      <c r="F316" s="6"/>
      <c r="G316" s="6"/>
      <c r="H316" s="6"/>
      <c r="I316" s="6"/>
      <c r="J316" s="6"/>
      <c r="K316" s="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3"/>
      <c r="W316" s="3"/>
      <c r="X316" s="1"/>
      <c r="Y316" s="1"/>
      <c r="Z316" s="1"/>
      <c r="AA316" s="1"/>
      <c r="AB316" s="1"/>
    </row>
    <row r="317" spans="1:28" x14ac:dyDescent="0.2">
      <c r="A317" s="1"/>
      <c r="B317" s="1"/>
      <c r="C317" s="6"/>
      <c r="D317" s="6"/>
      <c r="E317" s="6"/>
      <c r="F317" s="6"/>
      <c r="G317" s="6"/>
      <c r="H317" s="6"/>
      <c r="I317" s="6"/>
      <c r="J317" s="6"/>
      <c r="K317" s="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3"/>
      <c r="W317" s="3"/>
      <c r="X317" s="1"/>
      <c r="Y317" s="1"/>
      <c r="Z317" s="1"/>
      <c r="AA317" s="1"/>
      <c r="AB317" s="1"/>
    </row>
    <row r="318" spans="1:28" x14ac:dyDescent="0.2">
      <c r="A318" s="1"/>
      <c r="B318" s="1"/>
      <c r="C318" s="6"/>
      <c r="D318" s="6"/>
      <c r="E318" s="6"/>
      <c r="F318" s="6"/>
      <c r="G318" s="6"/>
      <c r="H318" s="6"/>
      <c r="I318" s="6"/>
      <c r="J318" s="6"/>
      <c r="K318" s="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3"/>
      <c r="W318" s="3"/>
      <c r="X318" s="1"/>
      <c r="Y318" s="1"/>
      <c r="Z318" s="1"/>
      <c r="AA318" s="1"/>
      <c r="AB318" s="1"/>
    </row>
    <row r="319" spans="1:28" x14ac:dyDescent="0.2">
      <c r="A319" s="1"/>
      <c r="B319" s="1"/>
      <c r="C319" s="6"/>
      <c r="D319" s="6"/>
      <c r="E319" s="6"/>
      <c r="F319" s="6"/>
      <c r="G319" s="6"/>
      <c r="H319" s="6"/>
      <c r="I319" s="6"/>
      <c r="J319" s="6"/>
      <c r="K319" s="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3"/>
      <c r="W319" s="3"/>
      <c r="X319" s="1"/>
      <c r="Y319" s="1"/>
      <c r="Z319" s="1"/>
      <c r="AA319" s="1"/>
      <c r="AB319" s="1"/>
    </row>
    <row r="320" spans="1:28" x14ac:dyDescent="0.2">
      <c r="A320" s="1"/>
      <c r="B320" s="1"/>
      <c r="C320" s="6"/>
      <c r="D320" s="6"/>
      <c r="E320" s="6"/>
      <c r="F320" s="6"/>
      <c r="G320" s="6"/>
      <c r="H320" s="6"/>
      <c r="I320" s="6"/>
      <c r="J320" s="6"/>
      <c r="K320" s="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3"/>
      <c r="W320" s="3"/>
      <c r="X320" s="1"/>
      <c r="Y320" s="1"/>
      <c r="Z320" s="1"/>
      <c r="AA320" s="1"/>
      <c r="AB320" s="1"/>
    </row>
    <row r="321" spans="1:28" x14ac:dyDescent="0.2">
      <c r="A321" s="1"/>
      <c r="B321" s="1"/>
      <c r="C321" s="6"/>
      <c r="D321" s="6"/>
      <c r="E321" s="6"/>
      <c r="F321" s="6"/>
      <c r="G321" s="6"/>
      <c r="H321" s="6"/>
      <c r="I321" s="6"/>
      <c r="J321" s="6"/>
      <c r="K321" s="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3"/>
      <c r="W321" s="3"/>
      <c r="X321" s="1"/>
      <c r="Y321" s="1"/>
      <c r="Z321" s="1"/>
      <c r="AA321" s="1"/>
      <c r="AB321" s="1"/>
    </row>
    <row r="322" spans="1:28" x14ac:dyDescent="0.2">
      <c r="A322" s="1"/>
      <c r="B322" s="1"/>
      <c r="C322" s="6"/>
      <c r="D322" s="6"/>
      <c r="E322" s="6"/>
      <c r="F322" s="6"/>
      <c r="G322" s="6"/>
      <c r="H322" s="6"/>
      <c r="I322" s="6"/>
      <c r="J322" s="6"/>
      <c r="K322" s="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3"/>
      <c r="W322" s="3"/>
      <c r="X322" s="1"/>
      <c r="Y322" s="1"/>
      <c r="Z322" s="1"/>
      <c r="AA322" s="1"/>
      <c r="AB322" s="1"/>
    </row>
    <row r="323" spans="1:28" x14ac:dyDescent="0.2">
      <c r="A323" s="1"/>
      <c r="B323" s="1"/>
      <c r="C323" s="6"/>
      <c r="D323" s="6"/>
      <c r="E323" s="6"/>
      <c r="F323" s="6"/>
      <c r="G323" s="6"/>
      <c r="H323" s="6"/>
      <c r="I323" s="6"/>
      <c r="J323" s="6"/>
      <c r="K323" s="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3"/>
      <c r="W323" s="3"/>
      <c r="X323" s="1"/>
      <c r="Y323" s="1"/>
      <c r="Z323" s="1"/>
      <c r="AA323" s="1"/>
      <c r="AB323" s="1"/>
    </row>
    <row r="324" spans="1:28" x14ac:dyDescent="0.2">
      <c r="A324" s="1"/>
      <c r="B324" s="1"/>
      <c r="C324" s="6"/>
      <c r="D324" s="6"/>
      <c r="E324" s="6"/>
      <c r="F324" s="6"/>
      <c r="G324" s="6"/>
      <c r="H324" s="6"/>
      <c r="I324" s="6"/>
      <c r="J324" s="6"/>
      <c r="K324" s="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3"/>
      <c r="W324" s="3"/>
      <c r="X324" s="1"/>
      <c r="Y324" s="1"/>
      <c r="Z324" s="1"/>
      <c r="AA324" s="1"/>
      <c r="AB324" s="1"/>
    </row>
    <row r="325" spans="1:28" x14ac:dyDescent="0.2">
      <c r="A325" s="1"/>
      <c r="B325" s="1"/>
      <c r="C325" s="6"/>
      <c r="D325" s="6"/>
      <c r="E325" s="6"/>
      <c r="F325" s="6"/>
      <c r="G325" s="6"/>
      <c r="H325" s="6"/>
      <c r="I325" s="6"/>
      <c r="J325" s="6"/>
      <c r="K325" s="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3"/>
      <c r="W325" s="3"/>
      <c r="X325" s="1"/>
      <c r="Y325" s="1"/>
      <c r="Z325" s="1"/>
      <c r="AA325" s="1"/>
      <c r="AB325" s="1"/>
    </row>
    <row r="326" spans="1:28" x14ac:dyDescent="0.2">
      <c r="A326" s="1"/>
      <c r="B326" s="1"/>
      <c r="C326" s="6"/>
      <c r="D326" s="6"/>
      <c r="E326" s="6"/>
      <c r="F326" s="6"/>
      <c r="G326" s="6"/>
      <c r="H326" s="6"/>
      <c r="I326" s="6"/>
      <c r="J326" s="6"/>
      <c r="K326" s="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3"/>
      <c r="W326" s="3"/>
      <c r="X326" s="1"/>
      <c r="Y326" s="1"/>
      <c r="Z326" s="1"/>
      <c r="AA326" s="1"/>
      <c r="AB326" s="1"/>
    </row>
    <row r="327" spans="1:28" x14ac:dyDescent="0.2">
      <c r="A327" s="1"/>
      <c r="B327" s="1"/>
      <c r="C327" s="6"/>
      <c r="D327" s="6"/>
      <c r="E327" s="6"/>
      <c r="F327" s="6"/>
      <c r="G327" s="6"/>
      <c r="H327" s="6"/>
      <c r="I327" s="6"/>
      <c r="J327" s="6"/>
      <c r="K327" s="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3"/>
      <c r="W327" s="3"/>
      <c r="X327" s="1"/>
      <c r="Y327" s="1"/>
      <c r="Z327" s="1"/>
      <c r="AA327" s="1"/>
      <c r="AB327" s="1"/>
    </row>
    <row r="328" spans="1:28" x14ac:dyDescent="0.2">
      <c r="A328" s="1"/>
      <c r="B328" s="1"/>
      <c r="C328" s="6"/>
      <c r="D328" s="6"/>
      <c r="E328" s="6"/>
      <c r="F328" s="6"/>
      <c r="G328" s="6"/>
      <c r="H328" s="6"/>
      <c r="I328" s="6"/>
      <c r="J328" s="6"/>
      <c r="K328" s="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3"/>
      <c r="W328" s="3"/>
      <c r="X328" s="1"/>
      <c r="Y328" s="1"/>
      <c r="Z328" s="1"/>
      <c r="AA328" s="1"/>
      <c r="AB328" s="1"/>
    </row>
    <row r="329" spans="1:28" x14ac:dyDescent="0.2">
      <c r="A329" s="1"/>
      <c r="B329" s="1"/>
      <c r="C329" s="6"/>
      <c r="D329" s="6"/>
      <c r="E329" s="6"/>
      <c r="F329" s="6"/>
      <c r="G329" s="6"/>
      <c r="H329" s="6"/>
      <c r="I329" s="6"/>
      <c r="J329" s="6"/>
      <c r="K329" s="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3"/>
      <c r="W329" s="3"/>
      <c r="X329" s="1"/>
      <c r="Y329" s="1"/>
      <c r="Z329" s="1"/>
      <c r="AA329" s="1"/>
      <c r="AB329" s="1"/>
    </row>
    <row r="330" spans="1:28" x14ac:dyDescent="0.2">
      <c r="A330" s="1"/>
      <c r="B330" s="1"/>
      <c r="C330" s="6"/>
      <c r="D330" s="6"/>
      <c r="E330" s="6"/>
      <c r="F330" s="6"/>
      <c r="G330" s="6"/>
      <c r="H330" s="6"/>
      <c r="I330" s="6"/>
      <c r="J330" s="6"/>
      <c r="K330" s="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3"/>
      <c r="W330" s="3"/>
      <c r="X330" s="1"/>
      <c r="Y330" s="1"/>
      <c r="Z330" s="1"/>
      <c r="AA330" s="1"/>
      <c r="AB330" s="1"/>
    </row>
    <row r="331" spans="1:28" x14ac:dyDescent="0.2">
      <c r="A331" s="1"/>
      <c r="B331" s="1"/>
      <c r="C331" s="6"/>
      <c r="D331" s="6"/>
      <c r="E331" s="6"/>
      <c r="F331" s="6"/>
      <c r="G331" s="6"/>
      <c r="H331" s="6"/>
      <c r="I331" s="6"/>
      <c r="J331" s="6"/>
      <c r="K331" s="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3"/>
      <c r="W331" s="3"/>
      <c r="X331" s="1"/>
      <c r="Y331" s="1"/>
      <c r="Z331" s="1"/>
      <c r="AA331" s="1"/>
      <c r="AB331" s="1"/>
    </row>
    <row r="332" spans="1:28" x14ac:dyDescent="0.2">
      <c r="A332" s="1"/>
      <c r="B332" s="1"/>
      <c r="C332" s="6"/>
      <c r="D332" s="6"/>
      <c r="E332" s="6"/>
      <c r="F332" s="6"/>
      <c r="G332" s="6"/>
      <c r="H332" s="6"/>
      <c r="I332" s="6"/>
      <c r="J332" s="6"/>
      <c r="K332" s="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3"/>
      <c r="W332" s="3"/>
      <c r="X332" s="1"/>
      <c r="Y332" s="1"/>
      <c r="Z332" s="1"/>
      <c r="AA332" s="1"/>
      <c r="AB332" s="1"/>
    </row>
    <row r="333" spans="1:28" x14ac:dyDescent="0.2">
      <c r="A333" s="1"/>
      <c r="B333" s="1"/>
      <c r="C333" s="6"/>
      <c r="D333" s="6"/>
      <c r="E333" s="6"/>
      <c r="F333" s="6"/>
      <c r="G333" s="6"/>
      <c r="H333" s="6"/>
      <c r="I333" s="6"/>
      <c r="J333" s="6"/>
      <c r="K333" s="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3"/>
      <c r="W333" s="3"/>
      <c r="X333" s="1"/>
      <c r="Y333" s="1"/>
      <c r="Z333" s="1"/>
      <c r="AA333" s="1"/>
      <c r="AB333" s="1"/>
    </row>
    <row r="334" spans="1:28" x14ac:dyDescent="0.2">
      <c r="A334" s="1"/>
      <c r="B334" s="1"/>
      <c r="C334" s="6"/>
      <c r="D334" s="6"/>
      <c r="E334" s="6"/>
      <c r="F334" s="6"/>
      <c r="G334" s="6"/>
      <c r="H334" s="6"/>
      <c r="I334" s="6"/>
      <c r="J334" s="6"/>
      <c r="K334" s="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3"/>
      <c r="W334" s="3"/>
      <c r="X334" s="1"/>
      <c r="Y334" s="1"/>
      <c r="Z334" s="1"/>
      <c r="AA334" s="1"/>
      <c r="AB334" s="1"/>
    </row>
    <row r="335" spans="1:28" x14ac:dyDescent="0.2">
      <c r="A335" s="1"/>
      <c r="B335" s="1"/>
      <c r="C335" s="6"/>
      <c r="D335" s="6"/>
      <c r="E335" s="6"/>
      <c r="F335" s="6"/>
      <c r="G335" s="6"/>
      <c r="H335" s="6"/>
      <c r="I335" s="6"/>
      <c r="J335" s="6"/>
      <c r="K335" s="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3"/>
      <c r="W335" s="3"/>
      <c r="X335" s="1"/>
      <c r="Y335" s="1"/>
      <c r="Z335" s="1"/>
      <c r="AA335" s="1"/>
      <c r="AB335" s="1"/>
    </row>
    <row r="336" spans="1:28" x14ac:dyDescent="0.2">
      <c r="A336" s="1"/>
      <c r="B336" s="1"/>
      <c r="C336" s="6"/>
      <c r="D336" s="6"/>
      <c r="E336" s="6"/>
      <c r="F336" s="6"/>
      <c r="G336" s="6"/>
      <c r="H336" s="6"/>
      <c r="I336" s="6"/>
      <c r="J336" s="6"/>
      <c r="K336" s="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3"/>
      <c r="W336" s="3"/>
      <c r="X336" s="1"/>
      <c r="Y336" s="1"/>
      <c r="Z336" s="1"/>
      <c r="AA336" s="1"/>
      <c r="AB336" s="1"/>
    </row>
    <row r="337" spans="1:28" x14ac:dyDescent="0.2">
      <c r="A337" s="1"/>
      <c r="B337" s="1"/>
      <c r="C337" s="6"/>
      <c r="D337" s="6"/>
      <c r="E337" s="6"/>
      <c r="F337" s="6"/>
      <c r="G337" s="6"/>
      <c r="H337" s="6"/>
      <c r="I337" s="6"/>
      <c r="J337" s="6"/>
      <c r="K337" s="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3"/>
      <c r="W337" s="3"/>
      <c r="X337" s="1"/>
      <c r="Y337" s="1"/>
      <c r="Z337" s="1"/>
      <c r="AA337" s="1"/>
      <c r="AB337" s="1"/>
    </row>
    <row r="338" spans="1:28" x14ac:dyDescent="0.2">
      <c r="A338" s="1"/>
      <c r="B338" s="1"/>
      <c r="C338" s="6"/>
      <c r="D338" s="6"/>
      <c r="E338" s="6"/>
      <c r="F338" s="6"/>
      <c r="G338" s="6"/>
      <c r="H338" s="6"/>
      <c r="I338" s="6"/>
      <c r="J338" s="6"/>
      <c r="K338" s="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3"/>
      <c r="W338" s="3"/>
      <c r="X338" s="1"/>
      <c r="Y338" s="1"/>
      <c r="Z338" s="1"/>
      <c r="AA338" s="1"/>
      <c r="AB338" s="1"/>
    </row>
    <row r="339" spans="1:28" x14ac:dyDescent="0.2">
      <c r="A339" s="1"/>
      <c r="B339" s="1"/>
      <c r="C339" s="6"/>
      <c r="D339" s="6"/>
      <c r="E339" s="6"/>
      <c r="F339" s="6"/>
      <c r="G339" s="6"/>
      <c r="H339" s="6"/>
      <c r="I339" s="6"/>
      <c r="J339" s="6"/>
      <c r="K339" s="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3"/>
      <c r="W339" s="3"/>
      <c r="X339" s="1"/>
      <c r="Y339" s="1"/>
      <c r="Z339" s="1"/>
      <c r="AA339" s="1"/>
      <c r="AB339" s="1"/>
    </row>
    <row r="340" spans="1:28" x14ac:dyDescent="0.2">
      <c r="A340" s="1"/>
      <c r="B340" s="1"/>
      <c r="C340" s="6"/>
      <c r="D340" s="6"/>
      <c r="E340" s="6"/>
      <c r="F340" s="6"/>
      <c r="G340" s="6"/>
      <c r="H340" s="6"/>
      <c r="I340" s="6"/>
      <c r="J340" s="6"/>
      <c r="K340" s="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3"/>
      <c r="W340" s="3"/>
      <c r="X340" s="1"/>
      <c r="Y340" s="1"/>
      <c r="Z340" s="1"/>
      <c r="AA340" s="1"/>
      <c r="AB340" s="1"/>
    </row>
    <row r="341" spans="1:28" x14ac:dyDescent="0.2">
      <c r="A341" s="1"/>
      <c r="B341" s="1"/>
      <c r="C341" s="6"/>
      <c r="D341" s="6"/>
      <c r="E341" s="6"/>
      <c r="F341" s="6"/>
      <c r="G341" s="6"/>
      <c r="H341" s="6"/>
      <c r="I341" s="6"/>
      <c r="J341" s="6"/>
      <c r="K341" s="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3"/>
      <c r="W341" s="3"/>
      <c r="X341" s="1"/>
      <c r="Y341" s="1"/>
      <c r="Z341" s="1"/>
      <c r="AA341" s="1"/>
      <c r="AB341" s="1"/>
    </row>
    <row r="342" spans="1:28" x14ac:dyDescent="0.2">
      <c r="A342" s="1"/>
      <c r="B342" s="1"/>
      <c r="C342" s="6"/>
      <c r="D342" s="6"/>
      <c r="E342" s="6"/>
      <c r="F342" s="6"/>
      <c r="G342" s="6"/>
      <c r="H342" s="6"/>
      <c r="I342" s="6"/>
      <c r="J342" s="6"/>
      <c r="K342" s="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3"/>
      <c r="W342" s="3"/>
      <c r="X342" s="1"/>
      <c r="Y342" s="1"/>
      <c r="Z342" s="1"/>
      <c r="AA342" s="1"/>
      <c r="AB342" s="1"/>
    </row>
    <row r="343" spans="1:28" x14ac:dyDescent="0.2">
      <c r="A343" s="1"/>
      <c r="B343" s="1"/>
      <c r="C343" s="6"/>
      <c r="D343" s="6"/>
      <c r="E343" s="6"/>
      <c r="F343" s="6"/>
      <c r="G343" s="6"/>
      <c r="H343" s="6"/>
      <c r="I343" s="6"/>
      <c r="J343" s="6"/>
      <c r="K343" s="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3"/>
      <c r="W343" s="3"/>
      <c r="X343" s="1"/>
      <c r="Y343" s="1"/>
      <c r="Z343" s="1"/>
      <c r="AA343" s="1"/>
      <c r="AB343" s="1"/>
    </row>
    <row r="344" spans="1:28" x14ac:dyDescent="0.2">
      <c r="A344" s="1"/>
      <c r="B344" s="1"/>
      <c r="C344" s="6"/>
      <c r="D344" s="6"/>
      <c r="E344" s="6"/>
      <c r="F344" s="6"/>
      <c r="G344" s="6"/>
      <c r="H344" s="6"/>
      <c r="I344" s="6"/>
      <c r="J344" s="6"/>
      <c r="K344" s="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3"/>
      <c r="W344" s="3"/>
      <c r="X344" s="1"/>
      <c r="Y344" s="1"/>
      <c r="Z344" s="1"/>
      <c r="AA344" s="1"/>
      <c r="AB344" s="1"/>
    </row>
    <row r="345" spans="1:28" x14ac:dyDescent="0.2">
      <c r="A345" s="1"/>
      <c r="B345" s="1"/>
      <c r="C345" s="6"/>
      <c r="D345" s="6"/>
      <c r="E345" s="6"/>
      <c r="F345" s="6"/>
      <c r="G345" s="6"/>
      <c r="H345" s="6"/>
      <c r="I345" s="6"/>
      <c r="J345" s="6"/>
      <c r="K345" s="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3"/>
      <c r="W345" s="3"/>
      <c r="X345" s="1"/>
      <c r="Y345" s="1"/>
      <c r="Z345" s="1"/>
      <c r="AA345" s="1"/>
      <c r="AB345" s="1"/>
    </row>
    <row r="346" spans="1:28" x14ac:dyDescent="0.2">
      <c r="A346" s="1"/>
      <c r="B346" s="1"/>
      <c r="C346" s="6"/>
      <c r="D346" s="6"/>
      <c r="E346" s="6"/>
      <c r="F346" s="6"/>
      <c r="G346" s="6"/>
      <c r="H346" s="6"/>
      <c r="I346" s="6"/>
      <c r="J346" s="6"/>
      <c r="K346" s="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3"/>
      <c r="W346" s="3"/>
      <c r="X346" s="1"/>
      <c r="Y346" s="1"/>
      <c r="Z346" s="1"/>
      <c r="AA346" s="1"/>
      <c r="AB346" s="1"/>
    </row>
    <row r="347" spans="1:28" x14ac:dyDescent="0.2">
      <c r="A347" s="1"/>
      <c r="B347" s="1"/>
      <c r="C347" s="6"/>
      <c r="D347" s="6"/>
      <c r="E347" s="6"/>
      <c r="F347" s="6"/>
      <c r="G347" s="6"/>
      <c r="H347" s="6"/>
      <c r="I347" s="6"/>
      <c r="J347" s="6"/>
      <c r="K347" s="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3"/>
      <c r="W347" s="3"/>
      <c r="X347" s="1"/>
      <c r="Y347" s="1"/>
      <c r="Z347" s="1"/>
      <c r="AA347" s="1"/>
      <c r="AB347" s="1"/>
    </row>
    <row r="348" spans="1:28" x14ac:dyDescent="0.2">
      <c r="A348" s="1"/>
      <c r="B348" s="1"/>
      <c r="C348" s="6"/>
      <c r="D348" s="6"/>
      <c r="E348" s="6"/>
      <c r="F348" s="6"/>
      <c r="G348" s="6"/>
      <c r="H348" s="6"/>
      <c r="I348" s="6"/>
      <c r="J348" s="6"/>
      <c r="K348" s="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3"/>
      <c r="W348" s="3"/>
      <c r="X348" s="1"/>
      <c r="Y348" s="1"/>
      <c r="Z348" s="1"/>
      <c r="AA348" s="1"/>
      <c r="AB348" s="1"/>
    </row>
    <row r="349" spans="1:28" x14ac:dyDescent="0.2">
      <c r="A349" s="1"/>
      <c r="B349" s="1"/>
      <c r="C349" s="6"/>
      <c r="D349" s="6"/>
      <c r="E349" s="6"/>
      <c r="F349" s="6"/>
      <c r="G349" s="6"/>
      <c r="H349" s="6"/>
      <c r="I349" s="6"/>
      <c r="J349" s="6"/>
      <c r="K349" s="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3"/>
      <c r="W349" s="3"/>
      <c r="X349" s="1"/>
      <c r="Y349" s="1"/>
      <c r="Z349" s="1"/>
      <c r="AA349" s="1"/>
      <c r="AB349" s="1"/>
    </row>
    <row r="350" spans="1:28" x14ac:dyDescent="0.2">
      <c r="A350" s="1"/>
      <c r="B350" s="1"/>
      <c r="C350" s="6"/>
      <c r="D350" s="6"/>
      <c r="E350" s="6"/>
      <c r="F350" s="6"/>
      <c r="G350" s="6"/>
      <c r="H350" s="6"/>
      <c r="I350" s="6"/>
      <c r="J350" s="6"/>
      <c r="K350" s="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3"/>
      <c r="W350" s="3"/>
      <c r="X350" s="1"/>
      <c r="Y350" s="1"/>
      <c r="Z350" s="1"/>
      <c r="AA350" s="1"/>
      <c r="AB350" s="1"/>
    </row>
    <row r="351" spans="1:28" x14ac:dyDescent="0.2">
      <c r="A351" s="1"/>
      <c r="B351" s="1"/>
      <c r="C351" s="6"/>
      <c r="D351" s="6"/>
      <c r="E351" s="6"/>
      <c r="F351" s="6"/>
      <c r="G351" s="6"/>
      <c r="H351" s="6"/>
      <c r="I351" s="6"/>
      <c r="J351" s="6"/>
      <c r="K351" s="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3"/>
      <c r="W351" s="3"/>
      <c r="X351" s="1"/>
      <c r="Y351" s="1"/>
      <c r="Z351" s="1"/>
      <c r="AA351" s="1"/>
      <c r="AB351" s="1"/>
    </row>
    <row r="352" spans="1:28" x14ac:dyDescent="0.2">
      <c r="A352" s="1"/>
      <c r="B352" s="1"/>
      <c r="C352" s="6"/>
      <c r="D352" s="6"/>
      <c r="E352" s="6"/>
      <c r="F352" s="6"/>
      <c r="G352" s="6"/>
      <c r="H352" s="6"/>
      <c r="I352" s="6"/>
      <c r="J352" s="6"/>
      <c r="K352" s="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3"/>
      <c r="W352" s="3"/>
      <c r="X352" s="1"/>
      <c r="Y352" s="1"/>
      <c r="Z352" s="1"/>
      <c r="AA352" s="1"/>
      <c r="AB352" s="1"/>
    </row>
    <row r="353" spans="1:28" x14ac:dyDescent="0.2">
      <c r="A353" s="1"/>
      <c r="B353" s="1"/>
      <c r="C353" s="6"/>
      <c r="D353" s="6"/>
      <c r="E353" s="6"/>
      <c r="F353" s="6"/>
      <c r="G353" s="6"/>
      <c r="H353" s="6"/>
      <c r="I353" s="6"/>
      <c r="J353" s="6"/>
      <c r="K353" s="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3"/>
      <c r="W353" s="3"/>
      <c r="X353" s="1"/>
      <c r="Y353" s="1"/>
      <c r="Z353" s="1"/>
      <c r="AA353" s="1"/>
      <c r="AB353" s="1"/>
    </row>
    <row r="354" spans="1:28" x14ac:dyDescent="0.2">
      <c r="A354" s="1"/>
      <c r="B354" s="1"/>
      <c r="C354" s="6"/>
      <c r="D354" s="6"/>
      <c r="E354" s="6"/>
      <c r="F354" s="6"/>
      <c r="G354" s="6"/>
      <c r="H354" s="6"/>
      <c r="I354" s="6"/>
      <c r="J354" s="6"/>
      <c r="K354" s="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3"/>
      <c r="W354" s="3"/>
      <c r="X354" s="1"/>
      <c r="Y354" s="1"/>
      <c r="Z354" s="1"/>
      <c r="AA354" s="1"/>
      <c r="AB354" s="1"/>
    </row>
    <row r="355" spans="1:28" x14ac:dyDescent="0.2">
      <c r="A355" s="1"/>
      <c r="B355" s="1"/>
      <c r="C355" s="6"/>
      <c r="D355" s="6"/>
      <c r="E355" s="6"/>
      <c r="F355" s="6"/>
      <c r="G355" s="6"/>
      <c r="H355" s="6"/>
      <c r="I355" s="6"/>
      <c r="J355" s="6"/>
      <c r="K355" s="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3"/>
      <c r="W355" s="3"/>
      <c r="X355" s="1"/>
      <c r="Y355" s="1"/>
      <c r="Z355" s="1"/>
      <c r="AA355" s="1"/>
      <c r="AB355" s="1"/>
    </row>
    <row r="356" spans="1:28" x14ac:dyDescent="0.2">
      <c r="A356" s="1"/>
      <c r="B356" s="1"/>
      <c r="C356" s="6"/>
      <c r="D356" s="6"/>
      <c r="E356" s="6"/>
      <c r="F356" s="6"/>
      <c r="G356" s="6"/>
      <c r="H356" s="6"/>
      <c r="I356" s="6"/>
      <c r="J356" s="6"/>
      <c r="K356" s="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3"/>
      <c r="W356" s="3"/>
      <c r="X356" s="1"/>
      <c r="Y356" s="1"/>
      <c r="Z356" s="1"/>
      <c r="AA356" s="1"/>
      <c r="AB356" s="1"/>
    </row>
    <row r="357" spans="1:28" x14ac:dyDescent="0.2">
      <c r="A357" s="1"/>
      <c r="B357" s="1"/>
      <c r="C357" s="6"/>
      <c r="D357" s="6"/>
      <c r="E357" s="6"/>
      <c r="F357" s="6"/>
      <c r="G357" s="6"/>
      <c r="H357" s="6"/>
      <c r="I357" s="6"/>
      <c r="J357" s="6"/>
      <c r="K357" s="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3"/>
      <c r="W357" s="3"/>
      <c r="X357" s="1"/>
      <c r="Y357" s="1"/>
      <c r="Z357" s="1"/>
      <c r="AA357" s="1"/>
      <c r="AB357" s="1"/>
    </row>
    <row r="358" spans="1:28" x14ac:dyDescent="0.2">
      <c r="A358" s="1"/>
      <c r="B358" s="1"/>
      <c r="C358" s="6"/>
      <c r="D358" s="6"/>
      <c r="E358" s="6"/>
      <c r="F358" s="6"/>
      <c r="G358" s="6"/>
      <c r="H358" s="6"/>
      <c r="I358" s="6"/>
      <c r="J358" s="6"/>
      <c r="K358" s="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3"/>
      <c r="W358" s="3"/>
      <c r="X358" s="1"/>
      <c r="Y358" s="1"/>
      <c r="Z358" s="1"/>
      <c r="AA358" s="1"/>
      <c r="AB358" s="1"/>
    </row>
    <row r="359" spans="1:28" x14ac:dyDescent="0.2">
      <c r="A359" s="1"/>
      <c r="B359" s="1"/>
      <c r="C359" s="6"/>
      <c r="D359" s="6"/>
      <c r="E359" s="6"/>
      <c r="F359" s="6"/>
      <c r="G359" s="6"/>
      <c r="H359" s="6"/>
      <c r="I359" s="6"/>
      <c r="J359" s="6"/>
      <c r="K359" s="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3"/>
      <c r="W359" s="3"/>
      <c r="X359" s="1"/>
      <c r="Y359" s="1"/>
      <c r="Z359" s="1"/>
      <c r="AA359" s="1"/>
      <c r="AB359" s="1"/>
    </row>
    <row r="360" spans="1:28" x14ac:dyDescent="0.2">
      <c r="A360" s="1"/>
      <c r="B360" s="1"/>
      <c r="C360" s="6"/>
      <c r="D360" s="6"/>
      <c r="E360" s="6"/>
      <c r="F360" s="6"/>
      <c r="G360" s="6"/>
      <c r="H360" s="6"/>
      <c r="I360" s="6"/>
      <c r="J360" s="6"/>
      <c r="K360" s="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3"/>
      <c r="W360" s="3"/>
      <c r="X360" s="1"/>
      <c r="Y360" s="1"/>
      <c r="Z360" s="1"/>
      <c r="AA360" s="1"/>
      <c r="AB360" s="1"/>
    </row>
    <row r="361" spans="1:28" x14ac:dyDescent="0.2">
      <c r="A361" s="1"/>
      <c r="B361" s="1"/>
      <c r="C361" s="6"/>
      <c r="D361" s="6"/>
      <c r="E361" s="6"/>
      <c r="F361" s="6"/>
      <c r="G361" s="6"/>
      <c r="H361" s="6"/>
      <c r="I361" s="6"/>
      <c r="J361" s="6"/>
      <c r="K361" s="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3"/>
      <c r="W361" s="3"/>
      <c r="X361" s="1"/>
      <c r="Y361" s="1"/>
      <c r="Z361" s="1"/>
      <c r="AA361" s="1"/>
      <c r="AB361" s="1"/>
    </row>
    <row r="362" spans="1:28" x14ac:dyDescent="0.2">
      <c r="A362" s="1"/>
      <c r="B362" s="1"/>
      <c r="C362" s="6"/>
      <c r="D362" s="6"/>
      <c r="E362" s="6"/>
      <c r="F362" s="6"/>
      <c r="G362" s="6"/>
      <c r="H362" s="6"/>
      <c r="I362" s="6"/>
      <c r="J362" s="6"/>
      <c r="K362" s="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3"/>
      <c r="W362" s="3"/>
      <c r="X362" s="1"/>
      <c r="Y362" s="1"/>
      <c r="Z362" s="1"/>
      <c r="AA362" s="1"/>
      <c r="AB362" s="1"/>
    </row>
    <row r="363" spans="1:28" x14ac:dyDescent="0.2">
      <c r="A363" s="1"/>
      <c r="B363" s="1"/>
      <c r="C363" s="6"/>
      <c r="D363" s="6"/>
      <c r="E363" s="6"/>
      <c r="F363" s="6"/>
      <c r="G363" s="6"/>
      <c r="H363" s="6"/>
      <c r="I363" s="6"/>
      <c r="J363" s="6"/>
      <c r="K363" s="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3"/>
      <c r="W363" s="3"/>
      <c r="X363" s="1"/>
      <c r="Y363" s="1"/>
      <c r="Z363" s="1"/>
      <c r="AA363" s="1"/>
      <c r="AB363" s="1"/>
    </row>
    <row r="364" spans="1:28" x14ac:dyDescent="0.2">
      <c r="A364" s="1"/>
      <c r="B364" s="1"/>
      <c r="C364" s="6"/>
      <c r="D364" s="6"/>
      <c r="E364" s="6"/>
      <c r="F364" s="6"/>
      <c r="G364" s="6"/>
      <c r="H364" s="6"/>
      <c r="I364" s="6"/>
      <c r="J364" s="6"/>
      <c r="K364" s="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3"/>
      <c r="W364" s="3"/>
      <c r="X364" s="1"/>
      <c r="Y364" s="1"/>
      <c r="Z364" s="1"/>
      <c r="AA364" s="1"/>
      <c r="AB364" s="1"/>
    </row>
    <row r="365" spans="1:28" x14ac:dyDescent="0.2">
      <c r="A365" s="1"/>
      <c r="B365" s="1"/>
      <c r="C365" s="6"/>
      <c r="D365" s="6"/>
      <c r="E365" s="6"/>
      <c r="F365" s="6"/>
      <c r="G365" s="6"/>
      <c r="H365" s="6"/>
      <c r="I365" s="6"/>
      <c r="J365" s="6"/>
      <c r="K365" s="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3"/>
      <c r="W365" s="3"/>
      <c r="X365" s="1"/>
      <c r="Y365" s="1"/>
      <c r="Z365" s="1"/>
      <c r="AA365" s="1"/>
      <c r="AB365" s="1"/>
    </row>
    <row r="366" spans="1:28" x14ac:dyDescent="0.2">
      <c r="A366" s="1"/>
      <c r="B366" s="1"/>
      <c r="C366" s="6"/>
      <c r="D366" s="6"/>
      <c r="E366" s="6"/>
      <c r="F366" s="6"/>
      <c r="G366" s="6"/>
      <c r="H366" s="6"/>
      <c r="I366" s="6"/>
      <c r="J366" s="6"/>
      <c r="K366" s="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3"/>
      <c r="W366" s="3"/>
      <c r="X366" s="1"/>
      <c r="Y366" s="1"/>
      <c r="Z366" s="1"/>
      <c r="AA366" s="1"/>
      <c r="AB366" s="1"/>
    </row>
    <row r="367" spans="1:28" x14ac:dyDescent="0.2">
      <c r="A367" s="1"/>
      <c r="B367" s="1"/>
      <c r="C367" s="6"/>
      <c r="D367" s="6"/>
      <c r="E367" s="6"/>
      <c r="F367" s="6"/>
      <c r="G367" s="6"/>
      <c r="H367" s="6"/>
      <c r="I367" s="6"/>
      <c r="J367" s="6"/>
      <c r="K367" s="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3"/>
      <c r="W367" s="3"/>
      <c r="X367" s="1"/>
      <c r="Y367" s="1"/>
      <c r="Z367" s="1"/>
      <c r="AA367" s="1"/>
      <c r="AB367" s="1"/>
    </row>
    <row r="368" spans="1:28" x14ac:dyDescent="0.2">
      <c r="A368" s="1"/>
      <c r="B368" s="1"/>
      <c r="C368" s="6"/>
      <c r="D368" s="6"/>
      <c r="E368" s="6"/>
      <c r="F368" s="6"/>
      <c r="G368" s="6"/>
      <c r="H368" s="6"/>
      <c r="I368" s="6"/>
      <c r="J368" s="6"/>
      <c r="K368" s="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3"/>
      <c r="W368" s="3"/>
      <c r="X368" s="1"/>
      <c r="Y368" s="1"/>
      <c r="Z368" s="1"/>
      <c r="AA368" s="1"/>
      <c r="AB368" s="1"/>
    </row>
    <row r="369" spans="1:28" x14ac:dyDescent="0.2">
      <c r="A369" s="1"/>
      <c r="B369" s="1"/>
      <c r="C369" s="6"/>
      <c r="D369" s="6"/>
      <c r="E369" s="6"/>
      <c r="F369" s="6"/>
      <c r="G369" s="6"/>
      <c r="H369" s="6"/>
      <c r="I369" s="6"/>
      <c r="J369" s="6"/>
      <c r="K369" s="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3"/>
      <c r="W369" s="3"/>
      <c r="X369" s="1"/>
      <c r="Y369" s="1"/>
      <c r="Z369" s="1"/>
      <c r="AA369" s="1"/>
      <c r="AB369" s="1"/>
    </row>
    <row r="370" spans="1:28" x14ac:dyDescent="0.2">
      <c r="A370" s="1"/>
      <c r="B370" s="1"/>
      <c r="C370" s="6"/>
      <c r="D370" s="6"/>
      <c r="E370" s="6"/>
      <c r="F370" s="6"/>
      <c r="G370" s="6"/>
      <c r="H370" s="6"/>
      <c r="I370" s="6"/>
      <c r="J370" s="6"/>
      <c r="K370" s="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3"/>
      <c r="W370" s="3"/>
      <c r="X370" s="1"/>
      <c r="Y370" s="1"/>
      <c r="Z370" s="1"/>
      <c r="AA370" s="1"/>
      <c r="AB370" s="1"/>
    </row>
    <row r="371" spans="1:28" x14ac:dyDescent="0.2">
      <c r="A371" s="1"/>
      <c r="B371" s="1"/>
      <c r="C371" s="6"/>
      <c r="D371" s="6"/>
      <c r="E371" s="6"/>
      <c r="F371" s="6"/>
      <c r="G371" s="6"/>
      <c r="H371" s="6"/>
      <c r="I371" s="6"/>
      <c r="J371" s="6"/>
      <c r="K371" s="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3"/>
      <c r="W371" s="3"/>
      <c r="X371" s="1"/>
      <c r="Y371" s="1"/>
      <c r="Z371" s="1"/>
      <c r="AA371" s="1"/>
      <c r="AB371" s="1"/>
    </row>
    <row r="372" spans="1:28" x14ac:dyDescent="0.2">
      <c r="A372" s="1"/>
      <c r="B372" s="1"/>
      <c r="C372" s="6"/>
      <c r="D372" s="6"/>
      <c r="E372" s="6"/>
      <c r="F372" s="6"/>
      <c r="G372" s="6"/>
      <c r="H372" s="6"/>
      <c r="I372" s="6"/>
      <c r="J372" s="6"/>
      <c r="K372" s="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3"/>
      <c r="W372" s="3"/>
      <c r="X372" s="1"/>
      <c r="Y372" s="1"/>
      <c r="Z372" s="1"/>
      <c r="AA372" s="1"/>
      <c r="AB372" s="1"/>
    </row>
    <row r="373" spans="1:28" x14ac:dyDescent="0.2">
      <c r="A373" s="1"/>
      <c r="B373" s="1"/>
      <c r="C373" s="6"/>
      <c r="D373" s="6"/>
      <c r="E373" s="6"/>
      <c r="F373" s="6"/>
      <c r="G373" s="6"/>
      <c r="H373" s="6"/>
      <c r="I373" s="6"/>
      <c r="J373" s="6"/>
      <c r="K373" s="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3"/>
      <c r="W373" s="3"/>
      <c r="X373" s="1"/>
      <c r="Y373" s="1"/>
      <c r="Z373" s="1"/>
      <c r="AA373" s="1"/>
      <c r="AB373" s="1"/>
    </row>
    <row r="374" spans="1:28" x14ac:dyDescent="0.2">
      <c r="A374" s="1"/>
      <c r="B374" s="1"/>
      <c r="C374" s="6"/>
      <c r="D374" s="6"/>
      <c r="E374" s="6"/>
      <c r="F374" s="6"/>
      <c r="G374" s="6"/>
      <c r="H374" s="6"/>
      <c r="I374" s="6"/>
      <c r="J374" s="6"/>
      <c r="K374" s="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3"/>
      <c r="W374" s="3"/>
      <c r="X374" s="1"/>
      <c r="Y374" s="1"/>
      <c r="Z374" s="1"/>
      <c r="AA374" s="1"/>
      <c r="AB374" s="1"/>
    </row>
    <row r="375" spans="1:28" x14ac:dyDescent="0.2">
      <c r="A375" s="1"/>
      <c r="B375" s="1"/>
      <c r="C375" s="6"/>
      <c r="D375" s="6"/>
      <c r="E375" s="6"/>
      <c r="F375" s="6"/>
      <c r="G375" s="6"/>
      <c r="H375" s="6"/>
      <c r="I375" s="6"/>
      <c r="J375" s="6"/>
      <c r="K375" s="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3"/>
      <c r="W375" s="3"/>
      <c r="X375" s="1"/>
      <c r="Y375" s="1"/>
      <c r="Z375" s="1"/>
      <c r="AA375" s="1"/>
      <c r="AB375" s="1"/>
    </row>
    <row r="376" spans="1:28" x14ac:dyDescent="0.2">
      <c r="A376" s="1"/>
      <c r="B376" s="1"/>
      <c r="C376" s="6"/>
      <c r="D376" s="6"/>
      <c r="E376" s="6"/>
      <c r="F376" s="6"/>
      <c r="G376" s="6"/>
      <c r="H376" s="6"/>
      <c r="I376" s="6"/>
      <c r="J376" s="6"/>
      <c r="K376" s="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3"/>
      <c r="W376" s="3"/>
      <c r="X376" s="1"/>
      <c r="Y376" s="1"/>
      <c r="Z376" s="1"/>
      <c r="AA376" s="1"/>
      <c r="AB376" s="1"/>
    </row>
    <row r="377" spans="1:28" x14ac:dyDescent="0.2">
      <c r="A377" s="1"/>
      <c r="B377" s="1"/>
      <c r="C377" s="6"/>
      <c r="D377" s="6"/>
      <c r="E377" s="6"/>
      <c r="F377" s="6"/>
      <c r="G377" s="6"/>
      <c r="H377" s="6"/>
      <c r="I377" s="6"/>
      <c r="J377" s="6"/>
      <c r="K377" s="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3"/>
      <c r="W377" s="3"/>
      <c r="X377" s="1"/>
      <c r="Y377" s="1"/>
      <c r="Z377" s="1"/>
      <c r="AA377" s="1"/>
      <c r="AB377" s="1"/>
    </row>
    <row r="378" spans="1:28" x14ac:dyDescent="0.2">
      <c r="A378" s="1"/>
      <c r="B378" s="1"/>
      <c r="C378" s="6"/>
      <c r="D378" s="6"/>
      <c r="E378" s="6"/>
      <c r="F378" s="6"/>
      <c r="G378" s="6"/>
      <c r="H378" s="6"/>
      <c r="I378" s="6"/>
      <c r="J378" s="6"/>
      <c r="K378" s="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3"/>
      <c r="W378" s="3"/>
      <c r="X378" s="1"/>
      <c r="Y378" s="1"/>
      <c r="Z378" s="1"/>
      <c r="AA378" s="1"/>
      <c r="AB378" s="1"/>
    </row>
    <row r="379" spans="1:28" x14ac:dyDescent="0.2">
      <c r="A379" s="1"/>
      <c r="B379" s="1"/>
      <c r="C379" s="6"/>
      <c r="D379" s="6"/>
      <c r="E379" s="6"/>
      <c r="F379" s="6"/>
      <c r="G379" s="6"/>
      <c r="H379" s="6"/>
      <c r="I379" s="6"/>
      <c r="J379" s="6"/>
      <c r="K379" s="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3"/>
      <c r="W379" s="3"/>
      <c r="X379" s="1"/>
      <c r="Y379" s="1"/>
      <c r="Z379" s="1"/>
      <c r="AA379" s="1"/>
      <c r="AB379" s="1"/>
    </row>
    <row r="380" spans="1:28" x14ac:dyDescent="0.2">
      <c r="A380" s="1"/>
      <c r="B380" s="1"/>
      <c r="C380" s="6"/>
      <c r="D380" s="6"/>
      <c r="E380" s="6"/>
      <c r="F380" s="6"/>
      <c r="G380" s="6"/>
      <c r="H380" s="6"/>
      <c r="I380" s="6"/>
      <c r="J380" s="6"/>
      <c r="K380" s="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3"/>
      <c r="W380" s="3"/>
      <c r="X380" s="1"/>
      <c r="Y380" s="1"/>
      <c r="Z380" s="1"/>
      <c r="AA380" s="1"/>
      <c r="AB380" s="1"/>
    </row>
    <row r="381" spans="1:28" x14ac:dyDescent="0.2">
      <c r="A381" s="1"/>
      <c r="B381" s="1"/>
      <c r="C381" s="6"/>
      <c r="D381" s="6"/>
      <c r="E381" s="6"/>
      <c r="F381" s="6"/>
      <c r="G381" s="6"/>
      <c r="H381" s="6"/>
      <c r="I381" s="6"/>
      <c r="J381" s="6"/>
      <c r="K381" s="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3"/>
      <c r="W381" s="3"/>
      <c r="X381" s="1"/>
      <c r="Y381" s="1"/>
      <c r="Z381" s="1"/>
      <c r="AA381" s="1"/>
      <c r="AB381" s="1"/>
    </row>
    <row r="382" spans="1:28" x14ac:dyDescent="0.2">
      <c r="A382" s="1"/>
      <c r="B382" s="1"/>
      <c r="C382" s="6"/>
      <c r="D382" s="6"/>
      <c r="E382" s="6"/>
      <c r="F382" s="6"/>
      <c r="G382" s="6"/>
      <c r="H382" s="6"/>
      <c r="I382" s="6"/>
      <c r="J382" s="6"/>
      <c r="K382" s="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3"/>
      <c r="W382" s="3"/>
      <c r="X382" s="1"/>
      <c r="Y382" s="1"/>
      <c r="Z382" s="1"/>
      <c r="AA382" s="1"/>
      <c r="AB382" s="1"/>
    </row>
    <row r="383" spans="1:28" x14ac:dyDescent="0.2">
      <c r="A383" s="1"/>
      <c r="B383" s="1"/>
      <c r="C383" s="6"/>
      <c r="D383" s="6"/>
      <c r="E383" s="6"/>
      <c r="F383" s="6"/>
      <c r="G383" s="6"/>
      <c r="H383" s="6"/>
      <c r="I383" s="6"/>
      <c r="J383" s="6"/>
      <c r="K383" s="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3"/>
      <c r="W383" s="3"/>
      <c r="X383" s="1"/>
      <c r="Y383" s="1"/>
      <c r="Z383" s="1"/>
      <c r="AA383" s="1"/>
      <c r="AB383" s="1"/>
    </row>
    <row r="384" spans="1:28" x14ac:dyDescent="0.2">
      <c r="A384" s="1"/>
      <c r="B384" s="1"/>
      <c r="C384" s="6"/>
      <c r="D384" s="6"/>
      <c r="E384" s="6"/>
      <c r="F384" s="6"/>
      <c r="G384" s="6"/>
      <c r="H384" s="6"/>
      <c r="I384" s="6"/>
      <c r="J384" s="6"/>
      <c r="K384" s="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3"/>
      <c r="W384" s="3"/>
      <c r="X384" s="1"/>
      <c r="Y384" s="1"/>
      <c r="Z384" s="1"/>
      <c r="AA384" s="1"/>
      <c r="AB384" s="1"/>
    </row>
    <row r="385" spans="1:28" x14ac:dyDescent="0.2">
      <c r="A385" s="1"/>
      <c r="B385" s="1"/>
      <c r="C385" s="6"/>
      <c r="D385" s="6"/>
      <c r="E385" s="6"/>
      <c r="F385" s="6"/>
      <c r="G385" s="6"/>
      <c r="H385" s="6"/>
      <c r="I385" s="6"/>
      <c r="J385" s="6"/>
      <c r="K385" s="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3"/>
      <c r="W385" s="3"/>
      <c r="X385" s="1"/>
      <c r="Y385" s="1"/>
      <c r="Z385" s="1"/>
      <c r="AA385" s="1"/>
      <c r="AB385" s="1"/>
    </row>
    <row r="386" spans="1:28" x14ac:dyDescent="0.2">
      <c r="A386" s="1"/>
      <c r="B386" s="1"/>
      <c r="C386" s="6"/>
      <c r="D386" s="6"/>
      <c r="E386" s="6"/>
      <c r="F386" s="6"/>
      <c r="G386" s="6"/>
      <c r="H386" s="6"/>
      <c r="I386" s="6"/>
      <c r="J386" s="6"/>
      <c r="K386" s="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3"/>
      <c r="W386" s="3"/>
      <c r="X386" s="1"/>
      <c r="Y386" s="1"/>
      <c r="Z386" s="1"/>
      <c r="AA386" s="1"/>
      <c r="AB386" s="1"/>
    </row>
    <row r="387" spans="1:28" x14ac:dyDescent="0.2">
      <c r="A387" s="1"/>
      <c r="B387" s="1"/>
      <c r="C387" s="6"/>
      <c r="D387" s="6"/>
      <c r="E387" s="6"/>
      <c r="F387" s="6"/>
      <c r="G387" s="6"/>
      <c r="H387" s="6"/>
      <c r="I387" s="6"/>
      <c r="J387" s="6"/>
      <c r="K387" s="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3"/>
      <c r="W387" s="3"/>
      <c r="X387" s="1"/>
      <c r="Y387" s="1"/>
      <c r="Z387" s="1"/>
      <c r="AA387" s="1"/>
      <c r="AB387" s="1"/>
    </row>
    <row r="388" spans="1:28" x14ac:dyDescent="0.2">
      <c r="A388" s="1"/>
      <c r="B388" s="1"/>
      <c r="C388" s="6"/>
      <c r="D388" s="6"/>
      <c r="E388" s="6"/>
      <c r="F388" s="6"/>
      <c r="G388" s="6"/>
      <c r="H388" s="6"/>
      <c r="I388" s="6"/>
      <c r="J388" s="6"/>
      <c r="K388" s="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3"/>
      <c r="W388" s="3"/>
      <c r="X388" s="1"/>
      <c r="Y388" s="1"/>
      <c r="Z388" s="1"/>
      <c r="AA388" s="1"/>
      <c r="AB388" s="1"/>
    </row>
    <row r="389" spans="1:28" x14ac:dyDescent="0.2">
      <c r="A389" s="1"/>
      <c r="B389" s="1"/>
      <c r="C389" s="6"/>
      <c r="D389" s="6"/>
      <c r="E389" s="6"/>
      <c r="F389" s="6"/>
      <c r="G389" s="6"/>
      <c r="H389" s="6"/>
      <c r="I389" s="6"/>
      <c r="J389" s="6"/>
      <c r="K389" s="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3"/>
      <c r="W389" s="3"/>
      <c r="X389" s="1"/>
      <c r="Y389" s="1"/>
      <c r="Z389" s="1"/>
      <c r="AA389" s="1"/>
      <c r="AB389" s="1"/>
    </row>
    <row r="390" spans="1:28" x14ac:dyDescent="0.2">
      <c r="A390" s="1"/>
      <c r="B390" s="1"/>
      <c r="C390" s="6"/>
      <c r="D390" s="6"/>
      <c r="E390" s="6"/>
      <c r="F390" s="6"/>
      <c r="G390" s="6"/>
      <c r="H390" s="6"/>
      <c r="I390" s="6"/>
      <c r="J390" s="6"/>
      <c r="K390" s="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3"/>
      <c r="W390" s="3"/>
      <c r="X390" s="1"/>
      <c r="Y390" s="1"/>
      <c r="Z390" s="1"/>
      <c r="AA390" s="1"/>
      <c r="AB390" s="1"/>
    </row>
    <row r="391" spans="1:28" x14ac:dyDescent="0.2">
      <c r="A391" s="1"/>
      <c r="B391" s="1"/>
      <c r="C391" s="6"/>
      <c r="D391" s="6"/>
      <c r="E391" s="6"/>
      <c r="F391" s="6"/>
      <c r="G391" s="6"/>
      <c r="H391" s="6"/>
      <c r="I391" s="6"/>
      <c r="J391" s="6"/>
      <c r="K391" s="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3"/>
      <c r="W391" s="3"/>
      <c r="X391" s="1"/>
      <c r="Y391" s="1"/>
      <c r="Z391" s="1"/>
      <c r="AA391" s="1"/>
      <c r="AB391" s="1"/>
    </row>
    <row r="392" spans="1:28" x14ac:dyDescent="0.2">
      <c r="A392" s="1"/>
      <c r="B392" s="1"/>
      <c r="C392" s="6"/>
      <c r="D392" s="6"/>
      <c r="E392" s="6"/>
      <c r="F392" s="6"/>
      <c r="G392" s="6"/>
      <c r="H392" s="6"/>
      <c r="I392" s="6"/>
      <c r="J392" s="6"/>
      <c r="K392" s="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3"/>
      <c r="W392" s="3"/>
      <c r="X392" s="1"/>
      <c r="Y392" s="1"/>
      <c r="Z392" s="1"/>
      <c r="AA392" s="1"/>
      <c r="AB392" s="1"/>
    </row>
    <row r="393" spans="1:28" x14ac:dyDescent="0.2">
      <c r="A393" s="1"/>
      <c r="B393" s="1"/>
      <c r="C393" s="6"/>
      <c r="D393" s="6"/>
      <c r="E393" s="6"/>
      <c r="F393" s="6"/>
      <c r="G393" s="6"/>
      <c r="H393" s="6"/>
      <c r="I393" s="6"/>
      <c r="J393" s="6"/>
      <c r="K393" s="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3"/>
      <c r="W393" s="3"/>
      <c r="X393" s="1"/>
      <c r="Y393" s="1"/>
      <c r="Z393" s="1"/>
      <c r="AA393" s="1"/>
      <c r="AB393" s="1"/>
    </row>
    <row r="394" spans="1:28" x14ac:dyDescent="0.2">
      <c r="A394" s="1"/>
      <c r="B394" s="1"/>
      <c r="C394" s="6"/>
      <c r="D394" s="6"/>
      <c r="E394" s="6"/>
      <c r="F394" s="6"/>
      <c r="G394" s="6"/>
      <c r="H394" s="6"/>
      <c r="I394" s="6"/>
      <c r="J394" s="6"/>
      <c r="K394" s="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3"/>
      <c r="W394" s="3"/>
      <c r="X394" s="1"/>
      <c r="Y394" s="1"/>
      <c r="Z394" s="1"/>
      <c r="AA394" s="1"/>
      <c r="AB394" s="1"/>
    </row>
    <row r="395" spans="1:28" x14ac:dyDescent="0.2">
      <c r="A395" s="1"/>
      <c r="B395" s="1"/>
      <c r="C395" s="6"/>
      <c r="D395" s="6"/>
      <c r="E395" s="6"/>
      <c r="F395" s="6"/>
      <c r="G395" s="6"/>
      <c r="H395" s="6"/>
      <c r="I395" s="6"/>
      <c r="J395" s="6"/>
      <c r="K395" s="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3"/>
      <c r="W395" s="3"/>
      <c r="X395" s="1"/>
      <c r="Y395" s="1"/>
      <c r="Z395" s="1"/>
      <c r="AA395" s="1"/>
      <c r="AB395" s="1"/>
    </row>
    <row r="396" spans="1:28" x14ac:dyDescent="0.2">
      <c r="A396" s="1"/>
      <c r="B396" s="1"/>
      <c r="C396" s="6"/>
      <c r="D396" s="6"/>
      <c r="E396" s="6"/>
      <c r="F396" s="6"/>
      <c r="G396" s="6"/>
      <c r="H396" s="6"/>
      <c r="I396" s="6"/>
      <c r="J396" s="6"/>
      <c r="K396" s="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3"/>
      <c r="W396" s="3"/>
      <c r="X396" s="1"/>
      <c r="Y396" s="1"/>
      <c r="Z396" s="1"/>
      <c r="AA396" s="1"/>
      <c r="AB396" s="1"/>
    </row>
    <row r="397" spans="1:28" x14ac:dyDescent="0.2">
      <c r="A397" s="1"/>
      <c r="B397" s="1"/>
      <c r="C397" s="6"/>
      <c r="D397" s="6"/>
      <c r="E397" s="6"/>
      <c r="F397" s="6"/>
      <c r="G397" s="6"/>
      <c r="H397" s="6"/>
      <c r="I397" s="6"/>
      <c r="J397" s="6"/>
      <c r="K397" s="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3"/>
      <c r="W397" s="3"/>
      <c r="X397" s="1"/>
      <c r="Y397" s="1"/>
      <c r="Z397" s="1"/>
      <c r="AA397" s="1"/>
      <c r="AB397" s="1"/>
    </row>
    <row r="398" spans="1:28" x14ac:dyDescent="0.2">
      <c r="A398" s="1"/>
      <c r="B398" s="1"/>
      <c r="C398" s="6"/>
      <c r="D398" s="6"/>
      <c r="E398" s="6"/>
      <c r="F398" s="6"/>
      <c r="G398" s="6"/>
      <c r="H398" s="6"/>
      <c r="I398" s="6"/>
      <c r="J398" s="6"/>
      <c r="K398" s="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3"/>
      <c r="W398" s="3"/>
      <c r="X398" s="1"/>
      <c r="Y398" s="1"/>
      <c r="Z398" s="1"/>
      <c r="AA398" s="1"/>
      <c r="AB398" s="1"/>
    </row>
    <row r="399" spans="1:28" x14ac:dyDescent="0.2">
      <c r="A399" s="1"/>
      <c r="B399" s="1"/>
      <c r="C399" s="6"/>
      <c r="D399" s="6"/>
      <c r="E399" s="6"/>
      <c r="F399" s="6"/>
      <c r="G399" s="6"/>
      <c r="H399" s="6"/>
      <c r="I399" s="6"/>
      <c r="J399" s="6"/>
      <c r="K399" s="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3"/>
      <c r="W399" s="3"/>
      <c r="X399" s="1"/>
      <c r="Y399" s="1"/>
      <c r="Z399" s="1"/>
      <c r="AA399" s="1"/>
      <c r="AB399" s="1"/>
    </row>
    <row r="400" spans="1:28" x14ac:dyDescent="0.2">
      <c r="A400" s="1"/>
      <c r="B400" s="1"/>
      <c r="C400" s="6"/>
      <c r="D400" s="6"/>
      <c r="E400" s="6"/>
      <c r="F400" s="6"/>
      <c r="G400" s="6"/>
      <c r="H400" s="6"/>
      <c r="I400" s="6"/>
      <c r="J400" s="6"/>
      <c r="K400" s="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3"/>
      <c r="W400" s="3"/>
      <c r="X400" s="1"/>
      <c r="Y400" s="1"/>
      <c r="Z400" s="1"/>
      <c r="AA400" s="1"/>
      <c r="AB400" s="1"/>
    </row>
    <row r="401" spans="1:28" x14ac:dyDescent="0.2">
      <c r="A401" s="1"/>
      <c r="B401" s="1"/>
      <c r="C401" s="6"/>
      <c r="D401" s="6"/>
      <c r="E401" s="6"/>
      <c r="F401" s="6"/>
      <c r="G401" s="6"/>
      <c r="H401" s="6"/>
      <c r="I401" s="6"/>
      <c r="J401" s="6"/>
      <c r="K401" s="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3"/>
      <c r="W401" s="3"/>
      <c r="X401" s="1"/>
      <c r="Y401" s="1"/>
      <c r="Z401" s="1"/>
      <c r="AA401" s="1"/>
      <c r="AB401" s="1"/>
    </row>
    <row r="402" spans="1:28" x14ac:dyDescent="0.2">
      <c r="A402" s="1"/>
      <c r="B402" s="1"/>
      <c r="C402" s="6"/>
      <c r="D402" s="6"/>
      <c r="E402" s="6"/>
      <c r="F402" s="6"/>
      <c r="G402" s="6"/>
      <c r="H402" s="6"/>
      <c r="I402" s="6"/>
      <c r="J402" s="6"/>
      <c r="K402" s="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3"/>
      <c r="W402" s="3"/>
      <c r="X402" s="1"/>
      <c r="Y402" s="1"/>
      <c r="Z402" s="1"/>
      <c r="AA402" s="1"/>
      <c r="AB402" s="1"/>
    </row>
    <row r="403" spans="1:28" x14ac:dyDescent="0.2">
      <c r="A403" s="1"/>
      <c r="B403" s="1"/>
      <c r="C403" s="6"/>
      <c r="D403" s="6"/>
      <c r="E403" s="6"/>
      <c r="F403" s="6"/>
      <c r="G403" s="6"/>
      <c r="H403" s="6"/>
      <c r="I403" s="6"/>
      <c r="J403" s="6"/>
      <c r="K403" s="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3"/>
      <c r="W403" s="3"/>
      <c r="X403" s="1"/>
      <c r="Y403" s="1"/>
      <c r="Z403" s="1"/>
      <c r="AA403" s="1"/>
      <c r="AB403" s="1"/>
    </row>
    <row r="404" spans="1:28" x14ac:dyDescent="0.2">
      <c r="A404" s="1"/>
      <c r="B404" s="1"/>
      <c r="C404" s="6"/>
      <c r="D404" s="6"/>
      <c r="E404" s="6"/>
      <c r="F404" s="6"/>
      <c r="G404" s="6"/>
      <c r="H404" s="6"/>
      <c r="I404" s="6"/>
      <c r="J404" s="6"/>
      <c r="K404" s="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3"/>
      <c r="W404" s="3"/>
      <c r="X404" s="1"/>
      <c r="Y404" s="1"/>
      <c r="Z404" s="1"/>
      <c r="AA404" s="1"/>
      <c r="AB404" s="1"/>
    </row>
    <row r="405" spans="1:28" x14ac:dyDescent="0.2">
      <c r="A405" s="1"/>
      <c r="B405" s="1"/>
      <c r="C405" s="6"/>
      <c r="D405" s="6"/>
      <c r="E405" s="6"/>
      <c r="F405" s="6"/>
      <c r="G405" s="6"/>
      <c r="H405" s="6"/>
      <c r="I405" s="6"/>
      <c r="J405" s="6"/>
      <c r="K405" s="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3"/>
      <c r="W405" s="3"/>
      <c r="X405" s="1"/>
      <c r="Y405" s="1"/>
      <c r="Z405" s="1"/>
      <c r="AA405" s="1"/>
      <c r="AB405" s="1"/>
    </row>
    <row r="406" spans="1:28" x14ac:dyDescent="0.2">
      <c r="A406" s="1"/>
      <c r="B406" s="1"/>
      <c r="C406" s="6"/>
      <c r="D406" s="6"/>
      <c r="E406" s="6"/>
      <c r="F406" s="6"/>
      <c r="G406" s="6"/>
      <c r="H406" s="6"/>
      <c r="I406" s="6"/>
      <c r="J406" s="6"/>
      <c r="K406" s="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3"/>
      <c r="W406" s="3"/>
      <c r="X406" s="1"/>
      <c r="Y406" s="1"/>
      <c r="Z406" s="1"/>
      <c r="AA406" s="1"/>
      <c r="AB406" s="1"/>
    </row>
    <row r="407" spans="1:28" x14ac:dyDescent="0.2">
      <c r="A407" s="1"/>
      <c r="B407" s="1"/>
      <c r="C407" s="6"/>
      <c r="D407" s="6"/>
      <c r="E407" s="6"/>
      <c r="F407" s="6"/>
      <c r="G407" s="6"/>
      <c r="H407" s="6"/>
      <c r="I407" s="6"/>
      <c r="J407" s="6"/>
      <c r="K407" s="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3"/>
      <c r="W407" s="3"/>
      <c r="X407" s="1"/>
      <c r="Y407" s="1"/>
      <c r="Z407" s="1"/>
      <c r="AA407" s="1"/>
      <c r="AB407" s="1"/>
    </row>
    <row r="408" spans="1:28" x14ac:dyDescent="0.2">
      <c r="A408" s="1"/>
      <c r="B408" s="1"/>
      <c r="C408" s="6"/>
      <c r="D408" s="6"/>
      <c r="E408" s="6"/>
      <c r="F408" s="6"/>
      <c r="G408" s="6"/>
      <c r="H408" s="6"/>
      <c r="I408" s="6"/>
      <c r="J408" s="6"/>
      <c r="K408" s="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3"/>
      <c r="W408" s="3"/>
      <c r="X408" s="1"/>
      <c r="Y408" s="1"/>
      <c r="Z408" s="1"/>
      <c r="AA408" s="1"/>
      <c r="AB408" s="1"/>
    </row>
    <row r="409" spans="1:28" x14ac:dyDescent="0.2">
      <c r="A409" s="1"/>
      <c r="B409" s="1"/>
      <c r="C409" s="6"/>
      <c r="D409" s="6"/>
      <c r="E409" s="6"/>
      <c r="F409" s="6"/>
      <c r="G409" s="6"/>
      <c r="H409" s="6"/>
      <c r="I409" s="6"/>
      <c r="J409" s="6"/>
      <c r="K409" s="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3"/>
      <c r="W409" s="3"/>
      <c r="X409" s="1"/>
      <c r="Y409" s="1"/>
      <c r="Z409" s="1"/>
      <c r="AA409" s="1"/>
      <c r="AB409" s="1"/>
    </row>
    <row r="410" spans="1:28" x14ac:dyDescent="0.2">
      <c r="A410" s="1"/>
      <c r="B410" s="1"/>
      <c r="C410" s="6"/>
      <c r="D410" s="6"/>
      <c r="E410" s="6"/>
      <c r="F410" s="6"/>
      <c r="G410" s="6"/>
      <c r="H410" s="6"/>
      <c r="I410" s="6"/>
      <c r="J410" s="6"/>
      <c r="K410" s="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3"/>
      <c r="W410" s="3"/>
      <c r="X410" s="1"/>
      <c r="Y410" s="1"/>
      <c r="Z410" s="1"/>
      <c r="AA410" s="1"/>
      <c r="AB410" s="1"/>
    </row>
    <row r="411" spans="1:28" x14ac:dyDescent="0.2">
      <c r="A411" s="1"/>
      <c r="B411" s="1"/>
      <c r="C411" s="6"/>
      <c r="D411" s="6"/>
      <c r="E411" s="6"/>
      <c r="F411" s="6"/>
      <c r="G411" s="6"/>
      <c r="H411" s="6"/>
      <c r="I411" s="6"/>
      <c r="J411" s="6"/>
      <c r="K411" s="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3"/>
      <c r="W411" s="3"/>
      <c r="X411" s="1"/>
      <c r="Y411" s="1"/>
      <c r="Z411" s="1"/>
      <c r="AA411" s="1"/>
      <c r="AB411" s="1"/>
    </row>
    <row r="412" spans="1:28" x14ac:dyDescent="0.2">
      <c r="A412" s="1"/>
      <c r="B412" s="1"/>
      <c r="C412" s="6"/>
      <c r="D412" s="6"/>
      <c r="E412" s="6"/>
      <c r="F412" s="6"/>
      <c r="G412" s="6"/>
      <c r="H412" s="6"/>
      <c r="I412" s="6"/>
      <c r="J412" s="6"/>
      <c r="K412" s="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3"/>
      <c r="W412" s="3"/>
      <c r="X412" s="1"/>
      <c r="Y412" s="1"/>
      <c r="Z412" s="1"/>
      <c r="AA412" s="1"/>
      <c r="AB412" s="1"/>
    </row>
    <row r="413" spans="1:28" x14ac:dyDescent="0.2">
      <c r="A413" s="1"/>
      <c r="B413" s="1"/>
      <c r="C413" s="6"/>
      <c r="D413" s="6"/>
      <c r="E413" s="6"/>
      <c r="F413" s="6"/>
      <c r="G413" s="6"/>
      <c r="H413" s="6"/>
      <c r="I413" s="6"/>
      <c r="J413" s="6"/>
      <c r="K413" s="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3"/>
      <c r="W413" s="3"/>
      <c r="X413" s="1"/>
      <c r="Y413" s="1"/>
      <c r="Z413" s="1"/>
      <c r="AA413" s="1"/>
      <c r="AB413" s="1"/>
    </row>
    <row r="414" spans="1:28" x14ac:dyDescent="0.2">
      <c r="A414" s="1"/>
      <c r="B414" s="1"/>
      <c r="C414" s="6"/>
      <c r="D414" s="6"/>
      <c r="E414" s="6"/>
      <c r="F414" s="6"/>
      <c r="G414" s="6"/>
      <c r="H414" s="6"/>
      <c r="I414" s="6"/>
      <c r="J414" s="6"/>
      <c r="K414" s="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3"/>
      <c r="W414" s="3"/>
      <c r="X414" s="1"/>
      <c r="Y414" s="1"/>
      <c r="Z414" s="1"/>
      <c r="AA414" s="1"/>
      <c r="AB414" s="1"/>
    </row>
    <row r="415" spans="1:28" x14ac:dyDescent="0.2">
      <c r="A415" s="1"/>
      <c r="B415" s="1"/>
      <c r="C415" s="6"/>
      <c r="D415" s="6"/>
      <c r="E415" s="6"/>
      <c r="F415" s="6"/>
      <c r="G415" s="6"/>
      <c r="H415" s="6"/>
      <c r="I415" s="6"/>
      <c r="J415" s="6"/>
      <c r="K415" s="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3"/>
      <c r="W415" s="3"/>
      <c r="X415" s="1"/>
      <c r="Y415" s="1"/>
      <c r="Z415" s="1"/>
      <c r="AA415" s="1"/>
      <c r="AB415" s="1"/>
    </row>
    <row r="416" spans="1:28" x14ac:dyDescent="0.2">
      <c r="A416" s="1"/>
      <c r="B416" s="1"/>
      <c r="C416" s="6"/>
      <c r="D416" s="6"/>
      <c r="E416" s="6"/>
      <c r="F416" s="6"/>
      <c r="G416" s="6"/>
      <c r="H416" s="6"/>
      <c r="I416" s="6"/>
      <c r="J416" s="6"/>
      <c r="K416" s="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3"/>
      <c r="W416" s="3"/>
      <c r="X416" s="1"/>
      <c r="Y416" s="1"/>
      <c r="Z416" s="1"/>
      <c r="AA416" s="1"/>
      <c r="AB416" s="1"/>
    </row>
    <row r="417" spans="1:28" x14ac:dyDescent="0.2">
      <c r="A417" s="1"/>
      <c r="B417" s="1"/>
      <c r="C417" s="6"/>
      <c r="D417" s="6"/>
      <c r="E417" s="6"/>
      <c r="F417" s="6"/>
      <c r="G417" s="6"/>
      <c r="H417" s="6"/>
      <c r="I417" s="6"/>
      <c r="J417" s="6"/>
      <c r="K417" s="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3"/>
      <c r="W417" s="3"/>
      <c r="X417" s="1"/>
      <c r="Y417" s="1"/>
      <c r="Z417" s="1"/>
      <c r="AA417" s="1"/>
      <c r="AB417" s="1"/>
    </row>
    <row r="418" spans="1:28" x14ac:dyDescent="0.2">
      <c r="A418" s="1"/>
      <c r="B418" s="1"/>
      <c r="C418" s="6"/>
      <c r="D418" s="6"/>
      <c r="E418" s="6"/>
      <c r="F418" s="6"/>
      <c r="G418" s="6"/>
      <c r="H418" s="6"/>
      <c r="I418" s="6"/>
      <c r="J418" s="6"/>
      <c r="K418" s="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3"/>
      <c r="W418" s="3"/>
      <c r="X418" s="1"/>
      <c r="Y418" s="1"/>
      <c r="Z418" s="1"/>
      <c r="AA418" s="1"/>
      <c r="AB418" s="1"/>
    </row>
    <row r="419" spans="1:28" x14ac:dyDescent="0.2">
      <c r="A419" s="1"/>
      <c r="B419" s="1"/>
      <c r="C419" s="6"/>
      <c r="D419" s="6"/>
      <c r="E419" s="6"/>
      <c r="F419" s="6"/>
      <c r="G419" s="6"/>
      <c r="H419" s="6"/>
      <c r="I419" s="6"/>
      <c r="J419" s="6"/>
      <c r="K419" s="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3"/>
      <c r="W419" s="3"/>
      <c r="X419" s="1"/>
      <c r="Y419" s="1"/>
      <c r="Z419" s="1"/>
      <c r="AA419" s="1"/>
      <c r="AB419" s="1"/>
    </row>
    <row r="420" spans="1:28" x14ac:dyDescent="0.2">
      <c r="A420" s="1"/>
      <c r="B420" s="1"/>
      <c r="C420" s="6"/>
      <c r="D420" s="6"/>
      <c r="E420" s="6"/>
      <c r="F420" s="6"/>
      <c r="G420" s="6"/>
      <c r="H420" s="6"/>
      <c r="I420" s="6"/>
      <c r="J420" s="6"/>
      <c r="K420" s="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3"/>
      <c r="W420" s="3"/>
      <c r="X420" s="1"/>
      <c r="Y420" s="1"/>
      <c r="Z420" s="1"/>
      <c r="AA420" s="1"/>
      <c r="AB420" s="1"/>
    </row>
    <row r="421" spans="1:28" x14ac:dyDescent="0.2">
      <c r="A421" s="1"/>
      <c r="B421" s="1"/>
      <c r="C421" s="6"/>
      <c r="D421" s="6"/>
      <c r="E421" s="6"/>
      <c r="F421" s="6"/>
      <c r="G421" s="6"/>
      <c r="H421" s="6"/>
      <c r="I421" s="6"/>
      <c r="J421" s="6"/>
      <c r="K421" s="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3"/>
      <c r="W421" s="3"/>
      <c r="X421" s="1"/>
      <c r="Y421" s="1"/>
      <c r="Z421" s="1"/>
      <c r="AA421" s="1"/>
      <c r="AB421" s="1"/>
    </row>
    <row r="422" spans="1:28" x14ac:dyDescent="0.2">
      <c r="A422" s="1"/>
      <c r="B422" s="1"/>
      <c r="C422" s="6"/>
      <c r="D422" s="6"/>
      <c r="E422" s="6"/>
      <c r="F422" s="6"/>
      <c r="G422" s="6"/>
      <c r="H422" s="6"/>
      <c r="I422" s="6"/>
      <c r="J422" s="6"/>
      <c r="K422" s="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3"/>
      <c r="W422" s="3"/>
      <c r="X422" s="1"/>
      <c r="Y422" s="1"/>
      <c r="Z422" s="1"/>
      <c r="AA422" s="1"/>
      <c r="AB422" s="1"/>
    </row>
    <row r="423" spans="1:28" x14ac:dyDescent="0.2">
      <c r="A423" s="1"/>
      <c r="B423" s="1"/>
      <c r="C423" s="6"/>
      <c r="D423" s="6"/>
      <c r="E423" s="6"/>
      <c r="F423" s="6"/>
      <c r="G423" s="6"/>
      <c r="H423" s="6"/>
      <c r="I423" s="6"/>
      <c r="J423" s="6"/>
      <c r="K423" s="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3"/>
      <c r="W423" s="3"/>
      <c r="X423" s="1"/>
      <c r="Y423" s="1"/>
      <c r="Z423" s="1"/>
      <c r="AA423" s="1"/>
      <c r="AB423" s="1"/>
    </row>
    <row r="424" spans="1:28" x14ac:dyDescent="0.2">
      <c r="A424" s="1"/>
      <c r="B424" s="1"/>
      <c r="C424" s="6"/>
      <c r="D424" s="6"/>
      <c r="E424" s="6"/>
      <c r="F424" s="6"/>
      <c r="G424" s="6"/>
      <c r="H424" s="6"/>
      <c r="I424" s="6"/>
      <c r="J424" s="6"/>
      <c r="K424" s="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3"/>
      <c r="W424" s="3"/>
      <c r="X424" s="1"/>
      <c r="Y424" s="1"/>
      <c r="Z424" s="1"/>
      <c r="AA424" s="1"/>
      <c r="AB424" s="1"/>
    </row>
    <row r="425" spans="1:28" x14ac:dyDescent="0.2">
      <c r="A425" s="1"/>
      <c r="B425" s="1"/>
      <c r="C425" s="6"/>
      <c r="D425" s="6"/>
      <c r="E425" s="6"/>
      <c r="F425" s="6"/>
      <c r="G425" s="6"/>
      <c r="H425" s="6"/>
      <c r="I425" s="6"/>
      <c r="J425" s="6"/>
      <c r="K425" s="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3"/>
      <c r="W425" s="3"/>
      <c r="X425" s="1"/>
      <c r="Y425" s="1"/>
      <c r="Z425" s="1"/>
      <c r="AA425" s="1"/>
      <c r="AB425" s="1"/>
    </row>
    <row r="426" spans="1:28" x14ac:dyDescent="0.2">
      <c r="A426" s="1"/>
      <c r="B426" s="1"/>
      <c r="C426" s="6"/>
      <c r="D426" s="6"/>
      <c r="E426" s="6"/>
      <c r="F426" s="6"/>
      <c r="G426" s="6"/>
      <c r="H426" s="6"/>
      <c r="I426" s="6"/>
      <c r="J426" s="6"/>
      <c r="K426" s="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3"/>
      <c r="W426" s="3"/>
      <c r="X426" s="1"/>
      <c r="Y426" s="1"/>
      <c r="Z426" s="1"/>
      <c r="AA426" s="1"/>
      <c r="AB426" s="1"/>
    </row>
    <row r="427" spans="1:28" x14ac:dyDescent="0.2">
      <c r="A427" s="1"/>
      <c r="B427" s="1"/>
      <c r="C427" s="6"/>
      <c r="D427" s="6"/>
      <c r="E427" s="6"/>
      <c r="F427" s="6"/>
      <c r="G427" s="6"/>
      <c r="H427" s="6"/>
      <c r="I427" s="6"/>
      <c r="J427" s="6"/>
      <c r="K427" s="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3"/>
      <c r="W427" s="3"/>
      <c r="X427" s="1"/>
      <c r="Y427" s="1"/>
      <c r="Z427" s="1"/>
      <c r="AA427" s="1"/>
      <c r="AB427" s="1"/>
    </row>
    <row r="428" spans="1:28" x14ac:dyDescent="0.2">
      <c r="A428" s="1"/>
      <c r="B428" s="1"/>
      <c r="C428" s="6"/>
      <c r="D428" s="6"/>
      <c r="E428" s="6"/>
      <c r="F428" s="6"/>
      <c r="G428" s="6"/>
      <c r="H428" s="6"/>
      <c r="I428" s="6"/>
      <c r="J428" s="6"/>
      <c r="K428" s="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3"/>
      <c r="W428" s="3"/>
      <c r="X428" s="1"/>
      <c r="Y428" s="1"/>
      <c r="Z428" s="1"/>
      <c r="AA428" s="1"/>
      <c r="AB428" s="1"/>
    </row>
    <row r="429" spans="1:28" x14ac:dyDescent="0.2">
      <c r="A429" s="1"/>
      <c r="B429" s="1"/>
      <c r="C429" s="6"/>
      <c r="D429" s="6"/>
      <c r="E429" s="6"/>
      <c r="F429" s="6"/>
      <c r="G429" s="6"/>
      <c r="H429" s="6"/>
      <c r="I429" s="6"/>
      <c r="J429" s="6"/>
      <c r="K429" s="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3"/>
      <c r="W429" s="3"/>
      <c r="X429" s="1"/>
      <c r="Y429" s="1"/>
      <c r="Z429" s="1"/>
      <c r="AA429" s="1"/>
      <c r="AB429" s="1"/>
    </row>
    <row r="430" spans="1:28" x14ac:dyDescent="0.2">
      <c r="A430" s="1"/>
      <c r="B430" s="1"/>
      <c r="C430" s="6"/>
      <c r="D430" s="6"/>
      <c r="E430" s="6"/>
      <c r="F430" s="6"/>
      <c r="G430" s="6"/>
      <c r="H430" s="6"/>
      <c r="I430" s="6"/>
      <c r="J430" s="6"/>
      <c r="K430" s="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3"/>
      <c r="W430" s="3"/>
      <c r="X430" s="1"/>
      <c r="Y430" s="1"/>
      <c r="Z430" s="1"/>
      <c r="AA430" s="1"/>
      <c r="AB430" s="1"/>
    </row>
    <row r="431" spans="1:28" x14ac:dyDescent="0.2">
      <c r="A431" s="1"/>
      <c r="B431" s="1"/>
      <c r="C431" s="6"/>
      <c r="D431" s="6"/>
      <c r="E431" s="6"/>
      <c r="F431" s="6"/>
      <c r="G431" s="6"/>
      <c r="H431" s="6"/>
      <c r="I431" s="6"/>
      <c r="J431" s="6"/>
      <c r="K431" s="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3"/>
      <c r="W431" s="3"/>
      <c r="X431" s="1"/>
      <c r="Y431" s="1"/>
      <c r="Z431" s="1"/>
      <c r="AA431" s="1"/>
      <c r="AB431" s="1"/>
    </row>
    <row r="432" spans="1:28" x14ac:dyDescent="0.2">
      <c r="A432" s="1"/>
      <c r="B432" s="1"/>
      <c r="C432" s="6"/>
      <c r="D432" s="6"/>
      <c r="E432" s="6"/>
      <c r="F432" s="6"/>
      <c r="G432" s="6"/>
      <c r="H432" s="6"/>
      <c r="I432" s="6"/>
      <c r="J432" s="6"/>
      <c r="K432" s="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3"/>
      <c r="W432" s="3"/>
      <c r="X432" s="1"/>
      <c r="Y432" s="1"/>
      <c r="Z432" s="1"/>
      <c r="AA432" s="1"/>
      <c r="AB432" s="1"/>
    </row>
    <row r="433" spans="1:28" x14ac:dyDescent="0.2">
      <c r="A433" s="1"/>
      <c r="B433" s="1"/>
      <c r="C433" s="6"/>
      <c r="D433" s="6"/>
      <c r="E433" s="6"/>
      <c r="F433" s="6"/>
      <c r="G433" s="6"/>
      <c r="H433" s="6"/>
      <c r="I433" s="6"/>
      <c r="J433" s="6"/>
      <c r="K433" s="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3"/>
      <c r="W433" s="3"/>
      <c r="X433" s="1"/>
      <c r="Y433" s="1"/>
      <c r="Z433" s="1"/>
      <c r="AA433" s="1"/>
      <c r="AB433" s="1"/>
    </row>
    <row r="434" spans="1:28" x14ac:dyDescent="0.2">
      <c r="A434" s="1"/>
      <c r="B434" s="1"/>
      <c r="C434" s="6"/>
      <c r="D434" s="6"/>
      <c r="E434" s="6"/>
      <c r="F434" s="6"/>
      <c r="G434" s="6"/>
      <c r="H434" s="6"/>
      <c r="I434" s="6"/>
      <c r="J434" s="6"/>
      <c r="K434" s="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3"/>
      <c r="W434" s="3"/>
      <c r="X434" s="1"/>
      <c r="Y434" s="1"/>
      <c r="Z434" s="1"/>
      <c r="AA434" s="1"/>
      <c r="AB434" s="1"/>
    </row>
    <row r="435" spans="1:28" x14ac:dyDescent="0.2">
      <c r="A435" s="1"/>
      <c r="B435" s="1"/>
      <c r="C435" s="6"/>
      <c r="D435" s="6"/>
      <c r="E435" s="6"/>
      <c r="F435" s="6"/>
      <c r="G435" s="6"/>
      <c r="H435" s="6"/>
      <c r="I435" s="6"/>
      <c r="J435" s="6"/>
      <c r="K435" s="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3"/>
      <c r="W435" s="3"/>
      <c r="X435" s="1"/>
      <c r="Y435" s="1"/>
      <c r="Z435" s="1"/>
      <c r="AA435" s="1"/>
      <c r="AB435" s="1"/>
    </row>
    <row r="436" spans="1:28" x14ac:dyDescent="0.2">
      <c r="A436" s="1"/>
      <c r="B436" s="1"/>
      <c r="C436" s="6"/>
      <c r="D436" s="6"/>
      <c r="E436" s="6"/>
      <c r="F436" s="6"/>
      <c r="G436" s="6"/>
      <c r="H436" s="6"/>
      <c r="I436" s="6"/>
      <c r="J436" s="6"/>
      <c r="K436" s="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3"/>
      <c r="W436" s="3"/>
      <c r="X436" s="1"/>
      <c r="Y436" s="1"/>
      <c r="Z436" s="1"/>
      <c r="AA436" s="1"/>
      <c r="AB436" s="1"/>
    </row>
    <row r="437" spans="1:28" x14ac:dyDescent="0.2">
      <c r="A437" s="1"/>
      <c r="B437" s="1"/>
      <c r="C437" s="6"/>
      <c r="D437" s="6"/>
      <c r="E437" s="6"/>
      <c r="F437" s="6"/>
      <c r="G437" s="6"/>
      <c r="H437" s="6"/>
      <c r="I437" s="6"/>
      <c r="J437" s="6"/>
      <c r="K437" s="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3"/>
      <c r="W437" s="3"/>
      <c r="X437" s="1"/>
      <c r="Y437" s="1"/>
      <c r="Z437" s="1"/>
      <c r="AA437" s="1"/>
      <c r="AB437" s="1"/>
    </row>
    <row r="438" spans="1:28" x14ac:dyDescent="0.2">
      <c r="A438" s="1"/>
      <c r="B438" s="1"/>
      <c r="C438" s="6"/>
      <c r="D438" s="6"/>
      <c r="E438" s="6"/>
      <c r="F438" s="6"/>
      <c r="G438" s="6"/>
      <c r="H438" s="6"/>
      <c r="I438" s="6"/>
      <c r="J438" s="6"/>
      <c r="K438" s="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3"/>
      <c r="W438" s="3"/>
      <c r="X438" s="1"/>
      <c r="Y438" s="1"/>
      <c r="Z438" s="1"/>
      <c r="AA438" s="1"/>
      <c r="AB438" s="1"/>
    </row>
    <row r="439" spans="1:28" x14ac:dyDescent="0.2">
      <c r="A439" s="1"/>
      <c r="B439" s="1"/>
      <c r="C439" s="6"/>
      <c r="D439" s="6"/>
      <c r="E439" s="6"/>
      <c r="F439" s="6"/>
      <c r="G439" s="6"/>
      <c r="H439" s="6"/>
      <c r="I439" s="6"/>
      <c r="J439" s="6"/>
      <c r="K439" s="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3"/>
      <c r="W439" s="3"/>
      <c r="X439" s="1"/>
      <c r="Y439" s="1"/>
      <c r="Z439" s="1"/>
      <c r="AA439" s="1"/>
      <c r="AB439" s="1"/>
    </row>
    <row r="440" spans="1:28" x14ac:dyDescent="0.2">
      <c r="A440" s="1"/>
      <c r="B440" s="1"/>
      <c r="C440" s="6"/>
      <c r="D440" s="6"/>
      <c r="E440" s="6"/>
      <c r="F440" s="6"/>
      <c r="G440" s="6"/>
      <c r="H440" s="6"/>
      <c r="I440" s="6"/>
      <c r="J440" s="6"/>
      <c r="K440" s="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3"/>
      <c r="W440" s="3"/>
      <c r="X440" s="1"/>
      <c r="Y440" s="1"/>
      <c r="Z440" s="1"/>
      <c r="AA440" s="1"/>
      <c r="AB440" s="1"/>
    </row>
    <row r="441" spans="1:28" x14ac:dyDescent="0.2">
      <c r="A441" s="1"/>
      <c r="B441" s="1"/>
      <c r="C441" s="6"/>
      <c r="D441" s="6"/>
      <c r="E441" s="6"/>
      <c r="F441" s="6"/>
      <c r="G441" s="6"/>
      <c r="H441" s="6"/>
      <c r="I441" s="6"/>
      <c r="J441" s="6"/>
      <c r="K441" s="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3"/>
      <c r="W441" s="3"/>
      <c r="X441" s="1"/>
      <c r="Y441" s="1"/>
      <c r="Z441" s="1"/>
      <c r="AA441" s="1"/>
      <c r="AB441" s="1"/>
    </row>
    <row r="442" spans="1:28" x14ac:dyDescent="0.2">
      <c r="A442" s="1"/>
      <c r="B442" s="1"/>
      <c r="C442" s="6"/>
      <c r="D442" s="6"/>
      <c r="E442" s="6"/>
      <c r="F442" s="6"/>
      <c r="G442" s="6"/>
      <c r="H442" s="6"/>
      <c r="I442" s="6"/>
      <c r="J442" s="6"/>
      <c r="K442" s="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3"/>
      <c r="W442" s="3"/>
      <c r="X442" s="1"/>
      <c r="Y442" s="1"/>
      <c r="Z442" s="1"/>
      <c r="AA442" s="1"/>
      <c r="AB442" s="1"/>
    </row>
    <row r="443" spans="1:28" x14ac:dyDescent="0.2">
      <c r="A443" s="1"/>
      <c r="B443" s="1"/>
      <c r="C443" s="6"/>
      <c r="D443" s="6"/>
      <c r="E443" s="6"/>
      <c r="F443" s="6"/>
      <c r="G443" s="6"/>
      <c r="H443" s="6"/>
      <c r="I443" s="6"/>
      <c r="J443" s="6"/>
      <c r="K443" s="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3"/>
      <c r="W443" s="3"/>
      <c r="X443" s="1"/>
      <c r="Y443" s="1"/>
      <c r="Z443" s="1"/>
      <c r="AA443" s="1"/>
      <c r="AB443" s="1"/>
    </row>
    <row r="444" spans="1:28" x14ac:dyDescent="0.2">
      <c r="A444" s="1"/>
      <c r="B444" s="1"/>
      <c r="C444" s="6"/>
      <c r="D444" s="6"/>
      <c r="E444" s="6"/>
      <c r="F444" s="6"/>
      <c r="G444" s="6"/>
      <c r="H444" s="6"/>
      <c r="I444" s="6"/>
      <c r="J444" s="6"/>
      <c r="K444" s="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3"/>
      <c r="W444" s="3"/>
      <c r="X444" s="1"/>
      <c r="Y444" s="1"/>
      <c r="Z444" s="1"/>
      <c r="AA444" s="1"/>
      <c r="AB444" s="1"/>
    </row>
    <row r="445" spans="1:28" x14ac:dyDescent="0.2">
      <c r="A445" s="1"/>
      <c r="B445" s="1"/>
      <c r="C445" s="6"/>
      <c r="D445" s="6"/>
      <c r="E445" s="6"/>
      <c r="F445" s="6"/>
      <c r="G445" s="6"/>
      <c r="H445" s="6"/>
      <c r="I445" s="6"/>
      <c r="J445" s="6"/>
      <c r="K445" s="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3"/>
      <c r="W445" s="3"/>
      <c r="X445" s="1"/>
      <c r="Y445" s="1"/>
      <c r="Z445" s="1"/>
      <c r="AA445" s="1"/>
      <c r="AB445" s="1"/>
    </row>
    <row r="446" spans="1:28" x14ac:dyDescent="0.2">
      <c r="A446" s="1"/>
      <c r="B446" s="1"/>
      <c r="C446" s="6"/>
      <c r="D446" s="6"/>
      <c r="E446" s="6"/>
      <c r="F446" s="6"/>
      <c r="G446" s="6"/>
      <c r="H446" s="6"/>
      <c r="I446" s="6"/>
      <c r="J446" s="6"/>
      <c r="K446" s="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3"/>
      <c r="W446" s="3"/>
      <c r="X446" s="1"/>
      <c r="Y446" s="1"/>
      <c r="Z446" s="1"/>
      <c r="AA446" s="1"/>
      <c r="AB446" s="1"/>
    </row>
    <row r="447" spans="1:28" x14ac:dyDescent="0.2">
      <c r="A447" s="1"/>
      <c r="B447" s="1"/>
      <c r="C447" s="6"/>
      <c r="D447" s="6"/>
      <c r="E447" s="6"/>
      <c r="F447" s="6"/>
      <c r="G447" s="6"/>
      <c r="H447" s="6"/>
      <c r="I447" s="6"/>
      <c r="J447" s="6"/>
      <c r="K447" s="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3"/>
      <c r="W447" s="3"/>
      <c r="X447" s="1"/>
      <c r="Y447" s="1"/>
      <c r="Z447" s="1"/>
      <c r="AA447" s="1"/>
      <c r="AB447" s="1"/>
    </row>
    <row r="448" spans="1:28" x14ac:dyDescent="0.2">
      <c r="A448" s="1"/>
      <c r="B448" s="1"/>
      <c r="C448" s="6"/>
      <c r="D448" s="6"/>
      <c r="E448" s="6"/>
      <c r="F448" s="6"/>
      <c r="G448" s="6"/>
      <c r="H448" s="6"/>
      <c r="I448" s="6"/>
      <c r="J448" s="6"/>
      <c r="K448" s="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3"/>
      <c r="W448" s="3"/>
      <c r="X448" s="1"/>
      <c r="Y448" s="1"/>
      <c r="Z448" s="1"/>
      <c r="AA448" s="1"/>
      <c r="AB448" s="1"/>
    </row>
    <row r="449" spans="1:28" x14ac:dyDescent="0.2">
      <c r="A449" s="1"/>
      <c r="B449" s="1"/>
      <c r="C449" s="6"/>
      <c r="D449" s="6"/>
      <c r="E449" s="6"/>
      <c r="F449" s="6"/>
      <c r="G449" s="6"/>
      <c r="H449" s="6"/>
      <c r="I449" s="6"/>
      <c r="J449" s="6"/>
      <c r="K449" s="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3"/>
      <c r="W449" s="3"/>
      <c r="X449" s="1"/>
      <c r="Y449" s="1"/>
      <c r="Z449" s="1"/>
      <c r="AA449" s="1"/>
      <c r="AB449" s="1"/>
    </row>
    <row r="450" spans="1:28" x14ac:dyDescent="0.2">
      <c r="A450" s="1"/>
      <c r="B450" s="1"/>
      <c r="C450" s="6"/>
      <c r="D450" s="6"/>
      <c r="E450" s="6"/>
      <c r="F450" s="6"/>
      <c r="G450" s="6"/>
      <c r="H450" s="6"/>
      <c r="I450" s="6"/>
      <c r="J450" s="6"/>
      <c r="K450" s="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3"/>
      <c r="W450" s="3"/>
      <c r="X450" s="1"/>
      <c r="Y450" s="1"/>
      <c r="Z450" s="1"/>
      <c r="AA450" s="1"/>
      <c r="AB450" s="1"/>
    </row>
    <row r="451" spans="1:28" x14ac:dyDescent="0.2">
      <c r="A451" s="1"/>
      <c r="B451" s="1"/>
      <c r="C451" s="6"/>
      <c r="D451" s="6"/>
      <c r="E451" s="6"/>
      <c r="F451" s="6"/>
      <c r="G451" s="6"/>
      <c r="H451" s="6"/>
      <c r="I451" s="6"/>
      <c r="J451" s="6"/>
      <c r="K451" s="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3"/>
      <c r="W451" s="3"/>
      <c r="X451" s="1"/>
      <c r="Y451" s="1"/>
      <c r="Z451" s="1"/>
      <c r="AA451" s="1"/>
      <c r="AB451" s="1"/>
    </row>
    <row r="452" spans="1:28" x14ac:dyDescent="0.2">
      <c r="A452" s="1"/>
      <c r="B452" s="1"/>
      <c r="C452" s="6"/>
      <c r="D452" s="6"/>
      <c r="E452" s="6"/>
      <c r="F452" s="6"/>
      <c r="G452" s="6"/>
      <c r="H452" s="6"/>
      <c r="I452" s="6"/>
      <c r="J452" s="6"/>
      <c r="K452" s="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3"/>
      <c r="W452" s="3"/>
      <c r="X452" s="1"/>
      <c r="Y452" s="1"/>
      <c r="Z452" s="1"/>
      <c r="AA452" s="1"/>
      <c r="AB452" s="1"/>
    </row>
    <row r="453" spans="1:28" x14ac:dyDescent="0.2">
      <c r="A453" s="1"/>
      <c r="B453" s="1"/>
      <c r="C453" s="6"/>
      <c r="D453" s="6"/>
      <c r="E453" s="6"/>
      <c r="F453" s="6"/>
      <c r="G453" s="6"/>
      <c r="H453" s="6"/>
      <c r="I453" s="6"/>
      <c r="J453" s="6"/>
      <c r="K453" s="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3"/>
      <c r="W453" s="3"/>
      <c r="X453" s="1"/>
      <c r="Y453" s="1"/>
      <c r="Z453" s="1"/>
      <c r="AA453" s="1"/>
      <c r="AB453" s="1"/>
    </row>
    <row r="454" spans="1:28" x14ac:dyDescent="0.2">
      <c r="A454" s="1"/>
      <c r="B454" s="1"/>
      <c r="C454" s="6"/>
      <c r="D454" s="6"/>
      <c r="E454" s="6"/>
      <c r="F454" s="6"/>
      <c r="G454" s="6"/>
      <c r="H454" s="6"/>
      <c r="I454" s="6"/>
      <c r="J454" s="6"/>
      <c r="K454" s="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3"/>
      <c r="W454" s="3"/>
      <c r="X454" s="1"/>
      <c r="Y454" s="1"/>
      <c r="Z454" s="1"/>
      <c r="AA454" s="1"/>
      <c r="AB454" s="1"/>
    </row>
    <row r="455" spans="1:28" x14ac:dyDescent="0.2">
      <c r="A455" s="1"/>
      <c r="B455" s="1"/>
      <c r="C455" s="6"/>
      <c r="D455" s="6"/>
      <c r="E455" s="6"/>
      <c r="F455" s="6"/>
      <c r="G455" s="6"/>
      <c r="H455" s="6"/>
      <c r="I455" s="6"/>
      <c r="J455" s="6"/>
      <c r="K455" s="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3"/>
      <c r="W455" s="3"/>
      <c r="X455" s="1"/>
      <c r="Y455" s="1"/>
      <c r="Z455" s="1"/>
      <c r="AA455" s="1"/>
      <c r="AB455" s="1"/>
    </row>
    <row r="456" spans="1:28" x14ac:dyDescent="0.2">
      <c r="A456" s="1"/>
      <c r="B456" s="1"/>
      <c r="C456" s="6"/>
      <c r="D456" s="6"/>
      <c r="E456" s="6"/>
      <c r="F456" s="6"/>
      <c r="G456" s="6"/>
      <c r="H456" s="6"/>
      <c r="I456" s="6"/>
      <c r="J456" s="6"/>
      <c r="K456" s="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3"/>
      <c r="W456" s="3"/>
      <c r="X456" s="1"/>
      <c r="Y456" s="1"/>
      <c r="Z456" s="1"/>
      <c r="AA456" s="1"/>
      <c r="AB456" s="1"/>
    </row>
    <row r="457" spans="1:28" x14ac:dyDescent="0.2">
      <c r="A457" s="1"/>
      <c r="B457" s="1"/>
      <c r="C457" s="6"/>
      <c r="D457" s="6"/>
      <c r="E457" s="6"/>
      <c r="F457" s="6"/>
      <c r="G457" s="6"/>
      <c r="H457" s="6"/>
      <c r="I457" s="6"/>
      <c r="J457" s="6"/>
      <c r="K457" s="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3"/>
      <c r="W457" s="3"/>
      <c r="X457" s="1"/>
      <c r="Y457" s="1"/>
      <c r="Z457" s="1"/>
      <c r="AA457" s="1"/>
      <c r="AB457" s="1"/>
    </row>
    <row r="458" spans="1:28" x14ac:dyDescent="0.2">
      <c r="A458" s="1"/>
      <c r="B458" s="1"/>
      <c r="C458" s="6"/>
      <c r="D458" s="6"/>
      <c r="E458" s="6"/>
      <c r="F458" s="6"/>
      <c r="G458" s="6"/>
      <c r="H458" s="6"/>
      <c r="I458" s="6"/>
      <c r="J458" s="6"/>
      <c r="K458" s="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3"/>
      <c r="W458" s="3"/>
      <c r="X458" s="1"/>
      <c r="Y458" s="1"/>
      <c r="Z458" s="1"/>
      <c r="AA458" s="1"/>
      <c r="AB458" s="1"/>
    </row>
    <row r="459" spans="1:28" x14ac:dyDescent="0.2">
      <c r="A459" s="1"/>
      <c r="B459" s="1"/>
      <c r="C459" s="6"/>
      <c r="D459" s="6"/>
      <c r="E459" s="6"/>
      <c r="F459" s="6"/>
      <c r="G459" s="6"/>
      <c r="H459" s="6"/>
      <c r="I459" s="6"/>
      <c r="J459" s="6"/>
      <c r="K459" s="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3"/>
      <c r="W459" s="3"/>
      <c r="X459" s="1"/>
      <c r="Y459" s="1"/>
      <c r="Z459" s="1"/>
      <c r="AA459" s="1"/>
      <c r="AB459" s="1"/>
    </row>
    <row r="460" spans="1:28" x14ac:dyDescent="0.2">
      <c r="A460" s="1"/>
      <c r="B460" s="1"/>
      <c r="C460" s="6"/>
      <c r="D460" s="6"/>
      <c r="E460" s="6"/>
      <c r="F460" s="6"/>
      <c r="G460" s="6"/>
      <c r="H460" s="6"/>
      <c r="I460" s="6"/>
      <c r="J460" s="6"/>
      <c r="K460" s="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3"/>
      <c r="W460" s="3"/>
      <c r="X460" s="1"/>
      <c r="Y460" s="1"/>
      <c r="Z460" s="1"/>
      <c r="AA460" s="1"/>
      <c r="AB460" s="1"/>
    </row>
    <row r="461" spans="1:28" x14ac:dyDescent="0.2">
      <c r="A461" s="1"/>
      <c r="B461" s="1"/>
      <c r="C461" s="6"/>
      <c r="D461" s="6"/>
      <c r="E461" s="6"/>
      <c r="F461" s="6"/>
      <c r="G461" s="6"/>
      <c r="H461" s="6"/>
      <c r="I461" s="6"/>
      <c r="J461" s="6"/>
      <c r="K461" s="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3"/>
      <c r="W461" s="3"/>
      <c r="X461" s="1"/>
      <c r="Y461" s="1"/>
      <c r="Z461" s="1"/>
      <c r="AA461" s="1"/>
      <c r="AB461" s="1"/>
    </row>
    <row r="462" spans="1:28" x14ac:dyDescent="0.2">
      <c r="A462" s="1"/>
      <c r="B462" s="1"/>
      <c r="C462" s="6"/>
      <c r="D462" s="6"/>
      <c r="E462" s="6"/>
      <c r="F462" s="6"/>
      <c r="G462" s="6"/>
      <c r="H462" s="6"/>
      <c r="I462" s="6"/>
      <c r="J462" s="6"/>
      <c r="K462" s="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3"/>
      <c r="W462" s="3"/>
      <c r="X462" s="1"/>
      <c r="Y462" s="1"/>
      <c r="Z462" s="1"/>
      <c r="AA462" s="1"/>
      <c r="AB462" s="1"/>
    </row>
    <row r="463" spans="1:28" x14ac:dyDescent="0.2">
      <c r="A463" s="1"/>
      <c r="B463" s="1"/>
      <c r="C463" s="6"/>
      <c r="D463" s="6"/>
      <c r="E463" s="6"/>
      <c r="F463" s="6"/>
      <c r="G463" s="6"/>
      <c r="H463" s="6"/>
      <c r="I463" s="6"/>
      <c r="J463" s="6"/>
      <c r="K463" s="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3"/>
      <c r="W463" s="3"/>
      <c r="X463" s="1"/>
      <c r="Y463" s="1"/>
      <c r="Z463" s="1"/>
      <c r="AA463" s="1"/>
      <c r="AB463" s="1"/>
    </row>
    <row r="464" spans="1:28" x14ac:dyDescent="0.2">
      <c r="A464" s="1"/>
      <c r="B464" s="1"/>
      <c r="C464" s="6"/>
      <c r="D464" s="6"/>
      <c r="E464" s="6"/>
      <c r="F464" s="6"/>
      <c r="G464" s="6"/>
      <c r="H464" s="6"/>
      <c r="I464" s="6"/>
      <c r="J464" s="6"/>
      <c r="K464" s="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3"/>
      <c r="W464" s="3"/>
      <c r="X464" s="1"/>
      <c r="Y464" s="1"/>
      <c r="Z464" s="1"/>
      <c r="AA464" s="1"/>
      <c r="AB464" s="1"/>
    </row>
    <row r="465" spans="1:28" x14ac:dyDescent="0.2">
      <c r="A465" s="1"/>
      <c r="B465" s="1"/>
      <c r="C465" s="6"/>
      <c r="D465" s="6"/>
      <c r="E465" s="6"/>
      <c r="F465" s="6"/>
      <c r="G465" s="6"/>
      <c r="H465" s="6"/>
      <c r="I465" s="6"/>
      <c r="J465" s="6"/>
      <c r="K465" s="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3"/>
      <c r="W465" s="3"/>
      <c r="X465" s="1"/>
      <c r="Y465" s="1"/>
      <c r="Z465" s="1"/>
      <c r="AA465" s="1"/>
      <c r="AB465" s="1"/>
    </row>
    <row r="466" spans="1:28" x14ac:dyDescent="0.2">
      <c r="A466" s="1"/>
      <c r="B466" s="1"/>
      <c r="C466" s="6"/>
      <c r="D466" s="6"/>
      <c r="E466" s="6"/>
      <c r="F466" s="6"/>
      <c r="G466" s="6"/>
      <c r="H466" s="6"/>
      <c r="I466" s="6"/>
      <c r="J466" s="6"/>
      <c r="K466" s="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3"/>
      <c r="W466" s="3"/>
      <c r="X466" s="1"/>
      <c r="Y466" s="1"/>
      <c r="Z466" s="1"/>
      <c r="AA466" s="1"/>
      <c r="AB466" s="1"/>
    </row>
    <row r="467" spans="1:28" x14ac:dyDescent="0.2">
      <c r="A467" s="1"/>
      <c r="B467" s="1"/>
      <c r="C467" s="6"/>
      <c r="D467" s="6"/>
      <c r="E467" s="6"/>
      <c r="F467" s="6"/>
      <c r="G467" s="6"/>
      <c r="H467" s="6"/>
      <c r="I467" s="6"/>
      <c r="J467" s="6"/>
      <c r="K467" s="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3"/>
      <c r="W467" s="3"/>
      <c r="X467" s="1"/>
      <c r="Y467" s="1"/>
      <c r="Z467" s="1"/>
      <c r="AA467" s="1"/>
      <c r="AB467" s="1"/>
    </row>
    <row r="468" spans="1:28" x14ac:dyDescent="0.2">
      <c r="A468" s="1"/>
      <c r="B468" s="1"/>
      <c r="C468" s="6"/>
      <c r="D468" s="6"/>
      <c r="E468" s="6"/>
      <c r="F468" s="6"/>
      <c r="G468" s="6"/>
      <c r="H468" s="6"/>
      <c r="I468" s="6"/>
      <c r="J468" s="6"/>
      <c r="K468" s="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3"/>
      <c r="W468" s="3"/>
      <c r="X468" s="1"/>
      <c r="Y468" s="1"/>
      <c r="Z468" s="1"/>
      <c r="AA468" s="1"/>
      <c r="AB468" s="1"/>
    </row>
    <row r="469" spans="1:28" x14ac:dyDescent="0.2">
      <c r="A469" s="1"/>
      <c r="B469" s="1"/>
      <c r="C469" s="6"/>
      <c r="D469" s="6"/>
      <c r="E469" s="6"/>
      <c r="F469" s="6"/>
      <c r="G469" s="6"/>
      <c r="H469" s="6"/>
      <c r="I469" s="6"/>
      <c r="J469" s="6"/>
      <c r="K469" s="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3"/>
      <c r="W469" s="3"/>
      <c r="X469" s="1"/>
      <c r="Y469" s="1"/>
      <c r="Z469" s="1"/>
      <c r="AA469" s="1"/>
      <c r="AB469" s="1"/>
    </row>
    <row r="470" spans="1:28" x14ac:dyDescent="0.2">
      <c r="A470" s="1"/>
      <c r="B470" s="1"/>
      <c r="C470" s="6"/>
      <c r="D470" s="6"/>
      <c r="E470" s="6"/>
      <c r="F470" s="6"/>
      <c r="G470" s="6"/>
      <c r="H470" s="6"/>
      <c r="I470" s="6"/>
      <c r="J470" s="6"/>
      <c r="K470" s="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3"/>
      <c r="W470" s="3"/>
      <c r="X470" s="1"/>
      <c r="Y470" s="1"/>
      <c r="Z470" s="1"/>
      <c r="AA470" s="1"/>
      <c r="AB470" s="1"/>
    </row>
    <row r="471" spans="1:28" x14ac:dyDescent="0.2">
      <c r="A471" s="1"/>
      <c r="B471" s="1"/>
      <c r="C471" s="6"/>
      <c r="D471" s="6"/>
      <c r="E471" s="6"/>
      <c r="F471" s="6"/>
      <c r="G471" s="6"/>
      <c r="H471" s="6"/>
      <c r="I471" s="6"/>
      <c r="J471" s="6"/>
      <c r="K471" s="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3"/>
      <c r="W471" s="3"/>
      <c r="X471" s="1"/>
      <c r="Y471" s="1"/>
      <c r="Z471" s="1"/>
      <c r="AA471" s="1"/>
      <c r="AB471" s="1"/>
    </row>
    <row r="472" spans="1:28" x14ac:dyDescent="0.2">
      <c r="A472" s="1"/>
      <c r="B472" s="1"/>
      <c r="C472" s="6"/>
      <c r="D472" s="6"/>
      <c r="E472" s="6"/>
      <c r="F472" s="6"/>
      <c r="G472" s="6"/>
      <c r="H472" s="6"/>
      <c r="I472" s="6"/>
      <c r="J472" s="6"/>
      <c r="K472" s="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3"/>
      <c r="W472" s="3"/>
      <c r="X472" s="1"/>
      <c r="Y472" s="1"/>
      <c r="Z472" s="1"/>
      <c r="AA472" s="1"/>
      <c r="AB472" s="1"/>
    </row>
    <row r="473" spans="1:28" x14ac:dyDescent="0.2">
      <c r="A473" s="1"/>
      <c r="B473" s="1"/>
      <c r="C473" s="6"/>
      <c r="D473" s="6"/>
      <c r="E473" s="6"/>
      <c r="F473" s="6"/>
      <c r="G473" s="6"/>
      <c r="H473" s="6"/>
      <c r="I473" s="6"/>
      <c r="J473" s="6"/>
      <c r="K473" s="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3"/>
      <c r="W473" s="3"/>
      <c r="X473" s="1"/>
      <c r="Y473" s="1"/>
      <c r="Z473" s="1"/>
      <c r="AA473" s="1"/>
      <c r="AB473" s="1"/>
    </row>
    <row r="474" spans="1:28" x14ac:dyDescent="0.2">
      <c r="A474" s="1"/>
      <c r="B474" s="1"/>
      <c r="C474" s="6"/>
      <c r="D474" s="6"/>
      <c r="E474" s="6"/>
      <c r="F474" s="6"/>
      <c r="G474" s="6"/>
      <c r="H474" s="6"/>
      <c r="I474" s="6"/>
      <c r="J474" s="6"/>
      <c r="K474" s="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3"/>
      <c r="W474" s="3"/>
      <c r="X474" s="1"/>
      <c r="Y474" s="1"/>
      <c r="Z474" s="1"/>
      <c r="AA474" s="1"/>
      <c r="AB474" s="1"/>
    </row>
    <row r="475" spans="1:28" x14ac:dyDescent="0.2">
      <c r="A475" s="1"/>
      <c r="B475" s="1"/>
      <c r="C475" s="6"/>
      <c r="D475" s="6"/>
      <c r="E475" s="6"/>
      <c r="F475" s="6"/>
      <c r="G475" s="6"/>
      <c r="H475" s="6"/>
      <c r="I475" s="6"/>
      <c r="J475" s="6"/>
      <c r="K475" s="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3"/>
      <c r="W475" s="3"/>
      <c r="X475" s="1"/>
      <c r="Y475" s="1"/>
      <c r="Z475" s="1"/>
      <c r="AA475" s="1"/>
      <c r="AB475" s="1"/>
    </row>
    <row r="476" spans="1:28" x14ac:dyDescent="0.2">
      <c r="A476" s="1"/>
      <c r="B476" s="1"/>
      <c r="C476" s="6"/>
      <c r="D476" s="6"/>
      <c r="E476" s="6"/>
      <c r="F476" s="6"/>
      <c r="G476" s="6"/>
      <c r="H476" s="6"/>
      <c r="I476" s="6"/>
      <c r="J476" s="6"/>
      <c r="K476" s="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3"/>
      <c r="W476" s="3"/>
      <c r="X476" s="1"/>
      <c r="Y476" s="1"/>
      <c r="Z476" s="1"/>
      <c r="AA476" s="1"/>
      <c r="AB476" s="1"/>
    </row>
    <row r="477" spans="1:28" x14ac:dyDescent="0.2">
      <c r="A477" s="1"/>
      <c r="B477" s="1"/>
      <c r="C477" s="6"/>
      <c r="D477" s="6"/>
      <c r="E477" s="6"/>
      <c r="F477" s="6"/>
      <c r="G477" s="6"/>
      <c r="H477" s="6"/>
      <c r="I477" s="6"/>
      <c r="J477" s="6"/>
      <c r="K477" s="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3"/>
      <c r="W477" s="3"/>
      <c r="X477" s="1"/>
      <c r="Y477" s="1"/>
      <c r="Z477" s="1"/>
      <c r="AA477" s="1"/>
      <c r="AB477" s="1"/>
    </row>
    <row r="478" spans="1:28" x14ac:dyDescent="0.2">
      <c r="A478" s="1"/>
      <c r="B478" s="1"/>
      <c r="C478" s="6"/>
      <c r="D478" s="6"/>
      <c r="E478" s="6"/>
      <c r="F478" s="6"/>
      <c r="G478" s="6"/>
      <c r="H478" s="6"/>
      <c r="I478" s="6"/>
      <c r="J478" s="6"/>
      <c r="K478" s="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3"/>
      <c r="W478" s="3"/>
      <c r="X478" s="1"/>
      <c r="Y478" s="1"/>
      <c r="Z478" s="1"/>
      <c r="AA478" s="1"/>
      <c r="AB478" s="1"/>
    </row>
    <row r="479" spans="1:28" x14ac:dyDescent="0.2">
      <c r="A479" s="1"/>
      <c r="B479" s="1"/>
      <c r="C479" s="6"/>
      <c r="D479" s="6"/>
      <c r="E479" s="6"/>
      <c r="F479" s="6"/>
      <c r="G479" s="6"/>
      <c r="H479" s="6"/>
      <c r="I479" s="6"/>
      <c r="J479" s="6"/>
      <c r="K479" s="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3"/>
      <c r="W479" s="3"/>
      <c r="X479" s="1"/>
      <c r="Y479" s="1"/>
      <c r="Z479" s="1"/>
      <c r="AA479" s="1"/>
      <c r="AB479" s="1"/>
    </row>
    <row r="480" spans="1:28" x14ac:dyDescent="0.2">
      <c r="A480" s="1"/>
      <c r="B480" s="1"/>
      <c r="C480" s="6"/>
      <c r="D480" s="6"/>
      <c r="E480" s="6"/>
      <c r="F480" s="6"/>
      <c r="G480" s="6"/>
      <c r="H480" s="6"/>
      <c r="I480" s="6"/>
      <c r="J480" s="6"/>
      <c r="K480" s="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3"/>
      <c r="W480" s="3"/>
      <c r="X480" s="1"/>
      <c r="Y480" s="1"/>
      <c r="Z480" s="1"/>
      <c r="AA480" s="1"/>
      <c r="AB480" s="1"/>
    </row>
    <row r="481" spans="1:28" x14ac:dyDescent="0.2">
      <c r="A481" s="1"/>
      <c r="B481" s="1"/>
      <c r="C481" s="6"/>
      <c r="D481" s="6"/>
      <c r="E481" s="6"/>
      <c r="F481" s="6"/>
      <c r="G481" s="6"/>
      <c r="H481" s="6"/>
      <c r="I481" s="6"/>
      <c r="J481" s="6"/>
      <c r="K481" s="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3"/>
      <c r="W481" s="3"/>
      <c r="X481" s="1"/>
      <c r="Y481" s="1"/>
      <c r="Z481" s="1"/>
      <c r="AA481" s="1"/>
      <c r="AB481" s="1"/>
    </row>
    <row r="482" spans="1:28" x14ac:dyDescent="0.2">
      <c r="A482" s="1"/>
      <c r="B482" s="1"/>
      <c r="C482" s="6"/>
      <c r="D482" s="6"/>
      <c r="E482" s="6"/>
      <c r="F482" s="6"/>
      <c r="G482" s="6"/>
      <c r="H482" s="6"/>
      <c r="I482" s="6"/>
      <c r="J482" s="6"/>
      <c r="K482" s="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3"/>
      <c r="W482" s="3"/>
      <c r="X482" s="1"/>
      <c r="Y482" s="1"/>
      <c r="Z482" s="1"/>
      <c r="AA482" s="1"/>
      <c r="AB482" s="1"/>
    </row>
    <row r="483" spans="1:28" x14ac:dyDescent="0.2">
      <c r="A483" s="1"/>
      <c r="B483" s="1"/>
      <c r="C483" s="6"/>
      <c r="D483" s="6"/>
      <c r="E483" s="6"/>
      <c r="F483" s="6"/>
      <c r="G483" s="6"/>
      <c r="H483" s="6"/>
      <c r="I483" s="6"/>
      <c r="J483" s="6"/>
      <c r="K483" s="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3"/>
      <c r="W483" s="3"/>
      <c r="X483" s="1"/>
      <c r="Y483" s="1"/>
      <c r="Z483" s="1"/>
      <c r="AA483" s="1"/>
      <c r="AB483" s="1"/>
    </row>
    <row r="484" spans="1:28" x14ac:dyDescent="0.2">
      <c r="A484" s="1"/>
      <c r="B484" s="1"/>
      <c r="C484" s="6"/>
      <c r="D484" s="6"/>
      <c r="E484" s="6"/>
      <c r="F484" s="6"/>
      <c r="G484" s="6"/>
      <c r="H484" s="6"/>
      <c r="I484" s="6"/>
      <c r="J484" s="6"/>
      <c r="K484" s="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3"/>
      <c r="W484" s="3"/>
      <c r="X484" s="1"/>
      <c r="Y484" s="1"/>
      <c r="Z484" s="1"/>
      <c r="AA484" s="1"/>
      <c r="AB484" s="1"/>
    </row>
    <row r="485" spans="1:28" x14ac:dyDescent="0.2">
      <c r="A485" s="1"/>
      <c r="B485" s="1"/>
      <c r="C485" s="6"/>
      <c r="D485" s="6"/>
      <c r="E485" s="6"/>
      <c r="F485" s="6"/>
      <c r="G485" s="6"/>
      <c r="H485" s="6"/>
      <c r="I485" s="6"/>
      <c r="J485" s="6"/>
      <c r="K485" s="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3"/>
      <c r="W485" s="3"/>
      <c r="X485" s="1"/>
      <c r="Y485" s="1"/>
      <c r="Z485" s="1"/>
      <c r="AA485" s="1"/>
      <c r="AB485" s="1"/>
    </row>
    <row r="486" spans="1:28" x14ac:dyDescent="0.2">
      <c r="A486" s="1"/>
      <c r="B486" s="1"/>
      <c r="C486" s="6"/>
      <c r="D486" s="6"/>
      <c r="E486" s="6"/>
      <c r="F486" s="6"/>
      <c r="G486" s="6"/>
      <c r="H486" s="6"/>
      <c r="I486" s="6"/>
      <c r="J486" s="6"/>
      <c r="K486" s="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3"/>
      <c r="W486" s="3"/>
      <c r="X486" s="1"/>
      <c r="Y486" s="1"/>
      <c r="Z486" s="1"/>
      <c r="AA486" s="1"/>
      <c r="AB486" s="1"/>
    </row>
    <row r="487" spans="1:28" x14ac:dyDescent="0.2">
      <c r="A487" s="1"/>
      <c r="B487" s="1"/>
      <c r="C487" s="6"/>
      <c r="D487" s="6"/>
      <c r="E487" s="6"/>
      <c r="F487" s="6"/>
      <c r="G487" s="6"/>
      <c r="H487" s="6"/>
      <c r="I487" s="6"/>
      <c r="J487" s="6"/>
      <c r="K487" s="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3"/>
      <c r="W487" s="3"/>
      <c r="X487" s="1"/>
      <c r="Y487" s="1"/>
      <c r="Z487" s="1"/>
      <c r="AA487" s="1"/>
      <c r="AB487" s="1"/>
    </row>
    <row r="488" spans="1:28" x14ac:dyDescent="0.2">
      <c r="A488" s="1"/>
      <c r="B488" s="1"/>
      <c r="C488" s="6"/>
      <c r="D488" s="6"/>
      <c r="E488" s="6"/>
      <c r="F488" s="6"/>
      <c r="G488" s="6"/>
      <c r="H488" s="6"/>
      <c r="I488" s="6"/>
      <c r="J488" s="6"/>
      <c r="K488" s="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3"/>
      <c r="W488" s="3"/>
      <c r="X488" s="1"/>
      <c r="Y488" s="1"/>
      <c r="Z488" s="1"/>
      <c r="AA488" s="1"/>
      <c r="AB488" s="1"/>
    </row>
    <row r="489" spans="1:28" x14ac:dyDescent="0.2">
      <c r="A489" s="1"/>
      <c r="B489" s="1"/>
      <c r="C489" s="6"/>
      <c r="D489" s="6"/>
      <c r="E489" s="6"/>
      <c r="F489" s="6"/>
      <c r="G489" s="6"/>
      <c r="H489" s="6"/>
      <c r="I489" s="6"/>
      <c r="J489" s="6"/>
      <c r="K489" s="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3"/>
      <c r="W489" s="3"/>
      <c r="X489" s="1"/>
      <c r="Y489" s="1"/>
      <c r="Z489" s="1"/>
      <c r="AA489" s="1"/>
      <c r="AB489" s="1"/>
    </row>
    <row r="490" spans="1:28" x14ac:dyDescent="0.2">
      <c r="A490" s="1"/>
      <c r="B490" s="1"/>
      <c r="C490" s="6"/>
      <c r="D490" s="6"/>
      <c r="E490" s="6"/>
      <c r="F490" s="6"/>
      <c r="G490" s="6"/>
      <c r="H490" s="6"/>
      <c r="I490" s="6"/>
      <c r="J490" s="6"/>
      <c r="K490" s="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3"/>
      <c r="W490" s="3"/>
      <c r="X490" s="1"/>
      <c r="Y490" s="1"/>
      <c r="Z490" s="1"/>
      <c r="AA490" s="1"/>
      <c r="AB490" s="1"/>
    </row>
    <row r="491" spans="1:28" x14ac:dyDescent="0.2">
      <c r="A491" s="1"/>
      <c r="B491" s="1"/>
      <c r="C491" s="6"/>
      <c r="D491" s="6"/>
      <c r="E491" s="6"/>
      <c r="F491" s="6"/>
      <c r="G491" s="6"/>
      <c r="H491" s="6"/>
      <c r="I491" s="6"/>
      <c r="J491" s="6"/>
      <c r="K491" s="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3"/>
      <c r="W491" s="3"/>
      <c r="X491" s="1"/>
      <c r="Y491" s="1"/>
      <c r="Z491" s="1"/>
      <c r="AA491" s="1"/>
      <c r="AB491" s="1"/>
    </row>
    <row r="492" spans="1:28" x14ac:dyDescent="0.2">
      <c r="A492" s="1"/>
      <c r="B492" s="1"/>
      <c r="C492" s="6"/>
      <c r="D492" s="6"/>
      <c r="E492" s="6"/>
      <c r="F492" s="6"/>
      <c r="G492" s="6"/>
      <c r="H492" s="6"/>
      <c r="I492" s="6"/>
      <c r="J492" s="6"/>
      <c r="K492" s="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3"/>
      <c r="W492" s="3"/>
      <c r="X492" s="1"/>
      <c r="Y492" s="1"/>
      <c r="Z492" s="1"/>
      <c r="AA492" s="1"/>
      <c r="AB492" s="1"/>
    </row>
    <row r="493" spans="1:28" x14ac:dyDescent="0.2">
      <c r="A493" s="1"/>
      <c r="B493" s="1"/>
      <c r="C493" s="6"/>
      <c r="D493" s="6"/>
      <c r="E493" s="6"/>
      <c r="F493" s="6"/>
      <c r="G493" s="6"/>
      <c r="H493" s="6"/>
      <c r="I493" s="6"/>
      <c r="J493" s="6"/>
      <c r="K493" s="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3"/>
      <c r="W493" s="3"/>
      <c r="X493" s="1"/>
      <c r="Y493" s="1"/>
      <c r="Z493" s="1"/>
      <c r="AA493" s="1"/>
      <c r="AB493" s="1"/>
    </row>
    <row r="494" spans="1:28" x14ac:dyDescent="0.2">
      <c r="A494" s="1"/>
      <c r="B494" s="1"/>
      <c r="C494" s="6"/>
      <c r="D494" s="6"/>
      <c r="E494" s="6"/>
      <c r="F494" s="6"/>
      <c r="G494" s="6"/>
      <c r="H494" s="6"/>
      <c r="I494" s="6"/>
      <c r="J494" s="6"/>
      <c r="K494" s="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3"/>
      <c r="W494" s="3"/>
      <c r="X494" s="1"/>
      <c r="Y494" s="1"/>
      <c r="Z494" s="1"/>
      <c r="AA494" s="1"/>
      <c r="AB494" s="1"/>
    </row>
    <row r="495" spans="1:28" x14ac:dyDescent="0.2">
      <c r="A495" s="1"/>
      <c r="B495" s="1"/>
      <c r="C495" s="6"/>
      <c r="D495" s="6"/>
      <c r="E495" s="6"/>
      <c r="F495" s="6"/>
      <c r="G495" s="6"/>
      <c r="H495" s="6"/>
      <c r="I495" s="6"/>
      <c r="J495" s="6"/>
      <c r="K495" s="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3"/>
      <c r="W495" s="3"/>
      <c r="X495" s="1"/>
      <c r="Y495" s="1"/>
      <c r="Z495" s="1"/>
      <c r="AA495" s="1"/>
      <c r="AB495" s="1"/>
    </row>
    <row r="496" spans="1:28" x14ac:dyDescent="0.2">
      <c r="A496" s="1"/>
      <c r="B496" s="1"/>
      <c r="C496" s="6"/>
      <c r="D496" s="6"/>
      <c r="E496" s="6"/>
      <c r="F496" s="6"/>
      <c r="G496" s="6"/>
      <c r="H496" s="6"/>
      <c r="I496" s="6"/>
      <c r="J496" s="6"/>
      <c r="K496" s="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3"/>
      <c r="W496" s="3"/>
      <c r="X496" s="1"/>
      <c r="Y496" s="1"/>
      <c r="Z496" s="1"/>
      <c r="AA496" s="1"/>
      <c r="AB496" s="1"/>
    </row>
    <row r="497" spans="1:28" x14ac:dyDescent="0.2">
      <c r="A497" s="1"/>
      <c r="B497" s="1"/>
      <c r="C497" s="6"/>
      <c r="D497" s="6"/>
      <c r="E497" s="6"/>
      <c r="F497" s="6"/>
      <c r="G497" s="6"/>
      <c r="H497" s="6"/>
      <c r="I497" s="6"/>
      <c r="J497" s="6"/>
      <c r="K497" s="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3"/>
      <c r="W497" s="3"/>
      <c r="X497" s="1"/>
      <c r="Y497" s="1"/>
      <c r="Z497" s="1"/>
      <c r="AA497" s="1"/>
      <c r="AB497" s="1"/>
    </row>
    <row r="498" spans="1:28" x14ac:dyDescent="0.2">
      <c r="A498" s="1"/>
      <c r="B498" s="1"/>
      <c r="C498" s="6"/>
      <c r="D498" s="6"/>
      <c r="E498" s="6"/>
      <c r="F498" s="6"/>
      <c r="G498" s="6"/>
      <c r="H498" s="6"/>
      <c r="I498" s="6"/>
      <c r="J498" s="6"/>
      <c r="K498" s="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3"/>
      <c r="W498" s="3"/>
      <c r="X498" s="1"/>
      <c r="Y498" s="1"/>
      <c r="Z498" s="1"/>
      <c r="AA498" s="1"/>
      <c r="AB498" s="1"/>
    </row>
    <row r="499" spans="1:28" x14ac:dyDescent="0.2">
      <c r="A499" s="1"/>
      <c r="B499" s="1"/>
      <c r="C499" s="6"/>
      <c r="D499" s="6"/>
      <c r="E499" s="6"/>
      <c r="F499" s="6"/>
      <c r="G499" s="6"/>
      <c r="H499" s="6"/>
      <c r="I499" s="6"/>
      <c r="J499" s="6"/>
      <c r="K499" s="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3"/>
      <c r="W499" s="3"/>
      <c r="X499" s="1"/>
      <c r="Y499" s="1"/>
      <c r="Z499" s="1"/>
      <c r="AA499" s="1"/>
      <c r="AB499" s="1"/>
    </row>
    <row r="500" spans="1:28" x14ac:dyDescent="0.2">
      <c r="A500" s="1"/>
      <c r="B500" s="1"/>
      <c r="C500" s="6"/>
      <c r="D500" s="6"/>
      <c r="E500" s="6"/>
      <c r="F500" s="6"/>
      <c r="G500" s="6"/>
      <c r="H500" s="6"/>
      <c r="I500" s="6"/>
      <c r="J500" s="6"/>
      <c r="K500" s="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3"/>
      <c r="W500" s="3"/>
      <c r="X500" s="1"/>
      <c r="Y500" s="1"/>
      <c r="Z500" s="1"/>
      <c r="AA500" s="1"/>
      <c r="AB500" s="1"/>
    </row>
    <row r="501" spans="1:28" x14ac:dyDescent="0.2">
      <c r="A501" s="1"/>
      <c r="B501" s="1"/>
      <c r="C501" s="6"/>
      <c r="D501" s="6"/>
      <c r="E501" s="6"/>
      <c r="F501" s="6"/>
      <c r="G501" s="6"/>
      <c r="H501" s="6"/>
      <c r="I501" s="6"/>
      <c r="J501" s="6"/>
      <c r="K501" s="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3"/>
      <c r="W501" s="3"/>
      <c r="X501" s="1"/>
      <c r="Y501" s="1"/>
      <c r="Z501" s="1"/>
      <c r="AA501" s="1"/>
      <c r="AB501" s="1"/>
    </row>
    <row r="502" spans="1:28" x14ac:dyDescent="0.2">
      <c r="A502" s="1"/>
      <c r="B502" s="1"/>
      <c r="C502" s="6"/>
      <c r="D502" s="6"/>
      <c r="E502" s="6"/>
      <c r="F502" s="6"/>
      <c r="G502" s="6"/>
      <c r="H502" s="6"/>
      <c r="I502" s="6"/>
      <c r="J502" s="6"/>
      <c r="K502" s="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3"/>
      <c r="W502" s="3"/>
      <c r="X502" s="1"/>
      <c r="Y502" s="1"/>
      <c r="Z502" s="1"/>
      <c r="AA502" s="1"/>
      <c r="AB502" s="1"/>
    </row>
    <row r="503" spans="1:28" x14ac:dyDescent="0.2">
      <c r="A503" s="1"/>
      <c r="B503" s="1"/>
      <c r="C503" s="6"/>
      <c r="D503" s="6"/>
      <c r="E503" s="6"/>
      <c r="F503" s="6"/>
      <c r="G503" s="6"/>
      <c r="H503" s="6"/>
      <c r="I503" s="6"/>
      <c r="J503" s="6"/>
      <c r="K503" s="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3"/>
      <c r="W503" s="3"/>
      <c r="X503" s="1"/>
      <c r="Y503" s="1"/>
      <c r="Z503" s="1"/>
      <c r="AA503" s="1"/>
      <c r="AB503" s="1"/>
    </row>
    <row r="504" spans="1:28" x14ac:dyDescent="0.2">
      <c r="A504" s="1"/>
      <c r="B504" s="1"/>
      <c r="C504" s="6"/>
      <c r="D504" s="6"/>
      <c r="E504" s="6"/>
      <c r="F504" s="6"/>
      <c r="G504" s="6"/>
      <c r="H504" s="6"/>
      <c r="I504" s="6"/>
      <c r="J504" s="6"/>
      <c r="K504" s="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3"/>
      <c r="W504" s="3"/>
      <c r="X504" s="1"/>
      <c r="Y504" s="1"/>
      <c r="Z504" s="1"/>
      <c r="AA504" s="1"/>
      <c r="AB504" s="1"/>
    </row>
    <row r="505" spans="1:28" x14ac:dyDescent="0.2">
      <c r="A505" s="1"/>
      <c r="B505" s="1"/>
      <c r="C505" s="6"/>
      <c r="D505" s="6"/>
      <c r="E505" s="6"/>
      <c r="F505" s="6"/>
      <c r="G505" s="6"/>
      <c r="H505" s="6"/>
      <c r="I505" s="6"/>
      <c r="J505" s="6"/>
      <c r="K505" s="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3"/>
      <c r="W505" s="3"/>
      <c r="X505" s="1"/>
      <c r="Y505" s="1"/>
      <c r="Z505" s="1"/>
      <c r="AA505" s="1"/>
      <c r="AB505" s="1"/>
    </row>
    <row r="506" spans="1:28" x14ac:dyDescent="0.2">
      <c r="A506" s="1"/>
      <c r="B506" s="1"/>
      <c r="C506" s="6"/>
      <c r="D506" s="6"/>
      <c r="E506" s="6"/>
      <c r="F506" s="6"/>
      <c r="G506" s="6"/>
      <c r="H506" s="6"/>
      <c r="I506" s="6"/>
      <c r="J506" s="6"/>
      <c r="K506" s="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3"/>
      <c r="W506" s="3"/>
      <c r="X506" s="1"/>
      <c r="Y506" s="1"/>
      <c r="Z506" s="1"/>
      <c r="AA506" s="1"/>
      <c r="AB506" s="1"/>
    </row>
    <row r="507" spans="1:28" x14ac:dyDescent="0.2">
      <c r="A507" s="1"/>
      <c r="B507" s="1"/>
      <c r="C507" s="6"/>
      <c r="D507" s="6"/>
      <c r="E507" s="6"/>
      <c r="F507" s="6"/>
      <c r="G507" s="6"/>
      <c r="H507" s="6"/>
      <c r="I507" s="6"/>
      <c r="J507" s="6"/>
      <c r="K507" s="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3"/>
      <c r="W507" s="3"/>
      <c r="X507" s="1"/>
      <c r="Y507" s="1"/>
      <c r="Z507" s="1"/>
      <c r="AA507" s="1"/>
      <c r="AB507" s="1"/>
    </row>
    <row r="508" spans="1:28" x14ac:dyDescent="0.2">
      <c r="A508" s="1"/>
      <c r="B508" s="1"/>
      <c r="C508" s="6"/>
      <c r="D508" s="6"/>
      <c r="E508" s="6"/>
      <c r="F508" s="6"/>
      <c r="G508" s="6"/>
      <c r="H508" s="6"/>
      <c r="I508" s="6"/>
      <c r="J508" s="6"/>
      <c r="K508" s="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3"/>
      <c r="W508" s="3"/>
      <c r="X508" s="1"/>
      <c r="Y508" s="1"/>
      <c r="Z508" s="1"/>
      <c r="AA508" s="1"/>
      <c r="AB508" s="1"/>
    </row>
    <row r="509" spans="1:28" x14ac:dyDescent="0.2">
      <c r="A509" s="1"/>
      <c r="B509" s="1"/>
      <c r="C509" s="6"/>
      <c r="D509" s="6"/>
      <c r="E509" s="6"/>
      <c r="F509" s="6"/>
      <c r="G509" s="6"/>
      <c r="H509" s="6"/>
      <c r="I509" s="6"/>
      <c r="J509" s="6"/>
      <c r="K509" s="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3"/>
      <c r="W509" s="3"/>
      <c r="X509" s="1"/>
      <c r="Y509" s="1"/>
      <c r="Z509" s="1"/>
      <c r="AA509" s="1"/>
      <c r="AB509" s="1"/>
    </row>
    <row r="510" spans="1:28" x14ac:dyDescent="0.2">
      <c r="A510" s="1"/>
      <c r="B510" s="1"/>
      <c r="C510" s="6"/>
      <c r="D510" s="6"/>
      <c r="E510" s="6"/>
      <c r="F510" s="6"/>
      <c r="G510" s="6"/>
      <c r="H510" s="6"/>
      <c r="I510" s="6"/>
      <c r="J510" s="6"/>
      <c r="K510" s="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3"/>
      <c r="W510" s="3"/>
      <c r="X510" s="1"/>
      <c r="Y510" s="1"/>
      <c r="Z510" s="1"/>
      <c r="AA510" s="1"/>
      <c r="AB510" s="1"/>
    </row>
    <row r="511" spans="1:28" x14ac:dyDescent="0.2">
      <c r="A511" s="1"/>
      <c r="B511" s="1"/>
      <c r="C511" s="6"/>
      <c r="D511" s="6"/>
      <c r="E511" s="6"/>
      <c r="F511" s="6"/>
      <c r="G511" s="6"/>
      <c r="H511" s="6"/>
      <c r="I511" s="6"/>
      <c r="J511" s="6"/>
      <c r="K511" s="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3"/>
      <c r="W511" s="3"/>
      <c r="X511" s="1"/>
      <c r="Y511" s="1"/>
      <c r="Z511" s="1"/>
      <c r="AA511" s="1"/>
      <c r="AB511" s="1"/>
    </row>
    <row r="512" spans="1:28" x14ac:dyDescent="0.2">
      <c r="A512" s="1"/>
      <c r="B512" s="1"/>
      <c r="C512" s="6"/>
      <c r="D512" s="6"/>
      <c r="E512" s="6"/>
      <c r="F512" s="6"/>
      <c r="G512" s="6"/>
      <c r="H512" s="6"/>
      <c r="I512" s="6"/>
      <c r="J512" s="6"/>
      <c r="K512" s="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3"/>
      <c r="W512" s="3"/>
      <c r="X512" s="1"/>
      <c r="Y512" s="1"/>
      <c r="Z512" s="1"/>
      <c r="AA512" s="1"/>
      <c r="AB512" s="1"/>
    </row>
    <row r="513" spans="1:28" x14ac:dyDescent="0.2">
      <c r="A513" s="1"/>
      <c r="B513" s="1"/>
      <c r="C513" s="6"/>
      <c r="D513" s="6"/>
      <c r="E513" s="6"/>
      <c r="F513" s="6"/>
      <c r="G513" s="6"/>
      <c r="H513" s="6"/>
      <c r="I513" s="6"/>
      <c r="J513" s="6"/>
      <c r="K513" s="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3"/>
      <c r="W513" s="3"/>
      <c r="X513" s="1"/>
      <c r="Y513" s="1"/>
      <c r="Z513" s="1"/>
      <c r="AA513" s="1"/>
      <c r="AB513" s="1"/>
    </row>
    <row r="514" spans="1:28" x14ac:dyDescent="0.2">
      <c r="A514" s="1"/>
      <c r="B514" s="1"/>
      <c r="C514" s="6"/>
      <c r="D514" s="6"/>
      <c r="E514" s="6"/>
      <c r="F514" s="6"/>
      <c r="G514" s="6"/>
      <c r="H514" s="6"/>
      <c r="I514" s="6"/>
      <c r="J514" s="6"/>
      <c r="K514" s="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3"/>
      <c r="W514" s="3"/>
      <c r="X514" s="1"/>
      <c r="Y514" s="1"/>
      <c r="Z514" s="1"/>
      <c r="AA514" s="1"/>
      <c r="AB514" s="1"/>
    </row>
    <row r="515" spans="1:28" x14ac:dyDescent="0.2">
      <c r="A515" s="1"/>
      <c r="B515" s="1"/>
      <c r="C515" s="6"/>
      <c r="D515" s="6"/>
      <c r="E515" s="6"/>
      <c r="F515" s="6"/>
      <c r="G515" s="6"/>
      <c r="H515" s="6"/>
      <c r="I515" s="6"/>
      <c r="J515" s="6"/>
      <c r="K515" s="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3"/>
      <c r="W515" s="3"/>
      <c r="X515" s="1"/>
      <c r="Y515" s="1"/>
      <c r="Z515" s="1"/>
      <c r="AA515" s="1"/>
      <c r="AB515" s="1"/>
    </row>
    <row r="516" spans="1:28" x14ac:dyDescent="0.2">
      <c r="A516" s="1"/>
      <c r="B516" s="1"/>
      <c r="C516" s="6"/>
      <c r="D516" s="6"/>
      <c r="E516" s="6"/>
      <c r="F516" s="6"/>
      <c r="G516" s="6"/>
      <c r="H516" s="6"/>
      <c r="I516" s="6"/>
      <c r="J516" s="6"/>
      <c r="K516" s="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3"/>
      <c r="W516" s="3"/>
      <c r="X516" s="1"/>
      <c r="Y516" s="1"/>
      <c r="Z516" s="1"/>
      <c r="AA516" s="1"/>
      <c r="AB516" s="1"/>
    </row>
    <row r="517" spans="1:28" x14ac:dyDescent="0.2">
      <c r="A517" s="1"/>
      <c r="B517" s="1"/>
      <c r="C517" s="6"/>
      <c r="D517" s="6"/>
      <c r="E517" s="6"/>
      <c r="F517" s="6"/>
      <c r="G517" s="6"/>
      <c r="H517" s="6"/>
      <c r="I517" s="6"/>
      <c r="J517" s="6"/>
      <c r="K517" s="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3"/>
      <c r="W517" s="3"/>
      <c r="X517" s="1"/>
      <c r="Y517" s="1"/>
      <c r="Z517" s="1"/>
      <c r="AA517" s="1"/>
      <c r="AB517" s="1"/>
    </row>
    <row r="518" spans="1:28" x14ac:dyDescent="0.2">
      <c r="A518" s="1"/>
      <c r="B518" s="1"/>
      <c r="C518" s="6"/>
      <c r="D518" s="6"/>
      <c r="E518" s="6"/>
      <c r="F518" s="6"/>
      <c r="G518" s="6"/>
      <c r="H518" s="6"/>
      <c r="I518" s="6"/>
      <c r="J518" s="6"/>
      <c r="K518" s="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3"/>
      <c r="W518" s="3"/>
      <c r="X518" s="1"/>
      <c r="Y518" s="1"/>
      <c r="Z518" s="1"/>
      <c r="AA518" s="1"/>
      <c r="AB518" s="1"/>
    </row>
    <row r="519" spans="1:28" x14ac:dyDescent="0.2">
      <c r="A519" s="1"/>
      <c r="B519" s="1"/>
      <c r="C519" s="6"/>
      <c r="D519" s="6"/>
      <c r="E519" s="6"/>
      <c r="F519" s="6"/>
      <c r="G519" s="6"/>
      <c r="H519" s="6"/>
      <c r="I519" s="6"/>
      <c r="J519" s="6"/>
      <c r="K519" s="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3"/>
      <c r="W519" s="3"/>
      <c r="X519" s="1"/>
      <c r="Y519" s="1"/>
      <c r="Z519" s="1"/>
      <c r="AA519" s="1"/>
      <c r="AB519" s="1"/>
    </row>
    <row r="520" spans="1:28" x14ac:dyDescent="0.2">
      <c r="A520" s="1"/>
      <c r="B520" s="1"/>
      <c r="C520" s="6"/>
      <c r="D520" s="6"/>
      <c r="E520" s="6"/>
      <c r="F520" s="6"/>
      <c r="G520" s="6"/>
      <c r="H520" s="6"/>
      <c r="I520" s="6"/>
      <c r="J520" s="6"/>
      <c r="K520" s="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3"/>
      <c r="W520" s="3"/>
      <c r="X520" s="1"/>
      <c r="Y520" s="1"/>
      <c r="Z520" s="1"/>
      <c r="AA520" s="1"/>
      <c r="AB520" s="1"/>
    </row>
    <row r="521" spans="1:28" x14ac:dyDescent="0.2">
      <c r="A521" s="1"/>
      <c r="B521" s="1"/>
      <c r="C521" s="6"/>
      <c r="D521" s="6"/>
      <c r="E521" s="6"/>
      <c r="F521" s="6"/>
      <c r="G521" s="6"/>
      <c r="H521" s="6"/>
      <c r="I521" s="6"/>
      <c r="J521" s="6"/>
      <c r="K521" s="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3"/>
      <c r="W521" s="3"/>
      <c r="X521" s="1"/>
      <c r="Y521" s="1"/>
      <c r="Z521" s="1"/>
      <c r="AA521" s="1"/>
      <c r="AB521" s="1"/>
    </row>
    <row r="522" spans="1:28" x14ac:dyDescent="0.2">
      <c r="A522" s="1"/>
      <c r="B522" s="1"/>
      <c r="C522" s="6"/>
      <c r="D522" s="6"/>
      <c r="E522" s="6"/>
      <c r="F522" s="6"/>
      <c r="G522" s="6"/>
      <c r="H522" s="6"/>
      <c r="I522" s="6"/>
      <c r="J522" s="6"/>
      <c r="K522" s="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3"/>
      <c r="W522" s="3"/>
      <c r="X522" s="1"/>
      <c r="Y522" s="1"/>
      <c r="Z522" s="1"/>
      <c r="AA522" s="1"/>
      <c r="AB522" s="1"/>
    </row>
    <row r="523" spans="1:28" x14ac:dyDescent="0.2">
      <c r="A523" s="1"/>
      <c r="B523" s="1"/>
      <c r="C523" s="6"/>
      <c r="D523" s="6"/>
      <c r="E523" s="6"/>
      <c r="F523" s="6"/>
      <c r="G523" s="6"/>
      <c r="H523" s="6"/>
      <c r="I523" s="6"/>
      <c r="J523" s="6"/>
      <c r="K523" s="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3"/>
      <c r="W523" s="3"/>
      <c r="X523" s="1"/>
      <c r="Y523" s="1"/>
      <c r="Z523" s="1"/>
      <c r="AA523" s="1"/>
      <c r="AB523" s="1"/>
    </row>
    <row r="524" spans="1:28" x14ac:dyDescent="0.2">
      <c r="A524" s="1"/>
      <c r="B524" s="1"/>
      <c r="C524" s="6"/>
      <c r="D524" s="6"/>
      <c r="E524" s="6"/>
      <c r="F524" s="6"/>
      <c r="G524" s="6"/>
      <c r="H524" s="6"/>
      <c r="I524" s="6"/>
      <c r="J524" s="6"/>
      <c r="K524" s="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3"/>
      <c r="W524" s="3"/>
      <c r="X524" s="1"/>
      <c r="Y524" s="1"/>
      <c r="Z524" s="1"/>
      <c r="AA524" s="1"/>
      <c r="AB524" s="1"/>
    </row>
    <row r="525" spans="1:28" x14ac:dyDescent="0.2">
      <c r="A525" s="1"/>
      <c r="B525" s="1"/>
      <c r="C525" s="6"/>
      <c r="D525" s="6"/>
      <c r="E525" s="6"/>
      <c r="F525" s="6"/>
      <c r="G525" s="6"/>
      <c r="H525" s="6"/>
      <c r="I525" s="6"/>
      <c r="J525" s="6"/>
      <c r="K525" s="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3"/>
      <c r="W525" s="3"/>
      <c r="X525" s="1"/>
      <c r="Y525" s="1"/>
      <c r="Z525" s="1"/>
      <c r="AA525" s="1"/>
      <c r="AB525" s="1"/>
    </row>
    <row r="526" spans="1:28" x14ac:dyDescent="0.2">
      <c r="A526" s="1"/>
      <c r="B526" s="1"/>
      <c r="C526" s="6"/>
      <c r="D526" s="6"/>
      <c r="E526" s="6"/>
      <c r="F526" s="6"/>
      <c r="G526" s="6"/>
      <c r="H526" s="6"/>
      <c r="I526" s="6"/>
      <c r="J526" s="6"/>
      <c r="K526" s="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3"/>
      <c r="W526" s="3"/>
      <c r="X526" s="1"/>
      <c r="Y526" s="1"/>
      <c r="Z526" s="1"/>
      <c r="AA526" s="1"/>
      <c r="AB526" s="1"/>
    </row>
    <row r="527" spans="1:28" x14ac:dyDescent="0.2">
      <c r="A527" s="1"/>
      <c r="B527" s="1"/>
      <c r="C527" s="6"/>
      <c r="D527" s="6"/>
      <c r="E527" s="6"/>
      <c r="F527" s="6"/>
      <c r="G527" s="6"/>
      <c r="H527" s="6"/>
      <c r="I527" s="6"/>
      <c r="J527" s="6"/>
      <c r="K527" s="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3"/>
      <c r="W527" s="3"/>
      <c r="X527" s="1"/>
      <c r="Y527" s="1"/>
      <c r="Z527" s="1"/>
      <c r="AA527" s="1"/>
      <c r="AB527" s="1"/>
    </row>
    <row r="528" spans="1:28" x14ac:dyDescent="0.2">
      <c r="A528" s="1"/>
      <c r="B528" s="1"/>
      <c r="C528" s="6"/>
      <c r="D528" s="6"/>
      <c r="E528" s="6"/>
      <c r="F528" s="6"/>
      <c r="G528" s="6"/>
      <c r="H528" s="6"/>
      <c r="I528" s="6"/>
      <c r="J528" s="6"/>
      <c r="K528" s="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3"/>
      <c r="W528" s="3"/>
      <c r="X528" s="1"/>
      <c r="Y528" s="1"/>
      <c r="Z528" s="1"/>
      <c r="AA528" s="1"/>
      <c r="AB528" s="1"/>
    </row>
    <row r="529" spans="1:28" x14ac:dyDescent="0.2">
      <c r="A529" s="1"/>
      <c r="B529" s="1"/>
      <c r="C529" s="6"/>
      <c r="D529" s="6"/>
      <c r="E529" s="6"/>
      <c r="F529" s="6"/>
      <c r="G529" s="6"/>
      <c r="H529" s="6"/>
      <c r="I529" s="6"/>
      <c r="J529" s="6"/>
      <c r="K529" s="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3"/>
      <c r="W529" s="3"/>
      <c r="X529" s="1"/>
      <c r="Y529" s="1"/>
      <c r="Z529" s="1"/>
      <c r="AA529" s="1"/>
      <c r="AB529" s="1"/>
    </row>
    <row r="530" spans="1:28" x14ac:dyDescent="0.2">
      <c r="A530" s="1"/>
      <c r="B530" s="1"/>
      <c r="C530" s="6"/>
      <c r="D530" s="6"/>
      <c r="E530" s="6"/>
      <c r="F530" s="6"/>
      <c r="G530" s="6"/>
      <c r="H530" s="6"/>
      <c r="I530" s="6"/>
      <c r="J530" s="6"/>
      <c r="K530" s="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3"/>
      <c r="W530" s="3"/>
      <c r="X530" s="1"/>
      <c r="Y530" s="1"/>
      <c r="Z530" s="1"/>
      <c r="AA530" s="1"/>
      <c r="AB530" s="1"/>
    </row>
    <row r="531" spans="1:28" x14ac:dyDescent="0.2">
      <c r="A531" s="1"/>
      <c r="B531" s="1"/>
      <c r="C531" s="6"/>
      <c r="D531" s="6"/>
      <c r="E531" s="6"/>
      <c r="F531" s="6"/>
      <c r="G531" s="6"/>
      <c r="H531" s="6"/>
      <c r="I531" s="6"/>
      <c r="J531" s="6"/>
      <c r="K531" s="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3"/>
      <c r="W531" s="3"/>
      <c r="X531" s="1"/>
      <c r="Y531" s="1"/>
      <c r="Z531" s="1"/>
      <c r="AA531" s="1"/>
      <c r="AB531" s="1"/>
    </row>
    <row r="532" spans="1:28" x14ac:dyDescent="0.2">
      <c r="A532" s="1"/>
      <c r="B532" s="1"/>
      <c r="C532" s="6"/>
      <c r="D532" s="6"/>
      <c r="E532" s="6"/>
      <c r="F532" s="6"/>
      <c r="G532" s="6"/>
      <c r="H532" s="6"/>
      <c r="I532" s="6"/>
      <c r="J532" s="6"/>
      <c r="K532" s="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3"/>
      <c r="W532" s="3"/>
      <c r="X532" s="1"/>
      <c r="Y532" s="1"/>
      <c r="Z532" s="1"/>
      <c r="AA532" s="1"/>
      <c r="AB532" s="1"/>
    </row>
    <row r="533" spans="1:28" x14ac:dyDescent="0.2">
      <c r="A533" s="1"/>
      <c r="B533" s="1"/>
      <c r="C533" s="6"/>
      <c r="D533" s="6"/>
      <c r="E533" s="6"/>
      <c r="F533" s="6"/>
      <c r="G533" s="6"/>
      <c r="H533" s="6"/>
      <c r="I533" s="6"/>
      <c r="J533" s="6"/>
      <c r="K533" s="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3"/>
      <c r="W533" s="3"/>
      <c r="X533" s="1"/>
      <c r="Y533" s="1"/>
      <c r="Z533" s="1"/>
      <c r="AA533" s="1"/>
      <c r="AB533" s="1"/>
    </row>
    <row r="534" spans="1:28" x14ac:dyDescent="0.2">
      <c r="A534" s="1"/>
      <c r="B534" s="1"/>
      <c r="C534" s="6"/>
      <c r="D534" s="6"/>
      <c r="E534" s="6"/>
      <c r="F534" s="6"/>
      <c r="G534" s="6"/>
      <c r="H534" s="6"/>
      <c r="I534" s="6"/>
      <c r="J534" s="6"/>
      <c r="K534" s="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3"/>
      <c r="W534" s="3"/>
      <c r="X534" s="1"/>
      <c r="Y534" s="1"/>
      <c r="Z534" s="1"/>
      <c r="AA534" s="1"/>
      <c r="AB534" s="1"/>
    </row>
    <row r="535" spans="1:28" x14ac:dyDescent="0.2">
      <c r="A535" s="1"/>
      <c r="B535" s="1"/>
      <c r="C535" s="6"/>
      <c r="D535" s="6"/>
      <c r="E535" s="6"/>
      <c r="F535" s="6"/>
      <c r="G535" s="6"/>
      <c r="H535" s="6"/>
      <c r="I535" s="6"/>
      <c r="J535" s="6"/>
      <c r="K535" s="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3"/>
      <c r="W535" s="3"/>
      <c r="X535" s="1"/>
      <c r="Y535" s="1"/>
      <c r="Z535" s="1"/>
      <c r="AA535" s="1"/>
      <c r="AB535" s="1"/>
    </row>
    <row r="536" spans="1:28" x14ac:dyDescent="0.2">
      <c r="A536" s="1"/>
      <c r="B536" s="1"/>
      <c r="C536" s="6"/>
      <c r="D536" s="6"/>
      <c r="E536" s="6"/>
      <c r="F536" s="6"/>
      <c r="G536" s="6"/>
      <c r="H536" s="6"/>
      <c r="I536" s="6"/>
      <c r="J536" s="6"/>
      <c r="K536" s="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3"/>
      <c r="W536" s="3"/>
      <c r="X536" s="1"/>
      <c r="Y536" s="1"/>
      <c r="Z536" s="1"/>
      <c r="AA536" s="1"/>
      <c r="AB536" s="1"/>
    </row>
    <row r="537" spans="1:28" x14ac:dyDescent="0.2">
      <c r="A537" s="1"/>
      <c r="B537" s="1"/>
      <c r="C537" s="6"/>
      <c r="D537" s="6"/>
      <c r="E537" s="6"/>
      <c r="F537" s="6"/>
      <c r="G537" s="6"/>
      <c r="H537" s="6"/>
      <c r="I537" s="6"/>
      <c r="J537" s="6"/>
      <c r="K537" s="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3"/>
      <c r="W537" s="3"/>
      <c r="X537" s="1"/>
      <c r="Y537" s="1"/>
      <c r="Z537" s="1"/>
      <c r="AA537" s="1"/>
      <c r="AB537" s="1"/>
    </row>
    <row r="538" spans="1:28" x14ac:dyDescent="0.2">
      <c r="A538" s="1"/>
      <c r="B538" s="1"/>
      <c r="C538" s="6"/>
      <c r="D538" s="6"/>
      <c r="E538" s="6"/>
      <c r="F538" s="6"/>
      <c r="G538" s="6"/>
      <c r="H538" s="6"/>
      <c r="I538" s="6"/>
      <c r="J538" s="6"/>
      <c r="K538" s="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3"/>
      <c r="W538" s="3"/>
      <c r="X538" s="1"/>
      <c r="Y538" s="1"/>
      <c r="Z538" s="1"/>
      <c r="AA538" s="1"/>
      <c r="AB538" s="1"/>
    </row>
    <row r="539" spans="1:28" x14ac:dyDescent="0.2">
      <c r="A539" s="1"/>
      <c r="B539" s="1"/>
      <c r="C539" s="6"/>
      <c r="D539" s="6"/>
      <c r="E539" s="6"/>
      <c r="F539" s="6"/>
      <c r="G539" s="6"/>
      <c r="H539" s="6"/>
      <c r="I539" s="6"/>
      <c r="J539" s="6"/>
      <c r="K539" s="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3"/>
      <c r="W539" s="3"/>
      <c r="X539" s="1"/>
      <c r="Y539" s="1"/>
      <c r="Z539" s="1"/>
      <c r="AA539" s="1"/>
      <c r="AB539" s="1"/>
    </row>
    <row r="540" spans="1:28" x14ac:dyDescent="0.2">
      <c r="A540" s="1"/>
      <c r="B540" s="1"/>
      <c r="C540" s="6"/>
      <c r="D540" s="6"/>
      <c r="E540" s="6"/>
      <c r="F540" s="6"/>
      <c r="G540" s="6"/>
      <c r="H540" s="6"/>
      <c r="I540" s="6"/>
      <c r="J540" s="6"/>
      <c r="K540" s="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3"/>
      <c r="W540" s="3"/>
      <c r="X540" s="1"/>
      <c r="Y540" s="1"/>
      <c r="Z540" s="1"/>
      <c r="AA540" s="1"/>
      <c r="AB540" s="1"/>
    </row>
    <row r="541" spans="1:28" x14ac:dyDescent="0.2">
      <c r="A541" s="1"/>
      <c r="B541" s="1"/>
      <c r="C541" s="6"/>
      <c r="D541" s="6"/>
      <c r="E541" s="6"/>
      <c r="F541" s="6"/>
      <c r="G541" s="6"/>
      <c r="H541" s="6"/>
      <c r="I541" s="6"/>
      <c r="J541" s="6"/>
      <c r="K541" s="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3"/>
      <c r="W541" s="3"/>
      <c r="X541" s="1"/>
      <c r="Y541" s="1"/>
      <c r="Z541" s="1"/>
      <c r="AA541" s="1"/>
      <c r="AB541" s="1"/>
    </row>
    <row r="542" spans="1:28" x14ac:dyDescent="0.2">
      <c r="A542" s="1"/>
      <c r="B542" s="1"/>
      <c r="C542" s="6"/>
      <c r="D542" s="6"/>
      <c r="E542" s="6"/>
      <c r="F542" s="6"/>
      <c r="G542" s="6"/>
      <c r="H542" s="6"/>
      <c r="I542" s="6"/>
      <c r="J542" s="6"/>
      <c r="K542" s="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3"/>
      <c r="W542" s="3"/>
      <c r="X542" s="1"/>
      <c r="Y542" s="1"/>
      <c r="Z542" s="1"/>
      <c r="AA542" s="1"/>
      <c r="AB542" s="1"/>
    </row>
    <row r="543" spans="1:28" x14ac:dyDescent="0.2">
      <c r="A543" s="1"/>
      <c r="B543" s="1"/>
      <c r="C543" s="6"/>
      <c r="D543" s="6"/>
      <c r="E543" s="6"/>
      <c r="F543" s="6"/>
      <c r="G543" s="6"/>
      <c r="H543" s="6"/>
      <c r="I543" s="6"/>
      <c r="J543" s="6"/>
      <c r="K543" s="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3"/>
      <c r="W543" s="3"/>
      <c r="X543" s="1"/>
      <c r="Y543" s="1"/>
      <c r="Z543" s="1"/>
      <c r="AA543" s="1"/>
      <c r="AB543" s="1"/>
    </row>
    <row r="544" spans="1:28" x14ac:dyDescent="0.2">
      <c r="A544" s="1"/>
      <c r="B544" s="1"/>
      <c r="C544" s="6"/>
      <c r="D544" s="6"/>
      <c r="E544" s="6"/>
      <c r="F544" s="6"/>
      <c r="G544" s="6"/>
      <c r="H544" s="6"/>
      <c r="I544" s="6"/>
      <c r="J544" s="6"/>
      <c r="K544" s="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3"/>
      <c r="W544" s="3"/>
      <c r="X544" s="1"/>
      <c r="Y544" s="1"/>
      <c r="Z544" s="1"/>
      <c r="AA544" s="1"/>
      <c r="AB544" s="1"/>
    </row>
    <row r="545" spans="1:28" x14ac:dyDescent="0.2">
      <c r="A545" s="1"/>
      <c r="B545" s="1"/>
      <c r="C545" s="6"/>
      <c r="D545" s="6"/>
      <c r="E545" s="6"/>
      <c r="F545" s="6"/>
      <c r="G545" s="6"/>
      <c r="H545" s="6"/>
      <c r="I545" s="6"/>
      <c r="J545" s="6"/>
      <c r="K545" s="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3"/>
      <c r="W545" s="3"/>
      <c r="X545" s="1"/>
      <c r="Y545" s="1"/>
      <c r="Z545" s="1"/>
      <c r="AA545" s="1"/>
      <c r="AB545" s="1"/>
    </row>
    <row r="546" spans="1:28" x14ac:dyDescent="0.2">
      <c r="A546" s="1"/>
      <c r="B546" s="1"/>
      <c r="C546" s="6"/>
      <c r="D546" s="6"/>
      <c r="E546" s="6"/>
      <c r="F546" s="6"/>
      <c r="G546" s="6"/>
      <c r="H546" s="6"/>
      <c r="I546" s="6"/>
      <c r="J546" s="6"/>
      <c r="K546" s="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3"/>
      <c r="W546" s="3"/>
      <c r="X546" s="1"/>
      <c r="Y546" s="1"/>
      <c r="Z546" s="1"/>
      <c r="AA546" s="1"/>
      <c r="AB546" s="1"/>
    </row>
    <row r="547" spans="1:28" x14ac:dyDescent="0.2">
      <c r="A547" s="1"/>
      <c r="B547" s="1"/>
      <c r="C547" s="6"/>
      <c r="D547" s="6"/>
      <c r="E547" s="6"/>
      <c r="F547" s="6"/>
      <c r="G547" s="6"/>
      <c r="H547" s="6"/>
      <c r="I547" s="6"/>
      <c r="J547" s="6"/>
      <c r="K547" s="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3"/>
      <c r="W547" s="3"/>
      <c r="X547" s="1"/>
      <c r="Y547" s="1"/>
      <c r="Z547" s="1"/>
      <c r="AA547" s="1"/>
      <c r="AB547" s="1"/>
    </row>
    <row r="548" spans="1:28" x14ac:dyDescent="0.2">
      <c r="A548" s="1"/>
      <c r="B548" s="1"/>
      <c r="C548" s="6"/>
      <c r="D548" s="6"/>
      <c r="E548" s="6"/>
      <c r="F548" s="6"/>
      <c r="G548" s="6"/>
      <c r="H548" s="6"/>
      <c r="I548" s="6"/>
      <c r="J548" s="6"/>
      <c r="K548" s="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3"/>
      <c r="W548" s="3"/>
      <c r="X548" s="1"/>
      <c r="Y548" s="1"/>
      <c r="Z548" s="1"/>
      <c r="AA548" s="1"/>
      <c r="AB548" s="1"/>
    </row>
    <row r="549" spans="1:28" x14ac:dyDescent="0.2">
      <c r="A549" s="1"/>
      <c r="B549" s="1"/>
      <c r="C549" s="6"/>
      <c r="D549" s="6"/>
      <c r="E549" s="6"/>
      <c r="F549" s="6"/>
      <c r="G549" s="6"/>
      <c r="H549" s="6"/>
      <c r="I549" s="6"/>
      <c r="J549" s="6"/>
      <c r="K549" s="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3"/>
      <c r="W549" s="3"/>
      <c r="X549" s="1"/>
      <c r="Y549" s="1"/>
      <c r="Z549" s="1"/>
      <c r="AA549" s="1"/>
      <c r="AB549" s="1"/>
    </row>
    <row r="550" spans="1:28" x14ac:dyDescent="0.2">
      <c r="A550" s="1"/>
      <c r="B550" s="1"/>
      <c r="C550" s="6"/>
      <c r="D550" s="6"/>
      <c r="E550" s="6"/>
      <c r="F550" s="6"/>
      <c r="G550" s="6"/>
      <c r="H550" s="6"/>
      <c r="I550" s="6"/>
      <c r="J550" s="6"/>
      <c r="K550" s="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3"/>
      <c r="W550" s="3"/>
      <c r="X550" s="1"/>
      <c r="Y550" s="1"/>
      <c r="Z550" s="1"/>
      <c r="AA550" s="1"/>
      <c r="AB550" s="1"/>
    </row>
    <row r="551" spans="1:28" x14ac:dyDescent="0.2">
      <c r="A551" s="1"/>
      <c r="B551" s="1"/>
      <c r="C551" s="6"/>
      <c r="D551" s="6"/>
      <c r="E551" s="6"/>
      <c r="F551" s="6"/>
      <c r="G551" s="6"/>
      <c r="H551" s="6"/>
      <c r="I551" s="6"/>
      <c r="J551" s="6"/>
      <c r="K551" s="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3"/>
      <c r="W551" s="3"/>
      <c r="X551" s="1"/>
      <c r="Y551" s="1"/>
      <c r="Z551" s="1"/>
      <c r="AA551" s="1"/>
      <c r="AB551" s="1"/>
    </row>
    <row r="552" spans="1:28" x14ac:dyDescent="0.2">
      <c r="A552" s="1"/>
      <c r="B552" s="1"/>
      <c r="C552" s="6"/>
      <c r="D552" s="6"/>
      <c r="E552" s="6"/>
      <c r="F552" s="6"/>
      <c r="G552" s="6"/>
      <c r="H552" s="6"/>
      <c r="I552" s="6"/>
      <c r="J552" s="6"/>
      <c r="K552" s="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3"/>
      <c r="W552" s="3"/>
      <c r="X552" s="1"/>
      <c r="Y552" s="1"/>
      <c r="Z552" s="1"/>
      <c r="AA552" s="1"/>
      <c r="AB552" s="1"/>
    </row>
    <row r="553" spans="1:28" x14ac:dyDescent="0.2">
      <c r="A553" s="1"/>
      <c r="B553" s="1"/>
      <c r="C553" s="6"/>
      <c r="D553" s="6"/>
      <c r="E553" s="6"/>
      <c r="F553" s="6"/>
      <c r="G553" s="6"/>
      <c r="H553" s="6"/>
      <c r="I553" s="6"/>
      <c r="J553" s="6"/>
      <c r="K553" s="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3"/>
      <c r="W553" s="3"/>
      <c r="X553" s="1"/>
      <c r="Y553" s="1"/>
      <c r="Z553" s="1"/>
      <c r="AA553" s="1"/>
      <c r="AB553" s="1"/>
    </row>
    <row r="554" spans="1:28" x14ac:dyDescent="0.2">
      <c r="A554" s="1"/>
      <c r="B554" s="1"/>
      <c r="C554" s="6"/>
      <c r="D554" s="6"/>
      <c r="E554" s="6"/>
      <c r="F554" s="6"/>
      <c r="G554" s="6"/>
      <c r="H554" s="6"/>
      <c r="I554" s="6"/>
      <c r="J554" s="6"/>
      <c r="K554" s="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3"/>
      <c r="W554" s="3"/>
      <c r="X554" s="1"/>
      <c r="Y554" s="1"/>
      <c r="Z554" s="1"/>
      <c r="AA554" s="1"/>
      <c r="AB554" s="1"/>
    </row>
    <row r="555" spans="1:28" x14ac:dyDescent="0.2">
      <c r="A555" s="1"/>
      <c r="B555" s="1"/>
      <c r="C555" s="6"/>
      <c r="D555" s="6"/>
      <c r="E555" s="6"/>
      <c r="F555" s="6"/>
      <c r="G555" s="6"/>
      <c r="H555" s="6"/>
      <c r="I555" s="6"/>
      <c r="J555" s="6"/>
      <c r="K555" s="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3"/>
      <c r="W555" s="3"/>
      <c r="X555" s="1"/>
      <c r="Y555" s="1"/>
      <c r="Z555" s="1"/>
      <c r="AA555" s="1"/>
      <c r="AB555" s="1"/>
    </row>
    <row r="556" spans="1:28" x14ac:dyDescent="0.2">
      <c r="A556" s="1"/>
      <c r="B556" s="1"/>
      <c r="C556" s="6"/>
      <c r="D556" s="6"/>
      <c r="E556" s="6"/>
      <c r="F556" s="6"/>
      <c r="G556" s="6"/>
      <c r="H556" s="6"/>
      <c r="I556" s="6"/>
      <c r="J556" s="6"/>
      <c r="K556" s="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3"/>
      <c r="W556" s="3"/>
      <c r="X556" s="1"/>
      <c r="Y556" s="1"/>
      <c r="Z556" s="1"/>
      <c r="AA556" s="1"/>
      <c r="AB556" s="1"/>
    </row>
    <row r="557" spans="1:28" x14ac:dyDescent="0.2">
      <c r="A557" s="1"/>
      <c r="B557" s="1"/>
      <c r="C557" s="6"/>
      <c r="D557" s="6"/>
      <c r="E557" s="6"/>
      <c r="F557" s="6"/>
      <c r="G557" s="6"/>
      <c r="H557" s="6"/>
      <c r="I557" s="6"/>
      <c r="J557" s="6"/>
      <c r="K557" s="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3"/>
      <c r="W557" s="3"/>
      <c r="X557" s="1"/>
      <c r="Y557" s="1"/>
      <c r="Z557" s="1"/>
      <c r="AA557" s="1"/>
      <c r="AB557" s="1"/>
    </row>
    <row r="558" spans="1:28" x14ac:dyDescent="0.2">
      <c r="A558" s="1"/>
      <c r="B558" s="1"/>
      <c r="C558" s="6"/>
      <c r="D558" s="6"/>
      <c r="E558" s="6"/>
      <c r="F558" s="6"/>
      <c r="G558" s="6"/>
      <c r="H558" s="6"/>
      <c r="I558" s="6"/>
      <c r="J558" s="6"/>
      <c r="K558" s="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3"/>
      <c r="W558" s="3"/>
      <c r="X558" s="1"/>
      <c r="Y558" s="1"/>
      <c r="Z558" s="1"/>
      <c r="AA558" s="1"/>
      <c r="AB558" s="1"/>
    </row>
    <row r="559" spans="1:28" x14ac:dyDescent="0.2">
      <c r="A559" s="1"/>
      <c r="B559" s="1"/>
      <c r="C559" s="6"/>
      <c r="D559" s="6"/>
      <c r="E559" s="6"/>
      <c r="F559" s="6"/>
      <c r="G559" s="6"/>
      <c r="H559" s="6"/>
      <c r="I559" s="6"/>
      <c r="J559" s="6"/>
      <c r="K559" s="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3"/>
      <c r="W559" s="3"/>
      <c r="X559" s="1"/>
      <c r="Y559" s="1"/>
      <c r="Z559" s="1"/>
      <c r="AA559" s="1"/>
      <c r="AB559" s="1"/>
    </row>
    <row r="560" spans="1:28" x14ac:dyDescent="0.2">
      <c r="A560" s="1"/>
      <c r="B560" s="1"/>
      <c r="C560" s="6"/>
      <c r="D560" s="6"/>
      <c r="E560" s="6"/>
      <c r="F560" s="6"/>
      <c r="G560" s="6"/>
      <c r="H560" s="6"/>
      <c r="I560" s="6"/>
      <c r="J560" s="6"/>
      <c r="K560" s="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3"/>
      <c r="W560" s="3"/>
      <c r="X560" s="1"/>
      <c r="Y560" s="1"/>
      <c r="Z560" s="1"/>
      <c r="AA560" s="1"/>
      <c r="AB560" s="1"/>
    </row>
    <row r="561" spans="1:28" x14ac:dyDescent="0.2">
      <c r="A561" s="1"/>
      <c r="B561" s="1"/>
      <c r="C561" s="6"/>
      <c r="D561" s="6"/>
      <c r="E561" s="6"/>
      <c r="F561" s="6"/>
      <c r="G561" s="6"/>
      <c r="H561" s="6"/>
      <c r="I561" s="6"/>
      <c r="J561" s="6"/>
      <c r="K561" s="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3"/>
      <c r="W561" s="3"/>
      <c r="X561" s="1"/>
      <c r="Y561" s="1"/>
      <c r="Z561" s="1"/>
      <c r="AA561" s="1"/>
      <c r="AB561" s="1"/>
    </row>
    <row r="562" spans="1:28" x14ac:dyDescent="0.2">
      <c r="A562" s="1"/>
      <c r="B562" s="1"/>
      <c r="C562" s="6"/>
      <c r="D562" s="6"/>
      <c r="E562" s="6"/>
      <c r="F562" s="6"/>
      <c r="G562" s="6"/>
      <c r="H562" s="6"/>
      <c r="I562" s="6"/>
      <c r="J562" s="6"/>
      <c r="K562" s="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3"/>
      <c r="W562" s="3"/>
      <c r="X562" s="1"/>
      <c r="Y562" s="1"/>
      <c r="Z562" s="1"/>
      <c r="AA562" s="1"/>
      <c r="AB562" s="1"/>
    </row>
    <row r="563" spans="1:28" x14ac:dyDescent="0.2">
      <c r="A563" s="1"/>
      <c r="B563" s="1"/>
      <c r="C563" s="6"/>
      <c r="D563" s="6"/>
      <c r="E563" s="6"/>
      <c r="F563" s="6"/>
      <c r="G563" s="6"/>
      <c r="H563" s="6"/>
      <c r="I563" s="6"/>
      <c r="J563" s="6"/>
      <c r="K563" s="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3"/>
      <c r="W563" s="3"/>
      <c r="X563" s="1"/>
      <c r="Y563" s="1"/>
      <c r="Z563" s="1"/>
      <c r="AA563" s="1"/>
      <c r="AB563" s="1"/>
    </row>
    <row r="564" spans="1:28" x14ac:dyDescent="0.2">
      <c r="A564" s="1"/>
      <c r="B564" s="1"/>
      <c r="C564" s="6"/>
      <c r="D564" s="6"/>
      <c r="E564" s="6"/>
      <c r="F564" s="6"/>
      <c r="G564" s="6"/>
      <c r="H564" s="6"/>
      <c r="I564" s="6"/>
      <c r="J564" s="6"/>
      <c r="K564" s="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3"/>
      <c r="W564" s="3"/>
      <c r="X564" s="1"/>
      <c r="Y564" s="1"/>
      <c r="Z564" s="1"/>
      <c r="AA564" s="1"/>
      <c r="AB564" s="1"/>
    </row>
    <row r="565" spans="1:28" x14ac:dyDescent="0.2">
      <c r="A565" s="1"/>
      <c r="B565" s="1"/>
      <c r="C565" s="6"/>
      <c r="D565" s="6"/>
      <c r="E565" s="6"/>
      <c r="F565" s="6"/>
      <c r="G565" s="6"/>
      <c r="H565" s="6"/>
      <c r="I565" s="6"/>
      <c r="J565" s="6"/>
      <c r="K565" s="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3"/>
      <c r="W565" s="3"/>
      <c r="X565" s="1"/>
      <c r="Y565" s="1"/>
      <c r="Z565" s="1"/>
      <c r="AA565" s="1"/>
      <c r="AB565" s="1"/>
    </row>
    <row r="566" spans="1:28" x14ac:dyDescent="0.2">
      <c r="A566" s="1"/>
      <c r="B566" s="1"/>
      <c r="C566" s="6"/>
      <c r="D566" s="6"/>
      <c r="E566" s="6"/>
      <c r="F566" s="6"/>
      <c r="G566" s="6"/>
      <c r="H566" s="6"/>
      <c r="I566" s="6"/>
      <c r="J566" s="6"/>
      <c r="K566" s="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3"/>
      <c r="W566" s="3"/>
      <c r="X566" s="1"/>
      <c r="Y566" s="1"/>
      <c r="Z566" s="1"/>
      <c r="AA566" s="1"/>
      <c r="AB566" s="1"/>
    </row>
    <row r="567" spans="1:28" x14ac:dyDescent="0.2">
      <c r="A567" s="1"/>
      <c r="B567" s="1"/>
      <c r="C567" s="6"/>
      <c r="D567" s="6"/>
      <c r="E567" s="6"/>
      <c r="F567" s="6"/>
      <c r="G567" s="6"/>
      <c r="H567" s="6"/>
      <c r="I567" s="6"/>
      <c r="J567" s="6"/>
      <c r="K567" s="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3"/>
      <c r="W567" s="3"/>
      <c r="X567" s="1"/>
      <c r="Y567" s="1"/>
      <c r="Z567" s="1"/>
      <c r="AA567" s="1"/>
      <c r="AB567" s="1"/>
    </row>
    <row r="568" spans="1:28" x14ac:dyDescent="0.2">
      <c r="A568" s="1"/>
      <c r="B568" s="1"/>
      <c r="C568" s="6"/>
      <c r="D568" s="6"/>
      <c r="E568" s="6"/>
      <c r="F568" s="6"/>
      <c r="G568" s="6"/>
      <c r="H568" s="6"/>
      <c r="I568" s="6"/>
      <c r="J568" s="6"/>
      <c r="K568" s="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3"/>
      <c r="W568" s="3"/>
      <c r="X568" s="1"/>
      <c r="Y568" s="1"/>
      <c r="Z568" s="1"/>
      <c r="AA568" s="1"/>
      <c r="AB568" s="1"/>
    </row>
    <row r="569" spans="1:28" x14ac:dyDescent="0.2">
      <c r="A569" s="1"/>
      <c r="B569" s="1"/>
      <c r="C569" s="6"/>
      <c r="D569" s="6"/>
      <c r="E569" s="6"/>
      <c r="F569" s="6"/>
      <c r="G569" s="6"/>
      <c r="H569" s="6"/>
      <c r="I569" s="6"/>
      <c r="J569" s="6"/>
      <c r="K569" s="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3"/>
      <c r="W569" s="3"/>
      <c r="X569" s="1"/>
      <c r="Y569" s="1"/>
      <c r="Z569" s="1"/>
      <c r="AA569" s="1"/>
      <c r="AB569" s="1"/>
    </row>
    <row r="570" spans="1:28" x14ac:dyDescent="0.2">
      <c r="A570" s="1"/>
      <c r="B570" s="1"/>
      <c r="C570" s="6"/>
      <c r="D570" s="6"/>
      <c r="E570" s="6"/>
      <c r="F570" s="6"/>
      <c r="G570" s="6"/>
      <c r="H570" s="6"/>
      <c r="I570" s="6"/>
      <c r="J570" s="6"/>
      <c r="K570" s="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3"/>
      <c r="W570" s="3"/>
      <c r="X570" s="1"/>
      <c r="Y570" s="1"/>
      <c r="Z570" s="1"/>
      <c r="AA570" s="1"/>
      <c r="AB570" s="1"/>
    </row>
    <row r="571" spans="1:28" x14ac:dyDescent="0.2">
      <c r="A571" s="1"/>
      <c r="B571" s="1"/>
      <c r="C571" s="6"/>
      <c r="D571" s="6"/>
      <c r="E571" s="6"/>
      <c r="F571" s="6"/>
      <c r="G571" s="6"/>
      <c r="H571" s="6"/>
      <c r="I571" s="6"/>
      <c r="J571" s="6"/>
      <c r="K571" s="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3"/>
      <c r="W571" s="3"/>
      <c r="X571" s="1"/>
      <c r="Y571" s="1"/>
      <c r="Z571" s="1"/>
      <c r="AA571" s="1"/>
      <c r="AB571" s="1"/>
    </row>
    <row r="572" spans="1:28" x14ac:dyDescent="0.2">
      <c r="A572" s="1"/>
      <c r="B572" s="1"/>
      <c r="C572" s="6"/>
      <c r="D572" s="6"/>
      <c r="E572" s="6"/>
      <c r="F572" s="6"/>
      <c r="G572" s="6"/>
      <c r="H572" s="6"/>
      <c r="I572" s="6"/>
      <c r="J572" s="6"/>
      <c r="K572" s="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3"/>
      <c r="W572" s="3"/>
      <c r="X572" s="1"/>
      <c r="Y572" s="1"/>
      <c r="Z572" s="1"/>
      <c r="AA572" s="1"/>
      <c r="AB572" s="1"/>
    </row>
    <row r="573" spans="1:28" x14ac:dyDescent="0.2">
      <c r="A573" s="1"/>
      <c r="B573" s="1"/>
      <c r="C573" s="6"/>
      <c r="D573" s="6"/>
      <c r="E573" s="6"/>
      <c r="F573" s="6"/>
      <c r="G573" s="6"/>
      <c r="H573" s="6"/>
      <c r="I573" s="6"/>
      <c r="J573" s="6"/>
      <c r="K573" s="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3"/>
      <c r="W573" s="3"/>
      <c r="X573" s="1"/>
      <c r="Y573" s="1"/>
      <c r="Z573" s="1"/>
      <c r="AA573" s="1"/>
      <c r="AB573" s="1"/>
    </row>
    <row r="574" spans="1:28" x14ac:dyDescent="0.2">
      <c r="A574" s="1"/>
      <c r="B574" s="1"/>
      <c r="C574" s="6"/>
      <c r="D574" s="6"/>
      <c r="E574" s="6"/>
      <c r="F574" s="6"/>
      <c r="G574" s="6"/>
      <c r="H574" s="6"/>
      <c r="I574" s="6"/>
      <c r="J574" s="6"/>
      <c r="K574" s="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3"/>
      <c r="W574" s="3"/>
      <c r="X574" s="1"/>
      <c r="Y574" s="1"/>
      <c r="Z574" s="1"/>
      <c r="AA574" s="1"/>
      <c r="AB574" s="1"/>
    </row>
    <row r="575" spans="1:28" x14ac:dyDescent="0.2">
      <c r="A575" s="1"/>
      <c r="B575" s="1"/>
      <c r="C575" s="6"/>
      <c r="D575" s="6"/>
      <c r="E575" s="6"/>
      <c r="F575" s="6"/>
      <c r="G575" s="6"/>
      <c r="H575" s="6"/>
      <c r="I575" s="6"/>
      <c r="J575" s="6"/>
      <c r="K575" s="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3"/>
      <c r="W575" s="3"/>
      <c r="X575" s="1"/>
      <c r="Y575" s="1"/>
      <c r="Z575" s="1"/>
      <c r="AA575" s="1"/>
      <c r="AB575" s="1"/>
    </row>
    <row r="576" spans="1:28" x14ac:dyDescent="0.2">
      <c r="A576" s="1"/>
      <c r="B576" s="1"/>
      <c r="C576" s="6"/>
      <c r="D576" s="6"/>
      <c r="E576" s="6"/>
      <c r="F576" s="6"/>
      <c r="G576" s="6"/>
      <c r="H576" s="6"/>
      <c r="I576" s="6"/>
      <c r="J576" s="6"/>
      <c r="K576" s="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3"/>
      <c r="W576" s="3"/>
      <c r="X576" s="1"/>
      <c r="Y576" s="1"/>
      <c r="Z576" s="1"/>
      <c r="AA576" s="1"/>
      <c r="AB576" s="1"/>
    </row>
    <row r="577" spans="1:28" x14ac:dyDescent="0.2">
      <c r="A577" s="1"/>
      <c r="B577" s="1"/>
      <c r="C577" s="6"/>
      <c r="D577" s="6"/>
      <c r="E577" s="6"/>
      <c r="F577" s="6"/>
      <c r="G577" s="6"/>
      <c r="H577" s="6"/>
      <c r="I577" s="6"/>
      <c r="J577" s="6"/>
      <c r="K577" s="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3"/>
      <c r="W577" s="3"/>
      <c r="X577" s="1"/>
      <c r="Y577" s="1"/>
      <c r="Z577" s="1"/>
      <c r="AA577" s="1"/>
      <c r="AB577" s="1"/>
    </row>
    <row r="578" spans="1:28" x14ac:dyDescent="0.2">
      <c r="A578" s="1"/>
      <c r="B578" s="1"/>
      <c r="C578" s="6"/>
      <c r="D578" s="6"/>
      <c r="E578" s="6"/>
      <c r="F578" s="6"/>
      <c r="G578" s="6"/>
      <c r="H578" s="6"/>
      <c r="I578" s="6"/>
      <c r="J578" s="6"/>
      <c r="K578" s="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3"/>
      <c r="W578" s="3"/>
      <c r="X578" s="1"/>
      <c r="Y578" s="1"/>
      <c r="Z578" s="1"/>
      <c r="AA578" s="1"/>
      <c r="AB578" s="1"/>
    </row>
    <row r="579" spans="1:28" x14ac:dyDescent="0.2">
      <c r="A579" s="1"/>
      <c r="B579" s="1"/>
      <c r="C579" s="6"/>
      <c r="D579" s="6"/>
      <c r="E579" s="6"/>
      <c r="F579" s="6"/>
      <c r="G579" s="6"/>
      <c r="H579" s="6"/>
      <c r="I579" s="6"/>
      <c r="J579" s="6"/>
      <c r="K579" s="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3"/>
      <c r="W579" s="3"/>
      <c r="X579" s="1"/>
      <c r="Y579" s="1"/>
      <c r="Z579" s="1"/>
      <c r="AA579" s="1"/>
      <c r="AB579" s="1"/>
    </row>
    <row r="580" spans="1:28" x14ac:dyDescent="0.2">
      <c r="A580" s="1"/>
      <c r="B580" s="1"/>
      <c r="C580" s="6"/>
      <c r="D580" s="6"/>
      <c r="E580" s="6"/>
      <c r="F580" s="6"/>
      <c r="G580" s="6"/>
      <c r="H580" s="6"/>
      <c r="I580" s="6"/>
      <c r="J580" s="6"/>
      <c r="K580" s="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3"/>
      <c r="W580" s="3"/>
      <c r="X580" s="1"/>
      <c r="Y580" s="1"/>
      <c r="Z580" s="1"/>
      <c r="AA580" s="1"/>
      <c r="AB580" s="1"/>
    </row>
    <row r="581" spans="1:28" x14ac:dyDescent="0.2">
      <c r="A581" s="1"/>
      <c r="B581" s="1"/>
      <c r="C581" s="6"/>
      <c r="D581" s="6"/>
      <c r="E581" s="6"/>
      <c r="F581" s="6"/>
      <c r="G581" s="6"/>
      <c r="H581" s="6"/>
      <c r="I581" s="6"/>
      <c r="J581" s="6"/>
      <c r="K581" s="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3"/>
      <c r="W581" s="3"/>
      <c r="X581" s="1"/>
      <c r="Y581" s="1"/>
      <c r="Z581" s="1"/>
      <c r="AA581" s="1"/>
      <c r="AB581" s="1"/>
    </row>
    <row r="582" spans="1:28" x14ac:dyDescent="0.2">
      <c r="A582" s="1"/>
      <c r="B582" s="1"/>
      <c r="C582" s="6"/>
      <c r="D582" s="6"/>
      <c r="E582" s="6"/>
      <c r="F582" s="6"/>
      <c r="G582" s="6"/>
      <c r="H582" s="6"/>
      <c r="I582" s="6"/>
      <c r="J582" s="6"/>
      <c r="K582" s="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3"/>
      <c r="W582" s="3"/>
      <c r="X582" s="1"/>
      <c r="Y582" s="1"/>
      <c r="Z582" s="1"/>
      <c r="AA582" s="1"/>
      <c r="AB582" s="1"/>
    </row>
    <row r="583" spans="1:28" x14ac:dyDescent="0.2">
      <c r="A583" s="1"/>
      <c r="B583" s="1"/>
      <c r="C583" s="6"/>
      <c r="D583" s="6"/>
      <c r="E583" s="6"/>
      <c r="F583" s="6"/>
      <c r="G583" s="6"/>
      <c r="H583" s="6"/>
      <c r="I583" s="6"/>
      <c r="J583" s="6"/>
      <c r="K583" s="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3"/>
      <c r="W583" s="3"/>
      <c r="X583" s="1"/>
      <c r="Y583" s="1"/>
      <c r="Z583" s="1"/>
      <c r="AA583" s="1"/>
      <c r="AB583" s="1"/>
    </row>
    <row r="584" spans="1:28" x14ac:dyDescent="0.2">
      <c r="A584" s="1"/>
      <c r="B584" s="1"/>
      <c r="C584" s="6"/>
      <c r="D584" s="6"/>
      <c r="E584" s="6"/>
      <c r="F584" s="6"/>
      <c r="G584" s="6"/>
      <c r="H584" s="6"/>
      <c r="I584" s="6"/>
      <c r="J584" s="6"/>
      <c r="K584" s="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3"/>
      <c r="W584" s="3"/>
      <c r="X584" s="1"/>
      <c r="Y584" s="1"/>
      <c r="Z584" s="1"/>
      <c r="AA584" s="1"/>
      <c r="AB584" s="1"/>
    </row>
    <row r="585" spans="1:28" x14ac:dyDescent="0.2">
      <c r="A585" s="1"/>
      <c r="B585" s="1"/>
      <c r="C585" s="6"/>
      <c r="D585" s="6"/>
      <c r="E585" s="6"/>
      <c r="F585" s="6"/>
      <c r="G585" s="6"/>
      <c r="H585" s="6"/>
      <c r="I585" s="6"/>
      <c r="J585" s="6"/>
      <c r="K585" s="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3"/>
      <c r="W585" s="3"/>
      <c r="X585" s="1"/>
      <c r="Y585" s="1"/>
      <c r="Z585" s="1"/>
      <c r="AA585" s="1"/>
      <c r="AB585" s="1"/>
    </row>
    <row r="586" spans="1:28" x14ac:dyDescent="0.2">
      <c r="A586" s="1"/>
      <c r="B586" s="1"/>
      <c r="C586" s="6"/>
      <c r="D586" s="6"/>
      <c r="E586" s="6"/>
      <c r="F586" s="6"/>
      <c r="G586" s="6"/>
      <c r="H586" s="6"/>
      <c r="I586" s="6"/>
      <c r="J586" s="6"/>
      <c r="K586" s="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3"/>
      <c r="W586" s="3"/>
      <c r="X586" s="1"/>
      <c r="Y586" s="1"/>
      <c r="Z586" s="1"/>
      <c r="AA586" s="1"/>
      <c r="AB586" s="1"/>
    </row>
    <row r="587" spans="1:28" x14ac:dyDescent="0.2">
      <c r="A587" s="1"/>
      <c r="B587" s="1"/>
      <c r="C587" s="6"/>
      <c r="D587" s="6"/>
      <c r="E587" s="6"/>
      <c r="F587" s="6"/>
      <c r="G587" s="6"/>
      <c r="H587" s="6"/>
      <c r="I587" s="6"/>
      <c r="J587" s="6"/>
      <c r="K587" s="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3"/>
      <c r="W587" s="3"/>
      <c r="X587" s="1"/>
      <c r="Y587" s="1"/>
      <c r="Z587" s="1"/>
      <c r="AA587" s="1"/>
      <c r="AB587" s="1"/>
    </row>
    <row r="588" spans="1:28" x14ac:dyDescent="0.2">
      <c r="A588" s="1"/>
      <c r="B588" s="1"/>
      <c r="C588" s="6"/>
      <c r="D588" s="6"/>
      <c r="E588" s="6"/>
      <c r="F588" s="6"/>
      <c r="G588" s="6"/>
      <c r="H588" s="6"/>
      <c r="I588" s="6"/>
      <c r="J588" s="6"/>
      <c r="K588" s="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3"/>
      <c r="W588" s="3"/>
      <c r="X588" s="1"/>
      <c r="Y588" s="1"/>
      <c r="Z588" s="1"/>
      <c r="AA588" s="1"/>
      <c r="AB588" s="1"/>
    </row>
    <row r="589" spans="1:28" x14ac:dyDescent="0.2">
      <c r="A589" s="1"/>
      <c r="B589" s="1"/>
      <c r="C589" s="6"/>
      <c r="D589" s="6"/>
      <c r="E589" s="6"/>
      <c r="F589" s="6"/>
      <c r="G589" s="6"/>
      <c r="H589" s="6"/>
      <c r="I589" s="6"/>
      <c r="J589" s="6"/>
      <c r="K589" s="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3"/>
      <c r="W589" s="3"/>
      <c r="X589" s="1"/>
      <c r="Y589" s="1"/>
      <c r="Z589" s="1"/>
      <c r="AA589" s="1"/>
      <c r="AB589" s="1"/>
    </row>
    <row r="590" spans="1:28" x14ac:dyDescent="0.2">
      <c r="A590" s="1"/>
      <c r="B590" s="1"/>
      <c r="C590" s="6"/>
      <c r="D590" s="6"/>
      <c r="E590" s="6"/>
      <c r="F590" s="6"/>
      <c r="G590" s="6"/>
      <c r="H590" s="6"/>
      <c r="I590" s="6"/>
      <c r="J590" s="6"/>
      <c r="K590" s="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3"/>
      <c r="W590" s="3"/>
      <c r="X590" s="1"/>
      <c r="Y590" s="1"/>
      <c r="Z590" s="1"/>
      <c r="AA590" s="1"/>
      <c r="AB590" s="1"/>
    </row>
    <row r="591" spans="1:28" x14ac:dyDescent="0.2">
      <c r="A591" s="1"/>
      <c r="B591" s="1"/>
      <c r="C591" s="6"/>
      <c r="D591" s="6"/>
      <c r="E591" s="6"/>
      <c r="F591" s="6"/>
      <c r="G591" s="6"/>
      <c r="H591" s="6"/>
      <c r="I591" s="6"/>
      <c r="J591" s="6"/>
      <c r="K591" s="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3"/>
      <c r="W591" s="3"/>
      <c r="X591" s="1"/>
      <c r="Y591" s="1"/>
      <c r="Z591" s="1"/>
      <c r="AA591" s="1"/>
      <c r="AB591" s="1"/>
    </row>
    <row r="592" spans="1:28" x14ac:dyDescent="0.2">
      <c r="A592" s="1"/>
      <c r="B592" s="1"/>
      <c r="C592" s="6"/>
      <c r="D592" s="6"/>
      <c r="E592" s="6"/>
      <c r="F592" s="6"/>
      <c r="G592" s="6"/>
      <c r="H592" s="6"/>
      <c r="I592" s="6"/>
      <c r="J592" s="6"/>
      <c r="K592" s="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3"/>
      <c r="W592" s="3"/>
      <c r="X592" s="1"/>
      <c r="Y592" s="1"/>
      <c r="Z592" s="1"/>
      <c r="AA592" s="1"/>
      <c r="AB592" s="1"/>
    </row>
    <row r="593" spans="1:28" x14ac:dyDescent="0.2">
      <c r="A593" s="1"/>
      <c r="B593" s="1"/>
      <c r="C593" s="6"/>
      <c r="D593" s="6"/>
      <c r="E593" s="6"/>
      <c r="F593" s="6"/>
      <c r="G593" s="6"/>
      <c r="H593" s="6"/>
      <c r="I593" s="6"/>
      <c r="J593" s="6"/>
      <c r="K593" s="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3"/>
      <c r="W593" s="3"/>
      <c r="X593" s="1"/>
      <c r="Y593" s="1"/>
      <c r="Z593" s="1"/>
      <c r="AA593" s="1"/>
      <c r="AB593" s="1"/>
    </row>
    <row r="594" spans="1:28" x14ac:dyDescent="0.2">
      <c r="A594" s="1"/>
      <c r="B594" s="1"/>
      <c r="C594" s="6"/>
      <c r="D594" s="6"/>
      <c r="E594" s="6"/>
      <c r="F594" s="6"/>
      <c r="G594" s="6"/>
      <c r="H594" s="6"/>
      <c r="I594" s="6"/>
      <c r="J594" s="6"/>
      <c r="K594" s="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3"/>
      <c r="W594" s="3"/>
      <c r="X594" s="1"/>
      <c r="Y594" s="1"/>
      <c r="Z594" s="1"/>
      <c r="AA594" s="1"/>
      <c r="AB594" s="1"/>
    </row>
    <row r="595" spans="1:28" x14ac:dyDescent="0.2">
      <c r="A595" s="1"/>
      <c r="B595" s="1"/>
      <c r="C595" s="6"/>
      <c r="D595" s="6"/>
      <c r="E595" s="6"/>
      <c r="F595" s="6"/>
      <c r="G595" s="6"/>
      <c r="H595" s="6"/>
      <c r="I595" s="6"/>
      <c r="J595" s="6"/>
      <c r="K595" s="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3"/>
      <c r="W595" s="3"/>
      <c r="X595" s="1"/>
      <c r="Y595" s="1"/>
      <c r="Z595" s="1"/>
      <c r="AA595" s="1"/>
      <c r="AB595" s="1"/>
    </row>
    <row r="596" spans="1:28" x14ac:dyDescent="0.2">
      <c r="A596" s="1"/>
      <c r="B596" s="1"/>
      <c r="C596" s="6"/>
      <c r="D596" s="6"/>
      <c r="E596" s="6"/>
      <c r="F596" s="6"/>
      <c r="G596" s="6"/>
      <c r="H596" s="6"/>
      <c r="I596" s="6"/>
      <c r="J596" s="6"/>
      <c r="K596" s="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3"/>
      <c r="W596" s="3"/>
      <c r="X596" s="1"/>
      <c r="Y596" s="1"/>
      <c r="Z596" s="1"/>
      <c r="AA596" s="1"/>
      <c r="AB596" s="1"/>
    </row>
    <row r="597" spans="1:28" x14ac:dyDescent="0.2">
      <c r="A597" s="1"/>
      <c r="B597" s="1"/>
      <c r="C597" s="6"/>
      <c r="D597" s="6"/>
      <c r="E597" s="6"/>
      <c r="F597" s="6"/>
      <c r="G597" s="6"/>
      <c r="H597" s="6"/>
      <c r="I597" s="6"/>
      <c r="J597" s="6"/>
      <c r="K597" s="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3"/>
      <c r="W597" s="3"/>
      <c r="X597" s="1"/>
      <c r="Y597" s="1"/>
      <c r="Z597" s="1"/>
      <c r="AA597" s="1"/>
      <c r="AB597" s="1"/>
    </row>
    <row r="598" spans="1:28" x14ac:dyDescent="0.2">
      <c r="A598" s="1"/>
      <c r="B598" s="1"/>
      <c r="C598" s="6"/>
      <c r="D598" s="6"/>
      <c r="E598" s="6"/>
      <c r="F598" s="6"/>
      <c r="G598" s="6"/>
      <c r="H598" s="6"/>
      <c r="I598" s="6"/>
      <c r="J598" s="6"/>
      <c r="K598" s="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3"/>
      <c r="W598" s="3"/>
      <c r="X598" s="1"/>
      <c r="Y598" s="1"/>
      <c r="Z598" s="1"/>
      <c r="AA598" s="1"/>
      <c r="AB598" s="1"/>
    </row>
    <row r="599" spans="1:28" x14ac:dyDescent="0.2">
      <c r="A599" s="1"/>
      <c r="B599" s="1"/>
      <c r="C599" s="6"/>
      <c r="D599" s="6"/>
      <c r="E599" s="6"/>
      <c r="F599" s="6"/>
      <c r="G599" s="6"/>
      <c r="H599" s="6"/>
      <c r="I599" s="6"/>
      <c r="J599" s="6"/>
      <c r="K599" s="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3"/>
      <c r="W599" s="3"/>
      <c r="X599" s="1"/>
      <c r="Y599" s="1"/>
      <c r="Z599" s="1"/>
      <c r="AA599" s="1"/>
      <c r="AB599" s="1"/>
    </row>
    <row r="600" spans="1:28" x14ac:dyDescent="0.2">
      <c r="A600" s="1"/>
      <c r="B600" s="1"/>
      <c r="C600" s="6"/>
      <c r="D600" s="6"/>
      <c r="E600" s="6"/>
      <c r="F600" s="6"/>
      <c r="G600" s="6"/>
      <c r="H600" s="6"/>
      <c r="I600" s="6"/>
      <c r="J600" s="6"/>
      <c r="K600" s="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3"/>
      <c r="W600" s="3"/>
      <c r="X600" s="1"/>
      <c r="Y600" s="1"/>
      <c r="Z600" s="1"/>
      <c r="AA600" s="1"/>
      <c r="AB600" s="1"/>
    </row>
    <row r="601" spans="1:28" x14ac:dyDescent="0.2">
      <c r="A601" s="1"/>
      <c r="B601" s="1"/>
      <c r="C601" s="6"/>
      <c r="D601" s="6"/>
      <c r="E601" s="6"/>
      <c r="F601" s="6"/>
      <c r="G601" s="6"/>
      <c r="H601" s="6"/>
      <c r="I601" s="6"/>
      <c r="J601" s="6"/>
      <c r="K601" s="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3"/>
      <c r="W601" s="3"/>
      <c r="X601" s="1"/>
      <c r="Y601" s="1"/>
      <c r="Z601" s="1"/>
      <c r="AA601" s="1"/>
      <c r="AB601" s="1"/>
    </row>
    <row r="602" spans="1:28" x14ac:dyDescent="0.2">
      <c r="A602" s="1"/>
      <c r="B602" s="1"/>
      <c r="C602" s="6"/>
      <c r="D602" s="6"/>
      <c r="E602" s="6"/>
      <c r="F602" s="6"/>
      <c r="G602" s="6"/>
      <c r="H602" s="6"/>
      <c r="I602" s="6"/>
      <c r="J602" s="6"/>
      <c r="K602" s="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3"/>
      <c r="W602" s="3"/>
      <c r="X602" s="1"/>
      <c r="Y602" s="1"/>
      <c r="Z602" s="1"/>
      <c r="AA602" s="1"/>
      <c r="AB602" s="1"/>
    </row>
    <row r="603" spans="1:28" x14ac:dyDescent="0.2">
      <c r="A603" s="1"/>
      <c r="B603" s="1"/>
      <c r="C603" s="6"/>
      <c r="D603" s="6"/>
      <c r="E603" s="6"/>
      <c r="F603" s="6"/>
      <c r="G603" s="6"/>
      <c r="H603" s="6"/>
      <c r="I603" s="6"/>
      <c r="J603" s="6"/>
      <c r="K603" s="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3"/>
      <c r="W603" s="3"/>
      <c r="X603" s="1"/>
      <c r="Y603" s="1"/>
      <c r="Z603" s="1"/>
      <c r="AA603" s="1"/>
      <c r="AB603" s="1"/>
    </row>
    <row r="604" spans="1:28" x14ac:dyDescent="0.2">
      <c r="A604" s="1"/>
      <c r="B604" s="1"/>
      <c r="C604" s="6"/>
      <c r="D604" s="6"/>
      <c r="E604" s="6"/>
      <c r="F604" s="6"/>
      <c r="G604" s="6"/>
      <c r="H604" s="6"/>
      <c r="I604" s="6"/>
      <c r="J604" s="6"/>
      <c r="K604" s="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3"/>
      <c r="W604" s="3"/>
      <c r="X604" s="1"/>
      <c r="Y604" s="1"/>
      <c r="Z604" s="1"/>
      <c r="AA604" s="1"/>
      <c r="AB604" s="1"/>
    </row>
    <row r="605" spans="1:28" x14ac:dyDescent="0.2">
      <c r="A605" s="1"/>
      <c r="B605" s="1"/>
      <c r="C605" s="6"/>
      <c r="D605" s="6"/>
      <c r="E605" s="6"/>
      <c r="F605" s="6"/>
      <c r="G605" s="6"/>
      <c r="H605" s="6"/>
      <c r="I605" s="6"/>
      <c r="J605" s="6"/>
      <c r="K605" s="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3"/>
      <c r="W605" s="3"/>
      <c r="X605" s="1"/>
      <c r="Y605" s="1"/>
      <c r="Z605" s="1"/>
      <c r="AA605" s="1"/>
      <c r="AB605" s="1"/>
    </row>
    <row r="606" spans="1:28" x14ac:dyDescent="0.2">
      <c r="A606" s="1"/>
      <c r="B606" s="1"/>
      <c r="C606" s="6"/>
      <c r="D606" s="6"/>
      <c r="E606" s="6"/>
      <c r="F606" s="6"/>
      <c r="G606" s="6"/>
      <c r="H606" s="6"/>
      <c r="I606" s="6"/>
      <c r="J606" s="6"/>
      <c r="K606" s="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3"/>
      <c r="W606" s="3"/>
      <c r="X606" s="1"/>
      <c r="Y606" s="1"/>
      <c r="Z606" s="1"/>
      <c r="AA606" s="1"/>
      <c r="AB606" s="1"/>
    </row>
    <row r="607" spans="1:28" x14ac:dyDescent="0.2">
      <c r="A607" s="1"/>
      <c r="B607" s="1"/>
      <c r="C607" s="6"/>
      <c r="D607" s="6"/>
      <c r="E607" s="6"/>
      <c r="F607" s="6"/>
      <c r="G607" s="6"/>
      <c r="H607" s="6"/>
      <c r="I607" s="6"/>
      <c r="J607" s="6"/>
      <c r="K607" s="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3"/>
      <c r="W607" s="3"/>
      <c r="X607" s="1"/>
      <c r="Y607" s="1"/>
      <c r="Z607" s="1"/>
      <c r="AA607" s="1"/>
      <c r="AB607" s="1"/>
    </row>
    <row r="608" spans="1:28" x14ac:dyDescent="0.2">
      <c r="A608" s="1"/>
      <c r="B608" s="1"/>
      <c r="C608" s="6"/>
      <c r="D608" s="6"/>
      <c r="E608" s="6"/>
      <c r="F608" s="6"/>
      <c r="G608" s="6"/>
      <c r="H608" s="6"/>
      <c r="I608" s="6"/>
      <c r="J608" s="6"/>
      <c r="K608" s="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3"/>
      <c r="W608" s="3"/>
      <c r="X608" s="1"/>
      <c r="Y608" s="1"/>
      <c r="Z608" s="1"/>
      <c r="AA608" s="1"/>
      <c r="AB608" s="1"/>
    </row>
    <row r="609" spans="1:28" x14ac:dyDescent="0.2">
      <c r="A609" s="1"/>
      <c r="B609" s="1"/>
      <c r="C609" s="6"/>
      <c r="D609" s="6"/>
      <c r="E609" s="6"/>
      <c r="F609" s="6"/>
      <c r="G609" s="6"/>
      <c r="H609" s="6"/>
      <c r="I609" s="6"/>
      <c r="J609" s="6"/>
      <c r="K609" s="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3"/>
      <c r="W609" s="3"/>
      <c r="X609" s="1"/>
      <c r="Y609" s="1"/>
      <c r="Z609" s="1"/>
      <c r="AA609" s="1"/>
      <c r="AB609" s="1"/>
    </row>
    <row r="610" spans="1:28" x14ac:dyDescent="0.2">
      <c r="A610" s="1"/>
      <c r="B610" s="1"/>
      <c r="C610" s="6"/>
      <c r="D610" s="6"/>
      <c r="E610" s="6"/>
      <c r="F610" s="6"/>
      <c r="G610" s="6"/>
      <c r="H610" s="6"/>
      <c r="I610" s="6"/>
      <c r="J610" s="6"/>
      <c r="K610" s="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3"/>
      <c r="W610" s="3"/>
      <c r="X610" s="1"/>
      <c r="Y610" s="1"/>
      <c r="Z610" s="1"/>
      <c r="AA610" s="1"/>
      <c r="AB610" s="1"/>
    </row>
    <row r="611" spans="1:28" x14ac:dyDescent="0.2">
      <c r="A611" s="1"/>
      <c r="B611" s="1"/>
      <c r="C611" s="6"/>
      <c r="D611" s="6"/>
      <c r="E611" s="6"/>
      <c r="F611" s="6"/>
      <c r="G611" s="6"/>
      <c r="H611" s="6"/>
      <c r="I611" s="6"/>
      <c r="J611" s="6"/>
      <c r="K611" s="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3"/>
      <c r="W611" s="3"/>
      <c r="X611" s="1"/>
      <c r="Y611" s="1"/>
      <c r="Z611" s="1"/>
      <c r="AA611" s="1"/>
      <c r="AB611" s="1"/>
    </row>
    <row r="612" spans="1:28" x14ac:dyDescent="0.2">
      <c r="A612" s="1"/>
      <c r="B612" s="1"/>
      <c r="C612" s="6"/>
      <c r="D612" s="6"/>
      <c r="E612" s="6"/>
      <c r="F612" s="6"/>
      <c r="G612" s="6"/>
      <c r="H612" s="6"/>
      <c r="I612" s="6"/>
      <c r="J612" s="6"/>
      <c r="K612" s="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3"/>
      <c r="W612" s="3"/>
      <c r="X612" s="1"/>
      <c r="Y612" s="1"/>
      <c r="Z612" s="1"/>
      <c r="AA612" s="1"/>
      <c r="AB612" s="1"/>
    </row>
    <row r="613" spans="1:28" x14ac:dyDescent="0.2">
      <c r="A613" s="1"/>
      <c r="B613" s="1"/>
      <c r="C613" s="6"/>
      <c r="D613" s="6"/>
      <c r="E613" s="6"/>
      <c r="F613" s="6"/>
      <c r="G613" s="6"/>
      <c r="H613" s="6"/>
      <c r="I613" s="6"/>
      <c r="J613" s="6"/>
      <c r="K613" s="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3"/>
      <c r="W613" s="3"/>
      <c r="X613" s="1"/>
      <c r="Y613" s="1"/>
      <c r="Z613" s="1"/>
      <c r="AA613" s="1"/>
      <c r="AB613" s="1"/>
    </row>
    <row r="614" spans="1:28" x14ac:dyDescent="0.2">
      <c r="A614" s="1"/>
      <c r="B614" s="1"/>
      <c r="C614" s="6"/>
      <c r="D614" s="6"/>
      <c r="E614" s="6"/>
      <c r="F614" s="6"/>
      <c r="G614" s="6"/>
      <c r="H614" s="6"/>
      <c r="I614" s="6"/>
      <c r="J614" s="6"/>
      <c r="K614" s="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3"/>
      <c r="W614" s="3"/>
      <c r="X614" s="1"/>
      <c r="Y614" s="1"/>
      <c r="Z614" s="1"/>
      <c r="AA614" s="1"/>
      <c r="AB614" s="1"/>
    </row>
    <row r="615" spans="1:28" x14ac:dyDescent="0.2">
      <c r="A615" s="1"/>
      <c r="B615" s="1"/>
      <c r="C615" s="6"/>
      <c r="D615" s="6"/>
      <c r="E615" s="6"/>
      <c r="F615" s="6"/>
      <c r="G615" s="6"/>
      <c r="H615" s="6"/>
      <c r="I615" s="6"/>
      <c r="J615" s="6"/>
      <c r="K615" s="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3"/>
      <c r="W615" s="3"/>
      <c r="X615" s="1"/>
      <c r="Y615" s="1"/>
      <c r="Z615" s="1"/>
      <c r="AA615" s="1"/>
      <c r="AB615" s="1"/>
    </row>
    <row r="616" spans="1:28" x14ac:dyDescent="0.2">
      <c r="A616" s="1"/>
      <c r="B616" s="1"/>
      <c r="C616" s="6"/>
      <c r="D616" s="6"/>
      <c r="E616" s="6"/>
      <c r="F616" s="6"/>
      <c r="G616" s="6"/>
      <c r="H616" s="6"/>
      <c r="I616" s="6"/>
      <c r="J616" s="6"/>
      <c r="K616" s="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3"/>
      <c r="W616" s="3"/>
      <c r="X616" s="1"/>
      <c r="Y616" s="1"/>
      <c r="Z616" s="1"/>
      <c r="AA616" s="1"/>
      <c r="AB616" s="1"/>
    </row>
    <row r="617" spans="1:28" x14ac:dyDescent="0.2">
      <c r="A617" s="1"/>
      <c r="B617" s="1"/>
      <c r="C617" s="6"/>
      <c r="D617" s="6"/>
      <c r="E617" s="6"/>
      <c r="F617" s="6"/>
      <c r="G617" s="6"/>
      <c r="H617" s="6"/>
      <c r="I617" s="6"/>
      <c r="J617" s="6"/>
      <c r="K617" s="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3"/>
      <c r="W617" s="3"/>
      <c r="X617" s="1"/>
      <c r="Y617" s="1"/>
      <c r="Z617" s="1"/>
      <c r="AA617" s="1"/>
      <c r="AB617" s="1"/>
    </row>
    <row r="618" spans="1:28" x14ac:dyDescent="0.2">
      <c r="A618" s="1"/>
      <c r="B618" s="1"/>
      <c r="C618" s="6"/>
      <c r="D618" s="6"/>
      <c r="E618" s="6"/>
      <c r="F618" s="6"/>
      <c r="G618" s="6"/>
      <c r="H618" s="6"/>
      <c r="I618" s="6"/>
      <c r="J618" s="6"/>
      <c r="K618" s="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3"/>
      <c r="W618" s="3"/>
      <c r="X618" s="1"/>
      <c r="Y618" s="1"/>
      <c r="Z618" s="1"/>
      <c r="AA618" s="1"/>
      <c r="AB618" s="1"/>
    </row>
    <row r="619" spans="1:28" x14ac:dyDescent="0.2">
      <c r="A619" s="1"/>
      <c r="B619" s="1"/>
      <c r="C619" s="6"/>
      <c r="D619" s="6"/>
      <c r="E619" s="6"/>
      <c r="F619" s="6"/>
      <c r="G619" s="6"/>
      <c r="H619" s="6"/>
      <c r="I619" s="6"/>
      <c r="J619" s="6"/>
      <c r="K619" s="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3"/>
      <c r="W619" s="3"/>
      <c r="X619" s="1"/>
      <c r="Y619" s="1"/>
      <c r="Z619" s="1"/>
      <c r="AA619" s="1"/>
      <c r="AB619" s="1"/>
    </row>
    <row r="620" spans="1:28" x14ac:dyDescent="0.2">
      <c r="A620" s="1"/>
      <c r="B620" s="1"/>
      <c r="C620" s="6"/>
      <c r="D620" s="6"/>
      <c r="E620" s="6"/>
      <c r="F620" s="6"/>
      <c r="G620" s="6"/>
      <c r="H620" s="6"/>
      <c r="I620" s="6"/>
      <c r="J620" s="6"/>
      <c r="K620" s="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3"/>
      <c r="W620" s="3"/>
      <c r="X620" s="1"/>
      <c r="Y620" s="1"/>
      <c r="Z620" s="1"/>
      <c r="AA620" s="1"/>
      <c r="AB620" s="1"/>
    </row>
    <row r="621" spans="1:28" x14ac:dyDescent="0.2">
      <c r="A621" s="1"/>
      <c r="B621" s="1"/>
      <c r="C621" s="6"/>
      <c r="D621" s="6"/>
      <c r="E621" s="6"/>
      <c r="F621" s="6"/>
      <c r="G621" s="6"/>
      <c r="H621" s="6"/>
      <c r="I621" s="6"/>
      <c r="J621" s="6"/>
      <c r="K621" s="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3"/>
      <c r="W621" s="3"/>
      <c r="X621" s="1"/>
      <c r="Y621" s="1"/>
      <c r="Z621" s="1"/>
      <c r="AA621" s="1"/>
      <c r="AB621" s="1"/>
    </row>
    <row r="622" spans="1:28" x14ac:dyDescent="0.2">
      <c r="A622" s="1"/>
      <c r="B622" s="1"/>
      <c r="C622" s="6"/>
      <c r="D622" s="6"/>
      <c r="E622" s="6"/>
      <c r="F622" s="6"/>
      <c r="G622" s="6"/>
      <c r="H622" s="6"/>
      <c r="I622" s="6"/>
      <c r="J622" s="6"/>
      <c r="K622" s="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3"/>
      <c r="W622" s="3"/>
      <c r="X622" s="1"/>
      <c r="Y622" s="1"/>
      <c r="Z622" s="1"/>
      <c r="AA622" s="1"/>
      <c r="AB622" s="1"/>
    </row>
    <row r="623" spans="1:28" x14ac:dyDescent="0.2">
      <c r="A623" s="1"/>
      <c r="B623" s="1"/>
      <c r="C623" s="6"/>
      <c r="D623" s="6"/>
      <c r="E623" s="6"/>
      <c r="F623" s="6"/>
      <c r="G623" s="6"/>
      <c r="H623" s="6"/>
      <c r="I623" s="6"/>
      <c r="J623" s="6"/>
      <c r="K623" s="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3"/>
      <c r="W623" s="3"/>
      <c r="X623" s="1"/>
      <c r="Y623" s="1"/>
      <c r="Z623" s="1"/>
      <c r="AA623" s="1"/>
      <c r="AB623" s="1"/>
    </row>
    <row r="624" spans="1:28" x14ac:dyDescent="0.2">
      <c r="A624" s="1"/>
      <c r="B624" s="1"/>
      <c r="C624" s="6"/>
      <c r="D624" s="6"/>
      <c r="E624" s="6"/>
      <c r="F624" s="6"/>
      <c r="G624" s="6"/>
      <c r="H624" s="6"/>
      <c r="I624" s="6"/>
      <c r="J624" s="6"/>
      <c r="K624" s="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3"/>
      <c r="W624" s="3"/>
      <c r="X624" s="1"/>
      <c r="Y624" s="1"/>
      <c r="Z624" s="1"/>
      <c r="AA624" s="1"/>
      <c r="AB624" s="1"/>
    </row>
    <row r="625" spans="1:28" x14ac:dyDescent="0.2">
      <c r="A625" s="1"/>
      <c r="B625" s="1"/>
      <c r="C625" s="6"/>
      <c r="D625" s="6"/>
      <c r="E625" s="6"/>
      <c r="F625" s="6"/>
      <c r="G625" s="6"/>
      <c r="H625" s="6"/>
      <c r="I625" s="6"/>
      <c r="J625" s="6"/>
      <c r="K625" s="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3"/>
      <c r="W625" s="3"/>
      <c r="X625" s="1"/>
      <c r="Y625" s="1"/>
      <c r="Z625" s="1"/>
      <c r="AA625" s="1"/>
      <c r="AB625" s="1"/>
    </row>
    <row r="626" spans="1:28" x14ac:dyDescent="0.2">
      <c r="A626" s="1"/>
      <c r="B626" s="1"/>
      <c r="C626" s="6"/>
      <c r="D626" s="6"/>
      <c r="E626" s="6"/>
      <c r="F626" s="6"/>
      <c r="G626" s="6"/>
      <c r="H626" s="6"/>
      <c r="I626" s="6"/>
      <c r="J626" s="6"/>
      <c r="K626" s="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3"/>
      <c r="W626" s="3"/>
      <c r="X626" s="1"/>
      <c r="Y626" s="1"/>
      <c r="Z626" s="1"/>
      <c r="AA626" s="1"/>
      <c r="AB626" s="1"/>
    </row>
    <row r="627" spans="1:28" x14ac:dyDescent="0.2">
      <c r="A627" s="1"/>
      <c r="B627" s="1"/>
      <c r="C627" s="6"/>
      <c r="D627" s="6"/>
      <c r="E627" s="6"/>
      <c r="F627" s="6"/>
      <c r="G627" s="6"/>
      <c r="H627" s="6"/>
      <c r="I627" s="6"/>
      <c r="J627" s="6"/>
      <c r="K627" s="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3"/>
      <c r="W627" s="3"/>
      <c r="X627" s="1"/>
      <c r="Y627" s="1"/>
      <c r="Z627" s="1"/>
      <c r="AA627" s="1"/>
      <c r="AB627" s="1"/>
    </row>
    <row r="628" spans="1:28" x14ac:dyDescent="0.2">
      <c r="A628" s="1"/>
      <c r="B628" s="1"/>
      <c r="C628" s="6"/>
      <c r="D628" s="6"/>
      <c r="E628" s="6"/>
      <c r="F628" s="6"/>
      <c r="G628" s="6"/>
      <c r="H628" s="6"/>
      <c r="I628" s="6"/>
      <c r="J628" s="6"/>
      <c r="K628" s="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3"/>
      <c r="W628" s="3"/>
      <c r="X628" s="1"/>
      <c r="Y628" s="1"/>
      <c r="Z628" s="1"/>
      <c r="AA628" s="1"/>
      <c r="AB628" s="1"/>
    </row>
    <row r="629" spans="1:28" x14ac:dyDescent="0.2">
      <c r="A629" s="1"/>
      <c r="B629" s="1"/>
      <c r="C629" s="6"/>
      <c r="D629" s="6"/>
      <c r="E629" s="6"/>
      <c r="F629" s="6"/>
      <c r="G629" s="6"/>
      <c r="H629" s="6"/>
      <c r="I629" s="6"/>
      <c r="J629" s="6"/>
      <c r="K629" s="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3"/>
      <c r="W629" s="3"/>
      <c r="X629" s="1"/>
      <c r="Y629" s="1"/>
      <c r="Z629" s="1"/>
      <c r="AA629" s="1"/>
      <c r="AB629" s="1"/>
    </row>
    <row r="630" spans="1:28" x14ac:dyDescent="0.2">
      <c r="A630" s="1"/>
      <c r="B630" s="1"/>
      <c r="C630" s="6"/>
      <c r="D630" s="6"/>
      <c r="E630" s="6"/>
      <c r="F630" s="6"/>
      <c r="G630" s="6"/>
      <c r="H630" s="6"/>
      <c r="I630" s="6"/>
      <c r="J630" s="6"/>
      <c r="K630" s="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3"/>
      <c r="W630" s="3"/>
      <c r="X630" s="1"/>
      <c r="Y630" s="1"/>
      <c r="Z630" s="1"/>
      <c r="AA630" s="1"/>
      <c r="AB630" s="1"/>
    </row>
    <row r="631" spans="1:28" x14ac:dyDescent="0.2">
      <c r="A631" s="1"/>
      <c r="B631" s="1"/>
      <c r="C631" s="6"/>
      <c r="D631" s="6"/>
      <c r="E631" s="6"/>
      <c r="F631" s="6"/>
      <c r="G631" s="6"/>
      <c r="H631" s="6"/>
      <c r="I631" s="6"/>
      <c r="J631" s="6"/>
      <c r="K631" s="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3"/>
      <c r="W631" s="3"/>
      <c r="X631" s="1"/>
      <c r="Y631" s="1"/>
      <c r="Z631" s="1"/>
      <c r="AA631" s="1"/>
      <c r="AB631" s="1"/>
    </row>
    <row r="632" spans="1:28" x14ac:dyDescent="0.2">
      <c r="A632" s="1"/>
      <c r="B632" s="1"/>
      <c r="C632" s="6"/>
      <c r="D632" s="6"/>
      <c r="E632" s="6"/>
      <c r="F632" s="6"/>
      <c r="G632" s="6"/>
      <c r="H632" s="6"/>
      <c r="I632" s="6"/>
      <c r="J632" s="6"/>
      <c r="K632" s="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3"/>
      <c r="W632" s="3"/>
      <c r="X632" s="1"/>
      <c r="Y632" s="1"/>
      <c r="Z632" s="1"/>
      <c r="AA632" s="1"/>
      <c r="AB632" s="1"/>
    </row>
    <row r="633" spans="1:28" x14ac:dyDescent="0.2">
      <c r="A633" s="1"/>
      <c r="B633" s="1"/>
      <c r="C633" s="6"/>
      <c r="D633" s="6"/>
      <c r="E633" s="6"/>
      <c r="F633" s="6"/>
      <c r="G633" s="6"/>
      <c r="H633" s="6"/>
      <c r="I633" s="6"/>
      <c r="J633" s="6"/>
      <c r="K633" s="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3"/>
      <c r="W633" s="3"/>
      <c r="X633" s="1"/>
      <c r="Y633" s="1"/>
      <c r="Z633" s="1"/>
      <c r="AA633" s="1"/>
      <c r="AB633" s="1"/>
    </row>
    <row r="634" spans="1:28" x14ac:dyDescent="0.2">
      <c r="A634" s="1"/>
      <c r="B634" s="1"/>
      <c r="C634" s="6"/>
      <c r="D634" s="6"/>
      <c r="E634" s="6"/>
      <c r="F634" s="6"/>
      <c r="G634" s="6"/>
      <c r="H634" s="6"/>
      <c r="I634" s="6"/>
      <c r="J634" s="6"/>
      <c r="K634" s="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3"/>
      <c r="W634" s="3"/>
      <c r="X634" s="1"/>
      <c r="Y634" s="1"/>
      <c r="Z634" s="1"/>
      <c r="AA634" s="1"/>
      <c r="AB634" s="1"/>
    </row>
    <row r="635" spans="1:28" x14ac:dyDescent="0.2">
      <c r="A635" s="1"/>
      <c r="B635" s="1"/>
      <c r="C635" s="6"/>
      <c r="D635" s="6"/>
      <c r="E635" s="6"/>
      <c r="F635" s="6"/>
      <c r="G635" s="6"/>
      <c r="H635" s="6"/>
      <c r="I635" s="6"/>
      <c r="J635" s="6"/>
      <c r="K635" s="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3"/>
      <c r="W635" s="3"/>
      <c r="X635" s="1"/>
      <c r="Y635" s="1"/>
      <c r="Z635" s="1"/>
      <c r="AA635" s="1"/>
      <c r="AB635" s="1"/>
    </row>
    <row r="636" spans="1:28" x14ac:dyDescent="0.2">
      <c r="A636" s="1"/>
      <c r="B636" s="1"/>
      <c r="C636" s="6"/>
      <c r="D636" s="6"/>
      <c r="E636" s="6"/>
      <c r="F636" s="6"/>
      <c r="G636" s="6"/>
      <c r="H636" s="6"/>
      <c r="I636" s="6"/>
      <c r="J636" s="6"/>
      <c r="K636" s="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3"/>
      <c r="W636" s="3"/>
      <c r="X636" s="1"/>
      <c r="Y636" s="1"/>
      <c r="Z636" s="1"/>
      <c r="AA636" s="1"/>
      <c r="AB636" s="1"/>
    </row>
    <row r="637" spans="1:28" x14ac:dyDescent="0.2">
      <c r="A637" s="1"/>
      <c r="B637" s="1"/>
      <c r="C637" s="6"/>
      <c r="D637" s="6"/>
      <c r="E637" s="6"/>
      <c r="F637" s="6"/>
      <c r="G637" s="6"/>
      <c r="H637" s="6"/>
      <c r="I637" s="6"/>
      <c r="J637" s="6"/>
      <c r="K637" s="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3"/>
      <c r="W637" s="3"/>
      <c r="X637" s="1"/>
      <c r="Y637" s="1"/>
      <c r="Z637" s="1"/>
      <c r="AA637" s="1"/>
      <c r="AB637" s="1"/>
    </row>
    <row r="638" spans="1:28" x14ac:dyDescent="0.2">
      <c r="A638" s="1"/>
      <c r="B638" s="1"/>
      <c r="C638" s="6"/>
      <c r="D638" s="6"/>
      <c r="E638" s="6"/>
      <c r="F638" s="6"/>
      <c r="G638" s="6"/>
      <c r="H638" s="6"/>
      <c r="I638" s="6"/>
      <c r="J638" s="6"/>
      <c r="K638" s="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3"/>
      <c r="W638" s="3"/>
      <c r="X638" s="1"/>
      <c r="Y638" s="1"/>
      <c r="Z638" s="1"/>
      <c r="AA638" s="1"/>
      <c r="AB638" s="1"/>
    </row>
    <row r="639" spans="1:28" x14ac:dyDescent="0.2">
      <c r="A639" s="1"/>
      <c r="B639" s="1"/>
      <c r="C639" s="6"/>
      <c r="D639" s="6"/>
      <c r="E639" s="6"/>
      <c r="F639" s="6"/>
      <c r="G639" s="6"/>
      <c r="H639" s="6"/>
      <c r="I639" s="6"/>
      <c r="J639" s="6"/>
      <c r="K639" s="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3"/>
      <c r="W639" s="3"/>
      <c r="X639" s="1"/>
      <c r="Y639" s="1"/>
      <c r="Z639" s="1"/>
      <c r="AA639" s="1"/>
      <c r="AB639" s="1"/>
    </row>
    <row r="640" spans="1:28" x14ac:dyDescent="0.2">
      <c r="A640" s="1"/>
      <c r="B640" s="1"/>
      <c r="C640" s="6"/>
      <c r="D640" s="6"/>
      <c r="E640" s="6"/>
      <c r="F640" s="6"/>
      <c r="G640" s="6"/>
      <c r="H640" s="6"/>
      <c r="I640" s="6"/>
      <c r="J640" s="6"/>
      <c r="K640" s="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3"/>
      <c r="W640" s="3"/>
      <c r="X640" s="1"/>
      <c r="Y640" s="1"/>
      <c r="Z640" s="1"/>
      <c r="AA640" s="1"/>
      <c r="AB640" s="1"/>
    </row>
    <row r="641" spans="1:28" x14ac:dyDescent="0.2">
      <c r="A641" s="1"/>
      <c r="B641" s="1"/>
      <c r="C641" s="6"/>
      <c r="D641" s="6"/>
      <c r="E641" s="6"/>
      <c r="F641" s="6"/>
      <c r="G641" s="6"/>
      <c r="H641" s="6"/>
      <c r="I641" s="6"/>
      <c r="J641" s="6"/>
      <c r="K641" s="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3"/>
      <c r="W641" s="3"/>
      <c r="X641" s="1"/>
      <c r="Y641" s="1"/>
      <c r="Z641" s="1"/>
      <c r="AA641" s="1"/>
      <c r="AB641" s="1"/>
    </row>
    <row r="642" spans="1:28" x14ac:dyDescent="0.2">
      <c r="A642" s="1"/>
      <c r="B642" s="1"/>
      <c r="C642" s="6"/>
      <c r="D642" s="6"/>
      <c r="E642" s="6"/>
      <c r="F642" s="6"/>
      <c r="G642" s="6"/>
      <c r="H642" s="6"/>
      <c r="I642" s="6"/>
      <c r="J642" s="6"/>
      <c r="K642" s="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3"/>
      <c r="W642" s="3"/>
      <c r="X642" s="1"/>
      <c r="Y642" s="1"/>
      <c r="Z642" s="1"/>
      <c r="AA642" s="1"/>
      <c r="AB642" s="1"/>
    </row>
    <row r="643" spans="1:28" x14ac:dyDescent="0.2">
      <c r="A643" s="1"/>
      <c r="B643" s="1"/>
      <c r="C643" s="6"/>
      <c r="D643" s="6"/>
      <c r="E643" s="6"/>
      <c r="F643" s="6"/>
      <c r="G643" s="6"/>
      <c r="H643" s="6"/>
      <c r="I643" s="6"/>
      <c r="J643" s="6"/>
      <c r="K643" s="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3"/>
      <c r="W643" s="3"/>
      <c r="X643" s="1"/>
      <c r="Y643" s="1"/>
      <c r="Z643" s="1"/>
      <c r="AA643" s="1"/>
      <c r="AB643" s="1"/>
    </row>
    <row r="644" spans="1:28" x14ac:dyDescent="0.2">
      <c r="A644" s="1"/>
      <c r="B644" s="1"/>
      <c r="C644" s="6"/>
      <c r="D644" s="6"/>
      <c r="E644" s="6"/>
      <c r="F644" s="6"/>
      <c r="G644" s="6"/>
      <c r="H644" s="6"/>
      <c r="I644" s="6"/>
      <c r="J644" s="6"/>
      <c r="K644" s="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3"/>
      <c r="W644" s="3"/>
      <c r="X644" s="1"/>
      <c r="Y644" s="1"/>
      <c r="Z644" s="1"/>
      <c r="AA644" s="1"/>
      <c r="AB644" s="1"/>
    </row>
    <row r="645" spans="1:28" x14ac:dyDescent="0.2">
      <c r="A645" s="1"/>
      <c r="B645" s="1"/>
      <c r="C645" s="6"/>
      <c r="D645" s="6"/>
      <c r="E645" s="6"/>
      <c r="F645" s="6"/>
      <c r="G645" s="6"/>
      <c r="H645" s="6"/>
      <c r="I645" s="6"/>
      <c r="J645" s="6"/>
      <c r="K645" s="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3"/>
      <c r="W645" s="3"/>
      <c r="X645" s="1"/>
      <c r="Y645" s="1"/>
      <c r="Z645" s="1"/>
      <c r="AA645" s="1"/>
      <c r="AB645" s="1"/>
    </row>
    <row r="646" spans="1:28" x14ac:dyDescent="0.2">
      <c r="A646" s="1"/>
      <c r="B646" s="1"/>
      <c r="C646" s="6"/>
      <c r="D646" s="6"/>
      <c r="E646" s="6"/>
      <c r="F646" s="6"/>
      <c r="G646" s="6"/>
      <c r="H646" s="6"/>
      <c r="I646" s="6"/>
      <c r="J646" s="6"/>
      <c r="K646" s="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3"/>
      <c r="W646" s="3"/>
      <c r="X646" s="1"/>
      <c r="Y646" s="1"/>
      <c r="Z646" s="1"/>
      <c r="AA646" s="1"/>
      <c r="AB646" s="1"/>
    </row>
    <row r="647" spans="1:28" x14ac:dyDescent="0.2">
      <c r="A647" s="1"/>
      <c r="B647" s="1"/>
      <c r="C647" s="6"/>
      <c r="D647" s="6"/>
      <c r="E647" s="6"/>
      <c r="F647" s="6"/>
      <c r="G647" s="6"/>
      <c r="H647" s="6"/>
      <c r="I647" s="6"/>
      <c r="J647" s="6"/>
      <c r="K647" s="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3"/>
      <c r="W647" s="3"/>
      <c r="X647" s="1"/>
      <c r="Y647" s="1"/>
      <c r="Z647" s="1"/>
      <c r="AA647" s="1"/>
      <c r="AB647" s="1"/>
    </row>
    <row r="648" spans="1:28" x14ac:dyDescent="0.2">
      <c r="A648" s="1"/>
      <c r="B648" s="1"/>
      <c r="C648" s="6"/>
      <c r="D648" s="6"/>
      <c r="E648" s="6"/>
      <c r="F648" s="6"/>
      <c r="G648" s="6"/>
      <c r="H648" s="6"/>
      <c r="I648" s="6"/>
      <c r="J648" s="6"/>
      <c r="K648" s="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3"/>
      <c r="W648" s="3"/>
      <c r="X648" s="1"/>
      <c r="Y648" s="1"/>
      <c r="Z648" s="1"/>
      <c r="AA648" s="1"/>
      <c r="AB648" s="1"/>
    </row>
    <row r="649" spans="1:28" x14ac:dyDescent="0.2">
      <c r="A649" s="1"/>
      <c r="B649" s="1"/>
      <c r="C649" s="6"/>
      <c r="D649" s="6"/>
      <c r="E649" s="6"/>
      <c r="F649" s="6"/>
      <c r="G649" s="6"/>
      <c r="H649" s="6"/>
      <c r="I649" s="6"/>
      <c r="J649" s="6"/>
      <c r="K649" s="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3"/>
      <c r="W649" s="3"/>
      <c r="X649" s="1"/>
      <c r="Y649" s="1"/>
      <c r="Z649" s="1"/>
      <c r="AA649" s="1"/>
      <c r="AB649" s="1"/>
    </row>
    <row r="650" spans="1:28" x14ac:dyDescent="0.2">
      <c r="A650" s="1"/>
      <c r="B650" s="1"/>
      <c r="C650" s="6"/>
      <c r="D650" s="6"/>
      <c r="E650" s="6"/>
      <c r="F650" s="6"/>
      <c r="G650" s="6"/>
      <c r="H650" s="6"/>
      <c r="I650" s="6"/>
      <c r="J650" s="6"/>
      <c r="K650" s="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3"/>
      <c r="W650" s="3"/>
      <c r="X650" s="1"/>
      <c r="Y650" s="1"/>
      <c r="Z650" s="1"/>
      <c r="AA650" s="1"/>
      <c r="AB650" s="1"/>
    </row>
    <row r="651" spans="1:28" x14ac:dyDescent="0.2">
      <c r="A651" s="1"/>
      <c r="B651" s="1"/>
      <c r="C651" s="6"/>
      <c r="D651" s="6"/>
      <c r="E651" s="6"/>
      <c r="F651" s="6"/>
      <c r="G651" s="6"/>
      <c r="H651" s="6"/>
      <c r="I651" s="6"/>
      <c r="J651" s="6"/>
      <c r="K651" s="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3"/>
      <c r="W651" s="3"/>
      <c r="X651" s="1"/>
      <c r="Y651" s="1"/>
      <c r="Z651" s="1"/>
      <c r="AA651" s="1"/>
      <c r="AB651" s="1"/>
    </row>
    <row r="652" spans="1:28" x14ac:dyDescent="0.2">
      <c r="A652" s="1"/>
      <c r="B652" s="1"/>
      <c r="C652" s="6"/>
      <c r="D652" s="6"/>
      <c r="E652" s="6"/>
      <c r="F652" s="6"/>
      <c r="G652" s="6"/>
      <c r="H652" s="6"/>
      <c r="I652" s="6"/>
      <c r="J652" s="6"/>
      <c r="K652" s="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3"/>
      <c r="W652" s="3"/>
      <c r="X652" s="1"/>
      <c r="Y652" s="1"/>
      <c r="Z652" s="1"/>
      <c r="AA652" s="1"/>
      <c r="AB652" s="1"/>
    </row>
    <row r="653" spans="1:28" x14ac:dyDescent="0.2">
      <c r="A653" s="1"/>
      <c r="B653" s="1"/>
      <c r="C653" s="6"/>
      <c r="D653" s="6"/>
      <c r="E653" s="6"/>
      <c r="F653" s="6"/>
      <c r="G653" s="6"/>
      <c r="H653" s="6"/>
      <c r="I653" s="6"/>
      <c r="J653" s="6"/>
      <c r="K653" s="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3"/>
      <c r="W653" s="3"/>
      <c r="X653" s="1"/>
      <c r="Y653" s="1"/>
      <c r="Z653" s="1"/>
      <c r="AA653" s="1"/>
      <c r="AB653" s="1"/>
    </row>
    <row r="654" spans="1:28" x14ac:dyDescent="0.2">
      <c r="A654" s="1"/>
      <c r="B654" s="1"/>
      <c r="C654" s="6"/>
      <c r="D654" s="6"/>
      <c r="E654" s="6"/>
      <c r="F654" s="6"/>
      <c r="G654" s="6"/>
      <c r="H654" s="6"/>
      <c r="I654" s="6"/>
      <c r="J654" s="6"/>
      <c r="K654" s="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3"/>
      <c r="W654" s="3"/>
      <c r="X654" s="1"/>
      <c r="Y654" s="1"/>
      <c r="Z654" s="1"/>
      <c r="AA654" s="1"/>
      <c r="AB654" s="1"/>
    </row>
    <row r="655" spans="1:28" x14ac:dyDescent="0.2">
      <c r="A655" s="1"/>
      <c r="B655" s="1"/>
      <c r="C655" s="6"/>
      <c r="D655" s="6"/>
      <c r="E655" s="6"/>
      <c r="F655" s="6"/>
      <c r="G655" s="6"/>
      <c r="H655" s="6"/>
      <c r="I655" s="6"/>
      <c r="J655" s="6"/>
      <c r="K655" s="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3"/>
      <c r="W655" s="3"/>
      <c r="X655" s="1"/>
      <c r="Y655" s="1"/>
      <c r="Z655" s="1"/>
      <c r="AA655" s="1"/>
      <c r="AB655" s="1"/>
    </row>
    <row r="656" spans="1:28" x14ac:dyDescent="0.2">
      <c r="A656" s="1"/>
      <c r="B656" s="1"/>
      <c r="C656" s="6"/>
      <c r="D656" s="6"/>
      <c r="E656" s="6"/>
      <c r="F656" s="6"/>
      <c r="G656" s="6"/>
      <c r="H656" s="6"/>
      <c r="I656" s="6"/>
      <c r="J656" s="6"/>
      <c r="K656" s="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3"/>
      <c r="W656" s="3"/>
      <c r="X656" s="1"/>
      <c r="Y656" s="1"/>
      <c r="Z656" s="1"/>
      <c r="AA656" s="1"/>
      <c r="AB656" s="1"/>
    </row>
    <row r="657" spans="1:28" x14ac:dyDescent="0.2">
      <c r="A657" s="1"/>
      <c r="B657" s="1"/>
      <c r="C657" s="6"/>
      <c r="D657" s="6"/>
      <c r="E657" s="6"/>
      <c r="F657" s="6"/>
      <c r="G657" s="6"/>
      <c r="H657" s="6"/>
      <c r="I657" s="6"/>
      <c r="J657" s="6"/>
      <c r="K657" s="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3"/>
      <c r="W657" s="3"/>
      <c r="X657" s="1"/>
      <c r="Y657" s="1"/>
      <c r="Z657" s="1"/>
      <c r="AA657" s="1"/>
      <c r="AB657" s="1"/>
    </row>
    <row r="658" spans="1:28" x14ac:dyDescent="0.2">
      <c r="A658" s="1"/>
      <c r="B658" s="1"/>
      <c r="C658" s="6"/>
      <c r="D658" s="6"/>
      <c r="E658" s="6"/>
      <c r="F658" s="6"/>
      <c r="G658" s="6"/>
      <c r="H658" s="6"/>
      <c r="I658" s="6"/>
      <c r="J658" s="6"/>
      <c r="K658" s="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3"/>
      <c r="W658" s="3"/>
      <c r="X658" s="1"/>
      <c r="Y658" s="1"/>
      <c r="Z658" s="1"/>
      <c r="AA658" s="1"/>
      <c r="AB658" s="1"/>
    </row>
    <row r="659" spans="1:28" x14ac:dyDescent="0.2">
      <c r="A659" s="1"/>
      <c r="B659" s="1"/>
      <c r="C659" s="6"/>
      <c r="D659" s="6"/>
      <c r="E659" s="6"/>
      <c r="F659" s="6"/>
      <c r="G659" s="6"/>
      <c r="H659" s="6"/>
      <c r="I659" s="6"/>
      <c r="J659" s="6"/>
      <c r="K659" s="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3"/>
      <c r="W659" s="3"/>
      <c r="X659" s="1"/>
      <c r="Y659" s="1"/>
      <c r="Z659" s="1"/>
      <c r="AA659" s="1"/>
      <c r="AB659" s="1"/>
    </row>
    <row r="660" spans="1:28" x14ac:dyDescent="0.2">
      <c r="A660" s="1"/>
      <c r="B660" s="1"/>
      <c r="C660" s="6"/>
      <c r="D660" s="6"/>
      <c r="E660" s="6"/>
      <c r="F660" s="6"/>
      <c r="G660" s="6"/>
      <c r="H660" s="6"/>
      <c r="I660" s="6"/>
      <c r="J660" s="6"/>
      <c r="K660" s="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3"/>
      <c r="W660" s="3"/>
      <c r="X660" s="1"/>
      <c r="Y660" s="1"/>
      <c r="Z660" s="1"/>
      <c r="AA660" s="1"/>
      <c r="AB660" s="1"/>
    </row>
    <row r="661" spans="1:28" x14ac:dyDescent="0.2">
      <c r="A661" s="1"/>
      <c r="B661" s="1"/>
      <c r="C661" s="6"/>
      <c r="D661" s="6"/>
      <c r="E661" s="6"/>
      <c r="F661" s="6"/>
      <c r="G661" s="6"/>
      <c r="H661" s="6"/>
      <c r="I661" s="6"/>
      <c r="J661" s="6"/>
      <c r="K661" s="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3"/>
      <c r="W661" s="3"/>
      <c r="X661" s="1"/>
      <c r="Y661" s="1"/>
      <c r="Z661" s="1"/>
      <c r="AA661" s="1"/>
      <c r="AB661" s="1"/>
    </row>
    <row r="662" spans="1:28" x14ac:dyDescent="0.2">
      <c r="A662" s="1"/>
      <c r="B662" s="1"/>
      <c r="C662" s="6"/>
      <c r="D662" s="6"/>
      <c r="E662" s="6"/>
      <c r="F662" s="6"/>
      <c r="G662" s="6"/>
      <c r="H662" s="6"/>
      <c r="I662" s="6"/>
      <c r="J662" s="6"/>
      <c r="K662" s="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3"/>
      <c r="W662" s="3"/>
      <c r="X662" s="1"/>
      <c r="Y662" s="1"/>
      <c r="Z662" s="1"/>
      <c r="AA662" s="1"/>
      <c r="AB662" s="1"/>
    </row>
    <row r="663" spans="1:28" x14ac:dyDescent="0.2">
      <c r="A663" s="1"/>
      <c r="B663" s="1"/>
      <c r="C663" s="6"/>
      <c r="D663" s="6"/>
      <c r="E663" s="6"/>
      <c r="F663" s="6"/>
      <c r="G663" s="6"/>
      <c r="H663" s="6"/>
      <c r="I663" s="6"/>
      <c r="J663" s="6"/>
      <c r="K663" s="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3"/>
      <c r="W663" s="3"/>
      <c r="X663" s="1"/>
      <c r="Y663" s="1"/>
      <c r="Z663" s="1"/>
      <c r="AA663" s="1"/>
      <c r="AB663" s="1"/>
    </row>
    <row r="664" spans="1:28" x14ac:dyDescent="0.2">
      <c r="A664" s="1"/>
      <c r="B664" s="1"/>
      <c r="C664" s="6"/>
      <c r="D664" s="6"/>
      <c r="E664" s="6"/>
      <c r="F664" s="6"/>
      <c r="G664" s="6"/>
      <c r="H664" s="6"/>
      <c r="I664" s="6"/>
      <c r="J664" s="6"/>
      <c r="K664" s="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3"/>
      <c r="W664" s="3"/>
      <c r="X664" s="1"/>
      <c r="Y664" s="1"/>
      <c r="Z664" s="1"/>
      <c r="AA664" s="1"/>
      <c r="AB664" s="1"/>
    </row>
    <row r="665" spans="1:28" x14ac:dyDescent="0.2">
      <c r="A665" s="1"/>
      <c r="B665" s="1"/>
      <c r="C665" s="6"/>
      <c r="D665" s="6"/>
      <c r="E665" s="6"/>
      <c r="F665" s="6"/>
      <c r="G665" s="6"/>
      <c r="H665" s="6"/>
      <c r="I665" s="6"/>
      <c r="J665" s="6"/>
      <c r="K665" s="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3"/>
      <c r="W665" s="3"/>
      <c r="X665" s="1"/>
      <c r="Y665" s="1"/>
      <c r="Z665" s="1"/>
      <c r="AA665" s="1"/>
      <c r="AB665" s="1"/>
    </row>
    <row r="666" spans="1:28" x14ac:dyDescent="0.2">
      <c r="A666" s="1"/>
      <c r="B666" s="1"/>
      <c r="C666" s="6"/>
      <c r="D666" s="6"/>
      <c r="E666" s="6"/>
      <c r="F666" s="6"/>
      <c r="G666" s="6"/>
      <c r="H666" s="6"/>
      <c r="I666" s="6"/>
      <c r="J666" s="6"/>
      <c r="K666" s="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3"/>
      <c r="W666" s="3"/>
      <c r="X666" s="1"/>
      <c r="Y666" s="1"/>
      <c r="Z666" s="1"/>
      <c r="AA666" s="1"/>
      <c r="AB666" s="1"/>
    </row>
    <row r="667" spans="1:28" x14ac:dyDescent="0.2">
      <c r="A667" s="1"/>
      <c r="B667" s="1"/>
      <c r="C667" s="6"/>
      <c r="D667" s="6"/>
      <c r="E667" s="6"/>
      <c r="F667" s="6"/>
      <c r="G667" s="6"/>
      <c r="H667" s="6"/>
      <c r="I667" s="6"/>
      <c r="J667" s="6"/>
      <c r="K667" s="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3"/>
      <c r="W667" s="3"/>
      <c r="X667" s="1"/>
      <c r="Y667" s="1"/>
      <c r="Z667" s="1"/>
      <c r="AA667" s="1"/>
      <c r="AB667" s="1"/>
    </row>
    <row r="668" spans="1:28" x14ac:dyDescent="0.2">
      <c r="A668" s="1"/>
      <c r="B668" s="1"/>
      <c r="C668" s="6"/>
      <c r="D668" s="6"/>
      <c r="E668" s="6"/>
      <c r="F668" s="6"/>
      <c r="G668" s="6"/>
      <c r="H668" s="6"/>
      <c r="I668" s="6"/>
      <c r="J668" s="6"/>
      <c r="K668" s="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3"/>
      <c r="W668" s="3"/>
      <c r="X668" s="1"/>
      <c r="Y668" s="1"/>
      <c r="Z668" s="1"/>
      <c r="AA668" s="1"/>
      <c r="AB668" s="1"/>
    </row>
    <row r="669" spans="1:28" x14ac:dyDescent="0.2">
      <c r="A669" s="1"/>
      <c r="B669" s="1"/>
      <c r="C669" s="6"/>
      <c r="D669" s="6"/>
      <c r="E669" s="6"/>
      <c r="F669" s="6"/>
      <c r="G669" s="6"/>
      <c r="H669" s="6"/>
      <c r="I669" s="6"/>
      <c r="J669" s="6"/>
      <c r="K669" s="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3"/>
      <c r="W669" s="3"/>
      <c r="X669" s="1"/>
      <c r="Y669" s="1"/>
      <c r="Z669" s="1"/>
      <c r="AA669" s="1"/>
      <c r="AB669" s="1"/>
    </row>
    <row r="670" spans="1:28" x14ac:dyDescent="0.2">
      <c r="A670" s="1"/>
      <c r="B670" s="1"/>
      <c r="C670" s="6"/>
      <c r="D670" s="6"/>
      <c r="E670" s="6"/>
      <c r="F670" s="6"/>
      <c r="G670" s="6"/>
      <c r="H670" s="6"/>
      <c r="I670" s="6"/>
      <c r="J670" s="6"/>
      <c r="K670" s="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3"/>
      <c r="W670" s="3"/>
      <c r="X670" s="1"/>
      <c r="Y670" s="1"/>
      <c r="Z670" s="1"/>
      <c r="AA670" s="1"/>
      <c r="AB670" s="1"/>
    </row>
    <row r="671" spans="1:28" x14ac:dyDescent="0.2">
      <c r="A671" s="1"/>
      <c r="B671" s="1"/>
      <c r="C671" s="6"/>
      <c r="D671" s="6"/>
      <c r="E671" s="6"/>
      <c r="F671" s="6"/>
      <c r="G671" s="6"/>
      <c r="H671" s="6"/>
      <c r="I671" s="6"/>
      <c r="J671" s="6"/>
      <c r="K671" s="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3"/>
      <c r="W671" s="3"/>
      <c r="X671" s="1"/>
      <c r="Y671" s="1"/>
      <c r="Z671" s="1"/>
      <c r="AA671" s="1"/>
      <c r="AB671" s="1"/>
    </row>
    <row r="672" spans="1:28" x14ac:dyDescent="0.2">
      <c r="A672" s="1"/>
      <c r="B672" s="1"/>
      <c r="C672" s="6"/>
      <c r="D672" s="6"/>
      <c r="E672" s="6"/>
      <c r="F672" s="6"/>
      <c r="G672" s="6"/>
      <c r="H672" s="6"/>
      <c r="I672" s="6"/>
      <c r="J672" s="6"/>
      <c r="K672" s="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3"/>
      <c r="W672" s="3"/>
      <c r="X672" s="1"/>
      <c r="Y672" s="1"/>
      <c r="Z672" s="1"/>
      <c r="AA672" s="1"/>
      <c r="AB672" s="1"/>
    </row>
    <row r="673" spans="1:28" x14ac:dyDescent="0.2">
      <c r="A673" s="1"/>
      <c r="B673" s="1"/>
      <c r="C673" s="6"/>
      <c r="D673" s="6"/>
      <c r="E673" s="6"/>
      <c r="F673" s="6"/>
      <c r="G673" s="6"/>
      <c r="H673" s="6"/>
      <c r="I673" s="6"/>
      <c r="J673" s="6"/>
      <c r="K673" s="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3"/>
      <c r="W673" s="3"/>
      <c r="X673" s="1"/>
      <c r="Y673" s="1"/>
      <c r="Z673" s="1"/>
      <c r="AA673" s="1"/>
      <c r="AB673" s="1"/>
    </row>
    <row r="674" spans="1:28" x14ac:dyDescent="0.2">
      <c r="A674" s="1"/>
      <c r="B674" s="1"/>
      <c r="C674" s="6"/>
      <c r="D674" s="6"/>
      <c r="E674" s="6"/>
      <c r="F674" s="6"/>
      <c r="G674" s="6"/>
      <c r="H674" s="6"/>
      <c r="I674" s="6"/>
      <c r="J674" s="6"/>
      <c r="K674" s="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3"/>
      <c r="W674" s="3"/>
      <c r="X674" s="1"/>
      <c r="Y674" s="1"/>
      <c r="Z674" s="1"/>
      <c r="AA674" s="1"/>
      <c r="AB674" s="1"/>
    </row>
    <row r="675" spans="1:28" x14ac:dyDescent="0.2">
      <c r="A675" s="1"/>
      <c r="B675" s="1"/>
      <c r="C675" s="6"/>
      <c r="D675" s="6"/>
      <c r="E675" s="6"/>
      <c r="F675" s="6"/>
      <c r="G675" s="6"/>
      <c r="H675" s="6"/>
      <c r="I675" s="6"/>
      <c r="J675" s="6"/>
      <c r="K675" s="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3"/>
      <c r="W675" s="3"/>
      <c r="X675" s="1"/>
      <c r="Y675" s="1"/>
      <c r="Z675" s="1"/>
      <c r="AA675" s="1"/>
      <c r="AB675" s="1"/>
    </row>
    <row r="676" spans="1:28" x14ac:dyDescent="0.2">
      <c r="A676" s="1"/>
      <c r="B676" s="1"/>
      <c r="C676" s="6"/>
      <c r="D676" s="6"/>
      <c r="E676" s="6"/>
      <c r="F676" s="6"/>
      <c r="G676" s="6"/>
      <c r="H676" s="6"/>
      <c r="I676" s="6"/>
      <c r="J676" s="6"/>
      <c r="K676" s="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3"/>
      <c r="W676" s="3"/>
      <c r="X676" s="1"/>
      <c r="Y676" s="1"/>
      <c r="Z676" s="1"/>
      <c r="AA676" s="1"/>
      <c r="AB676" s="1"/>
    </row>
    <row r="677" spans="1:28" x14ac:dyDescent="0.2">
      <c r="A677" s="1"/>
      <c r="B677" s="1"/>
      <c r="C677" s="6"/>
      <c r="D677" s="6"/>
      <c r="E677" s="6"/>
      <c r="F677" s="6"/>
      <c r="G677" s="6"/>
      <c r="H677" s="6"/>
      <c r="I677" s="6"/>
      <c r="J677" s="6"/>
      <c r="K677" s="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3"/>
      <c r="W677" s="3"/>
      <c r="X677" s="1"/>
      <c r="Y677" s="1"/>
      <c r="Z677" s="1"/>
      <c r="AA677" s="1"/>
      <c r="AB677" s="1"/>
    </row>
    <row r="678" spans="1:28" x14ac:dyDescent="0.2">
      <c r="A678" s="1"/>
      <c r="B678" s="1"/>
      <c r="C678" s="6"/>
      <c r="D678" s="6"/>
      <c r="E678" s="6"/>
      <c r="F678" s="6"/>
      <c r="G678" s="6"/>
      <c r="H678" s="6"/>
      <c r="I678" s="6"/>
      <c r="J678" s="6"/>
      <c r="K678" s="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3"/>
      <c r="W678" s="3"/>
      <c r="X678" s="1"/>
      <c r="Y678" s="1"/>
      <c r="Z678" s="1"/>
      <c r="AA678" s="1"/>
      <c r="AB678" s="1"/>
    </row>
    <row r="679" spans="1:28" x14ac:dyDescent="0.2">
      <c r="A679" s="1"/>
      <c r="B679" s="1"/>
      <c r="C679" s="6"/>
      <c r="D679" s="6"/>
      <c r="E679" s="6"/>
      <c r="F679" s="6"/>
      <c r="G679" s="6"/>
      <c r="H679" s="6"/>
      <c r="I679" s="6"/>
      <c r="J679" s="6"/>
      <c r="K679" s="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3"/>
      <c r="W679" s="3"/>
      <c r="X679" s="1"/>
      <c r="Y679" s="1"/>
      <c r="Z679" s="1"/>
      <c r="AA679" s="1"/>
      <c r="AB679" s="1"/>
    </row>
    <row r="680" spans="1:28" x14ac:dyDescent="0.2">
      <c r="A680" s="1"/>
      <c r="B680" s="1"/>
      <c r="C680" s="6"/>
      <c r="D680" s="6"/>
      <c r="E680" s="6"/>
      <c r="F680" s="6"/>
      <c r="G680" s="6"/>
      <c r="H680" s="6"/>
      <c r="I680" s="6"/>
      <c r="J680" s="6"/>
      <c r="K680" s="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3"/>
      <c r="W680" s="3"/>
      <c r="X680" s="1"/>
      <c r="Y680" s="1"/>
      <c r="Z680" s="1"/>
      <c r="AA680" s="1"/>
      <c r="AB680" s="1"/>
    </row>
    <row r="681" spans="1:28" x14ac:dyDescent="0.2">
      <c r="A681" s="1"/>
      <c r="B681" s="1"/>
      <c r="C681" s="6"/>
      <c r="D681" s="6"/>
      <c r="E681" s="6"/>
      <c r="F681" s="6"/>
      <c r="G681" s="6"/>
      <c r="H681" s="6"/>
      <c r="I681" s="6"/>
      <c r="J681" s="6"/>
      <c r="K681" s="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3"/>
      <c r="W681" s="3"/>
      <c r="X681" s="1"/>
      <c r="Y681" s="1"/>
      <c r="Z681" s="1"/>
      <c r="AA681" s="1"/>
      <c r="AB681" s="1"/>
    </row>
    <row r="682" spans="1:28" x14ac:dyDescent="0.2">
      <c r="A682" s="1"/>
      <c r="B682" s="1"/>
      <c r="C682" s="6"/>
      <c r="D682" s="6"/>
      <c r="E682" s="6"/>
      <c r="F682" s="6"/>
      <c r="G682" s="6"/>
      <c r="H682" s="6"/>
      <c r="I682" s="6"/>
      <c r="J682" s="6"/>
      <c r="K682" s="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3"/>
      <c r="W682" s="3"/>
      <c r="X682" s="1"/>
      <c r="Y682" s="1"/>
      <c r="Z682" s="1"/>
      <c r="AA682" s="1"/>
      <c r="AB682" s="1"/>
    </row>
    <row r="683" spans="1:28" x14ac:dyDescent="0.2">
      <c r="A683" s="1"/>
      <c r="B683" s="1"/>
      <c r="C683" s="6"/>
      <c r="D683" s="6"/>
      <c r="E683" s="6"/>
      <c r="F683" s="6"/>
      <c r="G683" s="6"/>
      <c r="H683" s="6"/>
      <c r="I683" s="6"/>
      <c r="J683" s="6"/>
      <c r="K683" s="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3"/>
      <c r="W683" s="3"/>
      <c r="X683" s="1"/>
      <c r="Y683" s="1"/>
      <c r="Z683" s="1"/>
      <c r="AA683" s="1"/>
      <c r="AB683" s="1"/>
    </row>
    <row r="684" spans="1:28" x14ac:dyDescent="0.2">
      <c r="A684" s="1"/>
      <c r="B684" s="1"/>
      <c r="C684" s="6"/>
      <c r="D684" s="6"/>
      <c r="E684" s="6"/>
      <c r="F684" s="6"/>
      <c r="G684" s="6"/>
      <c r="H684" s="6"/>
      <c r="I684" s="6"/>
      <c r="J684" s="6"/>
      <c r="K684" s="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3"/>
      <c r="W684" s="3"/>
      <c r="X684" s="1"/>
      <c r="Y684" s="1"/>
      <c r="Z684" s="1"/>
      <c r="AA684" s="1"/>
      <c r="AB684" s="1"/>
    </row>
    <row r="685" spans="1:28" x14ac:dyDescent="0.2">
      <c r="A685" s="1"/>
      <c r="B685" s="1"/>
      <c r="C685" s="6"/>
      <c r="D685" s="6"/>
      <c r="E685" s="6"/>
      <c r="F685" s="6"/>
      <c r="G685" s="6"/>
      <c r="H685" s="6"/>
      <c r="I685" s="6"/>
      <c r="J685" s="6"/>
      <c r="K685" s="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3"/>
      <c r="W685" s="3"/>
      <c r="X685" s="1"/>
      <c r="Y685" s="1"/>
      <c r="Z685" s="1"/>
      <c r="AA685" s="1"/>
      <c r="AB685" s="1"/>
    </row>
    <row r="686" spans="1:28" x14ac:dyDescent="0.2">
      <c r="A686" s="1"/>
      <c r="B686" s="1"/>
      <c r="C686" s="6"/>
      <c r="D686" s="6"/>
      <c r="E686" s="6"/>
      <c r="F686" s="6"/>
      <c r="G686" s="6"/>
      <c r="H686" s="6"/>
      <c r="I686" s="6"/>
      <c r="J686" s="6"/>
      <c r="K686" s="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3"/>
      <c r="W686" s="3"/>
      <c r="X686" s="1"/>
      <c r="Y686" s="1"/>
      <c r="Z686" s="1"/>
      <c r="AA686" s="1"/>
      <c r="AB686" s="1"/>
    </row>
    <row r="687" spans="1:28" x14ac:dyDescent="0.2">
      <c r="A687" s="1"/>
      <c r="B687" s="1"/>
      <c r="C687" s="6"/>
      <c r="D687" s="6"/>
      <c r="E687" s="6"/>
      <c r="F687" s="6"/>
      <c r="G687" s="6"/>
      <c r="H687" s="6"/>
      <c r="I687" s="6"/>
      <c r="J687" s="6"/>
      <c r="K687" s="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3"/>
      <c r="W687" s="3"/>
      <c r="X687" s="1"/>
      <c r="Y687" s="1"/>
      <c r="Z687" s="1"/>
      <c r="AA687" s="1"/>
      <c r="AB687" s="1"/>
    </row>
    <row r="688" spans="1:28" x14ac:dyDescent="0.2">
      <c r="A688" s="1"/>
      <c r="B688" s="1"/>
      <c r="C688" s="6"/>
      <c r="D688" s="6"/>
      <c r="E688" s="6"/>
      <c r="F688" s="6"/>
      <c r="G688" s="6"/>
      <c r="H688" s="6"/>
      <c r="I688" s="6"/>
      <c r="J688" s="6"/>
      <c r="K688" s="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3"/>
      <c r="W688" s="3"/>
      <c r="X688" s="1"/>
      <c r="Y688" s="1"/>
      <c r="Z688" s="1"/>
      <c r="AA688" s="1"/>
      <c r="AB688" s="1"/>
    </row>
    <row r="689" spans="1:28" x14ac:dyDescent="0.2">
      <c r="A689" s="1"/>
      <c r="B689" s="1"/>
      <c r="C689" s="6"/>
      <c r="D689" s="6"/>
      <c r="E689" s="6"/>
      <c r="F689" s="6"/>
      <c r="G689" s="6"/>
      <c r="H689" s="6"/>
      <c r="I689" s="6"/>
      <c r="J689" s="6"/>
      <c r="K689" s="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3"/>
      <c r="W689" s="3"/>
      <c r="X689" s="1"/>
      <c r="Y689" s="1"/>
      <c r="Z689" s="1"/>
      <c r="AA689" s="1"/>
      <c r="AB689" s="1"/>
    </row>
    <row r="690" spans="1:28" x14ac:dyDescent="0.2">
      <c r="A690" s="1"/>
      <c r="B690" s="1"/>
      <c r="C690" s="6"/>
      <c r="D690" s="6"/>
      <c r="E690" s="6"/>
      <c r="F690" s="6"/>
      <c r="G690" s="6"/>
      <c r="H690" s="6"/>
      <c r="I690" s="6"/>
      <c r="J690" s="6"/>
      <c r="K690" s="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3"/>
      <c r="W690" s="3"/>
      <c r="X690" s="1"/>
      <c r="Y690" s="1"/>
      <c r="Z690" s="1"/>
      <c r="AA690" s="1"/>
      <c r="AB690" s="1"/>
    </row>
    <row r="691" spans="1:28" x14ac:dyDescent="0.2">
      <c r="A691" s="1"/>
      <c r="B691" s="1"/>
      <c r="C691" s="6"/>
      <c r="D691" s="6"/>
      <c r="E691" s="6"/>
      <c r="F691" s="6"/>
      <c r="G691" s="6"/>
      <c r="H691" s="6"/>
      <c r="I691" s="6"/>
      <c r="J691" s="6"/>
      <c r="K691" s="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3"/>
      <c r="W691" s="3"/>
      <c r="X691" s="1"/>
      <c r="Y691" s="1"/>
      <c r="Z691" s="1"/>
      <c r="AA691" s="1"/>
      <c r="AB691" s="1"/>
    </row>
    <row r="692" spans="1:28" x14ac:dyDescent="0.2">
      <c r="A692" s="1"/>
      <c r="B692" s="1"/>
      <c r="C692" s="6"/>
      <c r="D692" s="6"/>
      <c r="E692" s="6"/>
      <c r="F692" s="6"/>
      <c r="G692" s="6"/>
      <c r="H692" s="6"/>
      <c r="I692" s="6"/>
      <c r="J692" s="6"/>
      <c r="K692" s="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3"/>
      <c r="W692" s="3"/>
      <c r="X692" s="1"/>
      <c r="Y692" s="1"/>
      <c r="Z692" s="1"/>
      <c r="AA692" s="1"/>
      <c r="AB692" s="1"/>
    </row>
    <row r="693" spans="1:28" x14ac:dyDescent="0.2">
      <c r="A693" s="1"/>
      <c r="B693" s="1"/>
      <c r="C693" s="6"/>
      <c r="D693" s="6"/>
      <c r="E693" s="6"/>
      <c r="F693" s="6"/>
      <c r="G693" s="6"/>
      <c r="H693" s="6"/>
      <c r="I693" s="6"/>
      <c r="J693" s="6"/>
      <c r="K693" s="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3"/>
      <c r="W693" s="3"/>
      <c r="X693" s="1"/>
      <c r="Y693" s="1"/>
      <c r="Z693" s="1"/>
      <c r="AA693" s="1"/>
      <c r="AB693" s="1"/>
    </row>
    <row r="694" spans="1:28" x14ac:dyDescent="0.2">
      <c r="A694" s="1"/>
      <c r="B694" s="1"/>
      <c r="C694" s="6"/>
      <c r="D694" s="6"/>
      <c r="E694" s="6"/>
      <c r="F694" s="6"/>
      <c r="G694" s="6"/>
      <c r="H694" s="6"/>
      <c r="I694" s="6"/>
      <c r="J694" s="6"/>
      <c r="K694" s="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3"/>
      <c r="W694" s="3"/>
      <c r="X694" s="1"/>
      <c r="Y694" s="1"/>
      <c r="Z694" s="1"/>
      <c r="AA694" s="1"/>
      <c r="AB694" s="1"/>
    </row>
    <row r="695" spans="1:28" x14ac:dyDescent="0.2">
      <c r="A695" s="1"/>
      <c r="B695" s="1"/>
      <c r="C695" s="6"/>
      <c r="D695" s="6"/>
      <c r="E695" s="6"/>
      <c r="F695" s="6"/>
      <c r="G695" s="6"/>
      <c r="H695" s="6"/>
      <c r="I695" s="6"/>
      <c r="J695" s="6"/>
      <c r="K695" s="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3"/>
      <c r="W695" s="3"/>
      <c r="X695" s="1"/>
      <c r="Y695" s="1"/>
      <c r="Z695" s="1"/>
      <c r="AA695" s="1"/>
      <c r="AB695" s="1"/>
    </row>
    <row r="696" spans="1:28" x14ac:dyDescent="0.2">
      <c r="A696" s="1"/>
      <c r="B696" s="1"/>
      <c r="C696" s="6"/>
      <c r="D696" s="6"/>
      <c r="E696" s="6"/>
      <c r="F696" s="6"/>
      <c r="G696" s="6"/>
      <c r="H696" s="6"/>
      <c r="I696" s="6"/>
      <c r="J696" s="6"/>
      <c r="K696" s="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3"/>
      <c r="W696" s="3"/>
      <c r="X696" s="1"/>
      <c r="Y696" s="1"/>
      <c r="Z696" s="1"/>
      <c r="AA696" s="1"/>
      <c r="AB696" s="1"/>
    </row>
    <row r="697" spans="1:28" x14ac:dyDescent="0.2">
      <c r="A697" s="1"/>
      <c r="B697" s="1"/>
      <c r="C697" s="6"/>
      <c r="D697" s="6"/>
      <c r="E697" s="6"/>
      <c r="F697" s="6"/>
      <c r="G697" s="6"/>
      <c r="H697" s="6"/>
      <c r="I697" s="6"/>
      <c r="J697" s="6"/>
      <c r="K697" s="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3"/>
      <c r="W697" s="3"/>
      <c r="X697" s="1"/>
      <c r="Y697" s="1"/>
      <c r="Z697" s="1"/>
      <c r="AA697" s="1"/>
      <c r="AB697" s="1"/>
    </row>
    <row r="698" spans="1:28" x14ac:dyDescent="0.2">
      <c r="A698" s="1"/>
      <c r="B698" s="1"/>
      <c r="C698" s="6"/>
      <c r="D698" s="6"/>
      <c r="E698" s="6"/>
      <c r="F698" s="6"/>
      <c r="G698" s="6"/>
      <c r="H698" s="6"/>
      <c r="I698" s="6"/>
      <c r="J698" s="6"/>
      <c r="K698" s="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3"/>
      <c r="W698" s="3"/>
      <c r="X698" s="1"/>
      <c r="Y698" s="1"/>
      <c r="Z698" s="1"/>
      <c r="AA698" s="1"/>
      <c r="AB698" s="1"/>
    </row>
    <row r="699" spans="1:28" x14ac:dyDescent="0.2">
      <c r="A699" s="1"/>
      <c r="B699" s="1"/>
      <c r="C699" s="6"/>
      <c r="D699" s="6"/>
      <c r="E699" s="6"/>
      <c r="F699" s="6"/>
      <c r="G699" s="6"/>
      <c r="H699" s="6"/>
      <c r="I699" s="6"/>
      <c r="J699" s="6"/>
      <c r="K699" s="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3"/>
      <c r="W699" s="3"/>
      <c r="X699" s="1"/>
      <c r="Y699" s="1"/>
      <c r="Z699" s="1"/>
      <c r="AA699" s="1"/>
      <c r="AB699" s="1"/>
    </row>
    <row r="700" spans="1:28" x14ac:dyDescent="0.2">
      <c r="A700" s="1"/>
      <c r="B700" s="1"/>
      <c r="C700" s="6"/>
      <c r="D700" s="6"/>
      <c r="E700" s="6"/>
      <c r="F700" s="6"/>
      <c r="G700" s="6"/>
      <c r="H700" s="6"/>
      <c r="I700" s="6"/>
      <c r="J700" s="6"/>
      <c r="K700" s="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3"/>
      <c r="W700" s="3"/>
      <c r="X700" s="1"/>
      <c r="Y700" s="1"/>
      <c r="Z700" s="1"/>
      <c r="AA700" s="1"/>
      <c r="AB700" s="1"/>
    </row>
    <row r="701" spans="1:28" x14ac:dyDescent="0.2">
      <c r="A701" s="1"/>
      <c r="B701" s="1"/>
      <c r="C701" s="6"/>
      <c r="D701" s="6"/>
      <c r="E701" s="6"/>
      <c r="F701" s="6"/>
      <c r="G701" s="6"/>
      <c r="H701" s="6"/>
      <c r="I701" s="6"/>
      <c r="J701" s="6"/>
      <c r="K701" s="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3"/>
      <c r="W701" s="3"/>
      <c r="X701" s="1"/>
      <c r="Y701" s="1"/>
      <c r="Z701" s="1"/>
      <c r="AA701" s="1"/>
      <c r="AB701" s="1"/>
    </row>
    <row r="702" spans="1:28" x14ac:dyDescent="0.2">
      <c r="A702" s="1"/>
      <c r="B702" s="1"/>
      <c r="C702" s="6"/>
      <c r="D702" s="6"/>
      <c r="E702" s="6"/>
      <c r="F702" s="6"/>
      <c r="G702" s="6"/>
      <c r="H702" s="6"/>
      <c r="I702" s="6"/>
      <c r="J702" s="6"/>
      <c r="K702" s="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3"/>
      <c r="W702" s="3"/>
      <c r="X702" s="1"/>
      <c r="Y702" s="1"/>
      <c r="Z702" s="1"/>
      <c r="AA702" s="1"/>
      <c r="AB702" s="1"/>
    </row>
    <row r="703" spans="1:28" x14ac:dyDescent="0.2">
      <c r="A703" s="1"/>
      <c r="B703" s="1"/>
      <c r="C703" s="6"/>
      <c r="D703" s="6"/>
      <c r="E703" s="6"/>
      <c r="F703" s="6"/>
      <c r="G703" s="6"/>
      <c r="H703" s="6"/>
      <c r="I703" s="6"/>
      <c r="J703" s="6"/>
      <c r="K703" s="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3"/>
      <c r="W703" s="3"/>
      <c r="X703" s="1"/>
      <c r="Y703" s="1"/>
      <c r="Z703" s="1"/>
      <c r="AA703" s="1"/>
      <c r="AB703" s="1"/>
    </row>
    <row r="704" spans="1:28" x14ac:dyDescent="0.2">
      <c r="A704" s="1"/>
      <c r="B704" s="1"/>
      <c r="C704" s="6"/>
      <c r="D704" s="6"/>
      <c r="E704" s="6"/>
      <c r="F704" s="6"/>
      <c r="G704" s="6"/>
      <c r="H704" s="6"/>
      <c r="I704" s="6"/>
      <c r="J704" s="6"/>
      <c r="K704" s="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3"/>
      <c r="W704" s="3"/>
      <c r="X704" s="1"/>
      <c r="Y704" s="1"/>
      <c r="Z704" s="1"/>
      <c r="AA704" s="1"/>
      <c r="AB704" s="1"/>
    </row>
    <row r="705" spans="1:28" x14ac:dyDescent="0.2">
      <c r="A705" s="1"/>
      <c r="B705" s="1"/>
      <c r="C705" s="6"/>
      <c r="D705" s="6"/>
      <c r="E705" s="6"/>
      <c r="F705" s="6"/>
      <c r="G705" s="6"/>
      <c r="H705" s="6"/>
      <c r="I705" s="6"/>
      <c r="J705" s="6"/>
      <c r="K705" s="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3"/>
      <c r="W705" s="3"/>
      <c r="X705" s="1"/>
      <c r="Y705" s="1"/>
      <c r="Z705" s="1"/>
      <c r="AA705" s="1"/>
      <c r="AB705" s="1"/>
    </row>
    <row r="706" spans="1:28" x14ac:dyDescent="0.2">
      <c r="A706" s="1"/>
      <c r="B706" s="1"/>
      <c r="C706" s="6"/>
      <c r="D706" s="6"/>
      <c r="E706" s="6"/>
      <c r="F706" s="6"/>
      <c r="G706" s="6"/>
      <c r="H706" s="6"/>
      <c r="I706" s="6"/>
      <c r="J706" s="6"/>
      <c r="K706" s="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3"/>
      <c r="W706" s="3"/>
      <c r="X706" s="1"/>
      <c r="Y706" s="1"/>
      <c r="Z706" s="1"/>
      <c r="AA706" s="1"/>
      <c r="AB706" s="1"/>
    </row>
    <row r="707" spans="1:28" x14ac:dyDescent="0.2">
      <c r="A707" s="1"/>
      <c r="B707" s="1"/>
      <c r="C707" s="6"/>
      <c r="D707" s="6"/>
      <c r="E707" s="6"/>
      <c r="F707" s="6"/>
      <c r="G707" s="6"/>
      <c r="H707" s="6"/>
      <c r="I707" s="6"/>
      <c r="J707" s="6"/>
      <c r="K707" s="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3"/>
      <c r="W707" s="3"/>
      <c r="X707" s="1"/>
      <c r="Y707" s="1"/>
      <c r="Z707" s="1"/>
      <c r="AA707" s="1"/>
      <c r="AB707" s="1"/>
    </row>
    <row r="708" spans="1:28" x14ac:dyDescent="0.2">
      <c r="A708" s="1"/>
      <c r="B708" s="1"/>
      <c r="C708" s="6"/>
      <c r="D708" s="6"/>
      <c r="E708" s="6"/>
      <c r="F708" s="6"/>
      <c r="G708" s="6"/>
      <c r="H708" s="6"/>
      <c r="I708" s="6"/>
      <c r="J708" s="6"/>
      <c r="K708" s="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3"/>
      <c r="W708" s="3"/>
      <c r="X708" s="1"/>
      <c r="Y708" s="1"/>
      <c r="Z708" s="1"/>
      <c r="AA708" s="1"/>
      <c r="AB708" s="1"/>
    </row>
    <row r="709" spans="1:28" x14ac:dyDescent="0.2">
      <c r="A709" s="1"/>
      <c r="B709" s="1"/>
      <c r="C709" s="6"/>
      <c r="D709" s="6"/>
      <c r="E709" s="6"/>
      <c r="F709" s="6"/>
      <c r="G709" s="6"/>
      <c r="H709" s="6"/>
      <c r="I709" s="6"/>
      <c r="J709" s="6"/>
      <c r="K709" s="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3"/>
      <c r="W709" s="3"/>
      <c r="X709" s="1"/>
      <c r="Y709" s="1"/>
      <c r="Z709" s="1"/>
      <c r="AA709" s="1"/>
      <c r="AB709" s="1"/>
    </row>
    <row r="710" spans="1:28" x14ac:dyDescent="0.2">
      <c r="A710" s="1"/>
      <c r="B710" s="1"/>
      <c r="C710" s="6"/>
      <c r="D710" s="6"/>
      <c r="E710" s="6"/>
      <c r="F710" s="6"/>
      <c r="G710" s="6"/>
      <c r="H710" s="6"/>
      <c r="I710" s="6"/>
      <c r="J710" s="6"/>
      <c r="K710" s="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3"/>
      <c r="W710" s="3"/>
      <c r="X710" s="1"/>
      <c r="Y710" s="1"/>
      <c r="Z710" s="1"/>
      <c r="AA710" s="1"/>
      <c r="AB710" s="1"/>
    </row>
    <row r="711" spans="1:28" x14ac:dyDescent="0.2">
      <c r="A711" s="1"/>
      <c r="B711" s="1"/>
      <c r="C711" s="6"/>
      <c r="D711" s="6"/>
      <c r="E711" s="6"/>
      <c r="F711" s="6"/>
      <c r="G711" s="6"/>
      <c r="H711" s="6"/>
      <c r="I711" s="6"/>
      <c r="J711" s="6"/>
      <c r="K711" s="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3"/>
      <c r="W711" s="3"/>
      <c r="X711" s="1"/>
      <c r="Y711" s="1"/>
      <c r="Z711" s="1"/>
      <c r="AA711" s="1"/>
      <c r="AB711" s="1"/>
    </row>
    <row r="712" spans="1:28" x14ac:dyDescent="0.2">
      <c r="A712" s="1"/>
      <c r="B712" s="1"/>
      <c r="C712" s="6"/>
      <c r="D712" s="6"/>
      <c r="E712" s="6"/>
      <c r="F712" s="6"/>
      <c r="G712" s="6"/>
      <c r="H712" s="6"/>
      <c r="I712" s="6"/>
      <c r="J712" s="6"/>
      <c r="K712" s="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3"/>
      <c r="W712" s="3"/>
      <c r="X712" s="1"/>
      <c r="Y712" s="1"/>
      <c r="Z712" s="1"/>
      <c r="AA712" s="1"/>
      <c r="AB712" s="1"/>
    </row>
    <row r="713" spans="1:28" x14ac:dyDescent="0.2">
      <c r="A713" s="1"/>
      <c r="B713" s="1"/>
      <c r="C713" s="6"/>
      <c r="D713" s="6"/>
      <c r="E713" s="6"/>
      <c r="F713" s="6"/>
      <c r="G713" s="6"/>
      <c r="H713" s="6"/>
      <c r="I713" s="6"/>
      <c r="J713" s="6"/>
      <c r="K713" s="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3"/>
      <c r="W713" s="3"/>
      <c r="X713" s="1"/>
      <c r="Y713" s="1"/>
      <c r="Z713" s="1"/>
      <c r="AA713" s="1"/>
      <c r="AB713" s="1"/>
    </row>
    <row r="714" spans="1:28" x14ac:dyDescent="0.2">
      <c r="A714" s="1"/>
      <c r="B714" s="1"/>
      <c r="C714" s="6"/>
      <c r="D714" s="6"/>
      <c r="E714" s="6"/>
      <c r="F714" s="6"/>
      <c r="G714" s="6"/>
      <c r="H714" s="6"/>
      <c r="I714" s="6"/>
      <c r="J714" s="6"/>
      <c r="K714" s="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3"/>
      <c r="W714" s="3"/>
      <c r="X714" s="1"/>
      <c r="Y714" s="1"/>
      <c r="Z714" s="1"/>
      <c r="AA714" s="1"/>
      <c r="AB714" s="1"/>
    </row>
    <row r="715" spans="1:28" x14ac:dyDescent="0.2">
      <c r="A715" s="1"/>
      <c r="B715" s="1"/>
      <c r="C715" s="6"/>
      <c r="D715" s="6"/>
      <c r="E715" s="6"/>
      <c r="F715" s="6"/>
      <c r="G715" s="6"/>
      <c r="H715" s="6"/>
      <c r="I715" s="6"/>
      <c r="J715" s="6"/>
      <c r="K715" s="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3"/>
      <c r="W715" s="3"/>
      <c r="X715" s="1"/>
      <c r="Y715" s="1"/>
      <c r="Z715" s="1"/>
      <c r="AA715" s="1"/>
      <c r="AB715" s="1"/>
    </row>
    <row r="716" spans="1:28" x14ac:dyDescent="0.2">
      <c r="A716" s="1"/>
      <c r="B716" s="1"/>
      <c r="C716" s="6"/>
      <c r="D716" s="6"/>
      <c r="E716" s="6"/>
      <c r="F716" s="6"/>
      <c r="G716" s="6"/>
      <c r="H716" s="6"/>
      <c r="I716" s="6"/>
      <c r="J716" s="6"/>
      <c r="K716" s="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3"/>
      <c r="W716" s="3"/>
      <c r="X716" s="1"/>
      <c r="Y716" s="1"/>
      <c r="Z716" s="1"/>
      <c r="AA716" s="1"/>
      <c r="AB716" s="1"/>
    </row>
    <row r="717" spans="1:28" x14ac:dyDescent="0.2">
      <c r="A717" s="1"/>
      <c r="B717" s="1"/>
      <c r="C717" s="6"/>
      <c r="D717" s="6"/>
      <c r="E717" s="6"/>
      <c r="F717" s="6"/>
      <c r="G717" s="6"/>
      <c r="H717" s="6"/>
      <c r="I717" s="6"/>
      <c r="J717" s="6"/>
      <c r="K717" s="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3"/>
      <c r="W717" s="3"/>
      <c r="X717" s="1"/>
      <c r="Y717" s="1"/>
      <c r="Z717" s="1"/>
      <c r="AA717" s="1"/>
      <c r="AB717" s="1"/>
    </row>
    <row r="718" spans="1:28" x14ac:dyDescent="0.2">
      <c r="A718" s="1"/>
      <c r="B718" s="1"/>
      <c r="C718" s="6"/>
      <c r="D718" s="6"/>
      <c r="E718" s="6"/>
      <c r="F718" s="6"/>
      <c r="G718" s="6"/>
      <c r="H718" s="6"/>
      <c r="I718" s="6"/>
      <c r="J718" s="6"/>
      <c r="K718" s="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3"/>
      <c r="W718" s="3"/>
      <c r="X718" s="1"/>
      <c r="Y718" s="1"/>
      <c r="Z718" s="1"/>
      <c r="AA718" s="1"/>
      <c r="AB718" s="1"/>
    </row>
    <row r="719" spans="1:28" x14ac:dyDescent="0.2">
      <c r="A719" s="1"/>
      <c r="B719" s="1"/>
      <c r="C719" s="6"/>
      <c r="D719" s="6"/>
      <c r="E719" s="6"/>
      <c r="F719" s="6"/>
      <c r="G719" s="6"/>
      <c r="H719" s="6"/>
      <c r="I719" s="6"/>
      <c r="J719" s="6"/>
      <c r="K719" s="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3"/>
      <c r="W719" s="3"/>
      <c r="X719" s="1"/>
      <c r="Y719" s="1"/>
      <c r="Z719" s="1"/>
      <c r="AA719" s="1"/>
      <c r="AB719" s="1"/>
    </row>
    <row r="720" spans="1:28" x14ac:dyDescent="0.2">
      <c r="A720" s="1"/>
      <c r="B720" s="1"/>
      <c r="C720" s="6"/>
      <c r="D720" s="6"/>
      <c r="E720" s="6"/>
      <c r="F720" s="6"/>
      <c r="G720" s="6"/>
      <c r="H720" s="6"/>
      <c r="I720" s="6"/>
      <c r="J720" s="6"/>
      <c r="K720" s="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3"/>
      <c r="W720" s="3"/>
      <c r="X720" s="1"/>
      <c r="Y720" s="1"/>
      <c r="Z720" s="1"/>
      <c r="AA720" s="1"/>
      <c r="AB720" s="1"/>
    </row>
    <row r="721" spans="1:28" x14ac:dyDescent="0.2">
      <c r="A721" s="1"/>
      <c r="B721" s="1"/>
      <c r="C721" s="6"/>
      <c r="D721" s="6"/>
      <c r="E721" s="6"/>
      <c r="F721" s="6"/>
      <c r="G721" s="6"/>
      <c r="H721" s="6"/>
      <c r="I721" s="6"/>
      <c r="J721" s="6"/>
      <c r="K721" s="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3"/>
      <c r="W721" s="3"/>
      <c r="X721" s="1"/>
      <c r="Y721" s="1"/>
      <c r="Z721" s="1"/>
      <c r="AA721" s="1"/>
      <c r="AB721" s="1"/>
    </row>
    <row r="722" spans="1:28" x14ac:dyDescent="0.2">
      <c r="A722" s="1"/>
      <c r="B722" s="1"/>
      <c r="C722" s="6"/>
      <c r="D722" s="6"/>
      <c r="E722" s="6"/>
      <c r="F722" s="6"/>
      <c r="G722" s="6"/>
      <c r="H722" s="6"/>
      <c r="I722" s="6"/>
      <c r="J722" s="6"/>
      <c r="K722" s="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3"/>
      <c r="W722" s="3"/>
      <c r="X722" s="1"/>
      <c r="Y722" s="1"/>
      <c r="Z722" s="1"/>
      <c r="AA722" s="1"/>
      <c r="AB722" s="1"/>
    </row>
    <row r="723" spans="1:28" x14ac:dyDescent="0.2">
      <c r="A723" s="1"/>
      <c r="B723" s="1"/>
      <c r="C723" s="6"/>
      <c r="D723" s="6"/>
      <c r="E723" s="6"/>
      <c r="F723" s="6"/>
      <c r="G723" s="6"/>
      <c r="H723" s="6"/>
      <c r="I723" s="6"/>
      <c r="J723" s="6"/>
      <c r="K723" s="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3"/>
      <c r="W723" s="3"/>
      <c r="X723" s="1"/>
      <c r="Y723" s="1"/>
      <c r="Z723" s="1"/>
      <c r="AA723" s="1"/>
      <c r="AB723" s="1"/>
    </row>
    <row r="724" spans="1:28" x14ac:dyDescent="0.2">
      <c r="A724" s="1"/>
      <c r="B724" s="1"/>
      <c r="C724" s="6"/>
      <c r="D724" s="6"/>
      <c r="E724" s="6"/>
      <c r="F724" s="6"/>
      <c r="G724" s="6"/>
      <c r="H724" s="6"/>
      <c r="I724" s="6"/>
      <c r="J724" s="6"/>
      <c r="K724" s="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3"/>
      <c r="W724" s="3"/>
      <c r="X724" s="1"/>
      <c r="Y724" s="1"/>
      <c r="Z724" s="1"/>
      <c r="AA724" s="1"/>
      <c r="AB724" s="1"/>
    </row>
    <row r="725" spans="1:28" x14ac:dyDescent="0.2">
      <c r="A725" s="1"/>
      <c r="B725" s="1"/>
      <c r="C725" s="6"/>
      <c r="D725" s="6"/>
      <c r="E725" s="6"/>
      <c r="F725" s="6"/>
      <c r="G725" s="6"/>
      <c r="H725" s="6"/>
      <c r="I725" s="6"/>
      <c r="J725" s="6"/>
      <c r="K725" s="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3"/>
      <c r="W725" s="3"/>
      <c r="X725" s="1"/>
      <c r="Y725" s="1"/>
      <c r="Z725" s="1"/>
      <c r="AA725" s="1"/>
      <c r="AB725" s="1"/>
    </row>
    <row r="726" spans="1:28" x14ac:dyDescent="0.2">
      <c r="A726" s="1"/>
      <c r="B726" s="1"/>
      <c r="C726" s="6"/>
      <c r="D726" s="6"/>
      <c r="E726" s="6"/>
      <c r="F726" s="6"/>
      <c r="G726" s="6"/>
      <c r="H726" s="6"/>
      <c r="I726" s="6"/>
      <c r="J726" s="6"/>
      <c r="K726" s="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3"/>
      <c r="W726" s="3"/>
      <c r="X726" s="1"/>
      <c r="Y726" s="1"/>
      <c r="Z726" s="1"/>
      <c r="AA726" s="1"/>
      <c r="AB726" s="1"/>
    </row>
    <row r="727" spans="1:28" x14ac:dyDescent="0.2">
      <c r="A727" s="1"/>
      <c r="B727" s="1"/>
      <c r="C727" s="6"/>
      <c r="D727" s="6"/>
      <c r="E727" s="6"/>
      <c r="F727" s="6"/>
      <c r="G727" s="6"/>
      <c r="H727" s="6"/>
      <c r="I727" s="6"/>
      <c r="J727" s="6"/>
      <c r="K727" s="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3"/>
      <c r="W727" s="3"/>
      <c r="X727" s="1"/>
      <c r="Y727" s="1"/>
      <c r="Z727" s="1"/>
      <c r="AA727" s="1"/>
      <c r="AB727" s="1"/>
    </row>
    <row r="728" spans="1:28" x14ac:dyDescent="0.2">
      <c r="A728" s="1"/>
      <c r="B728" s="1"/>
      <c r="C728" s="6"/>
      <c r="D728" s="6"/>
      <c r="E728" s="6"/>
      <c r="F728" s="6"/>
      <c r="G728" s="6"/>
      <c r="H728" s="6"/>
      <c r="I728" s="6"/>
      <c r="J728" s="6"/>
      <c r="K728" s="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3"/>
      <c r="W728" s="3"/>
      <c r="X728" s="1"/>
      <c r="Y728" s="1"/>
      <c r="Z728" s="1"/>
      <c r="AA728" s="1"/>
      <c r="AB728" s="1"/>
    </row>
    <row r="729" spans="1:28" x14ac:dyDescent="0.2">
      <c r="A729" s="1"/>
      <c r="B729" s="1"/>
      <c r="C729" s="6"/>
      <c r="D729" s="6"/>
      <c r="E729" s="6"/>
      <c r="F729" s="6"/>
      <c r="G729" s="6"/>
      <c r="H729" s="6"/>
      <c r="I729" s="6"/>
      <c r="J729" s="6"/>
      <c r="K729" s="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3"/>
      <c r="W729" s="3"/>
      <c r="X729" s="1"/>
      <c r="Y729" s="1"/>
      <c r="Z729" s="1"/>
      <c r="AA729" s="1"/>
      <c r="AB729" s="1"/>
    </row>
    <row r="730" spans="1:28" x14ac:dyDescent="0.2">
      <c r="A730" s="1"/>
      <c r="B730" s="1"/>
      <c r="C730" s="6"/>
      <c r="D730" s="6"/>
      <c r="E730" s="6"/>
      <c r="F730" s="6"/>
      <c r="G730" s="6"/>
      <c r="H730" s="6"/>
      <c r="I730" s="6"/>
      <c r="J730" s="6"/>
      <c r="K730" s="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3"/>
      <c r="W730" s="3"/>
      <c r="X730" s="1"/>
      <c r="Y730" s="1"/>
      <c r="Z730" s="1"/>
      <c r="AA730" s="1"/>
      <c r="AB730" s="1"/>
    </row>
    <row r="731" spans="1:28" x14ac:dyDescent="0.2">
      <c r="A731" s="1"/>
      <c r="B731" s="1"/>
      <c r="C731" s="6"/>
      <c r="D731" s="6"/>
      <c r="E731" s="6"/>
      <c r="F731" s="6"/>
      <c r="G731" s="6"/>
      <c r="H731" s="6"/>
      <c r="I731" s="6"/>
      <c r="J731" s="6"/>
      <c r="K731" s="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3"/>
      <c r="W731" s="3"/>
      <c r="X731" s="1"/>
      <c r="Y731" s="1"/>
      <c r="Z731" s="1"/>
      <c r="AA731" s="1"/>
      <c r="AB731" s="1"/>
    </row>
    <row r="732" spans="1:28" x14ac:dyDescent="0.2">
      <c r="A732" s="1"/>
      <c r="B732" s="1"/>
      <c r="C732" s="6"/>
      <c r="D732" s="6"/>
      <c r="E732" s="6"/>
      <c r="F732" s="6"/>
      <c r="G732" s="6"/>
      <c r="H732" s="6"/>
      <c r="I732" s="6"/>
      <c r="J732" s="6"/>
      <c r="K732" s="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3"/>
      <c r="W732" s="3"/>
      <c r="X732" s="1"/>
      <c r="Y732" s="1"/>
      <c r="Z732" s="1"/>
      <c r="AA732" s="1"/>
      <c r="AB732" s="1"/>
    </row>
    <row r="733" spans="1:28" x14ac:dyDescent="0.2">
      <c r="A733" s="1"/>
      <c r="B733" s="1"/>
      <c r="C733" s="6"/>
      <c r="D733" s="6"/>
      <c r="E733" s="6"/>
      <c r="F733" s="6"/>
      <c r="G733" s="6"/>
      <c r="H733" s="6"/>
      <c r="I733" s="6"/>
      <c r="J733" s="6"/>
      <c r="K733" s="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3"/>
      <c r="W733" s="3"/>
      <c r="X733" s="1"/>
      <c r="Y733" s="1"/>
      <c r="Z733" s="1"/>
      <c r="AA733" s="1"/>
      <c r="AB733" s="1"/>
    </row>
    <row r="734" spans="1:28" x14ac:dyDescent="0.2">
      <c r="A734" s="1"/>
      <c r="B734" s="1"/>
      <c r="C734" s="6"/>
      <c r="D734" s="6"/>
      <c r="E734" s="6"/>
      <c r="F734" s="6"/>
      <c r="G734" s="6"/>
      <c r="H734" s="6"/>
      <c r="I734" s="6"/>
      <c r="J734" s="6"/>
      <c r="K734" s="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3"/>
      <c r="W734" s="3"/>
      <c r="X734" s="1"/>
      <c r="Y734" s="1"/>
      <c r="Z734" s="1"/>
      <c r="AA734" s="1"/>
      <c r="AB734" s="1"/>
    </row>
    <row r="735" spans="1:28" x14ac:dyDescent="0.2">
      <c r="A735" s="1"/>
      <c r="B735" s="1"/>
      <c r="C735" s="6"/>
      <c r="D735" s="6"/>
      <c r="E735" s="6"/>
      <c r="F735" s="6"/>
      <c r="G735" s="6"/>
      <c r="H735" s="6"/>
      <c r="I735" s="6"/>
      <c r="J735" s="6"/>
      <c r="K735" s="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3"/>
      <c r="W735" s="3"/>
      <c r="X735" s="1"/>
      <c r="Y735" s="1"/>
      <c r="Z735" s="1"/>
      <c r="AA735" s="1"/>
      <c r="AB735" s="1"/>
    </row>
    <row r="736" spans="1:28" x14ac:dyDescent="0.2">
      <c r="A736" s="1"/>
      <c r="B736" s="1"/>
      <c r="C736" s="6"/>
      <c r="D736" s="6"/>
      <c r="E736" s="6"/>
      <c r="F736" s="6"/>
      <c r="G736" s="6"/>
      <c r="H736" s="6"/>
      <c r="I736" s="6"/>
      <c r="J736" s="6"/>
      <c r="K736" s="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3"/>
      <c r="W736" s="3"/>
      <c r="X736" s="1"/>
      <c r="Y736" s="1"/>
      <c r="Z736" s="1"/>
      <c r="AA736" s="1"/>
      <c r="AB736" s="1"/>
    </row>
    <row r="737" spans="1:28" x14ac:dyDescent="0.2">
      <c r="A737" s="1"/>
      <c r="B737" s="1"/>
      <c r="C737" s="6"/>
      <c r="D737" s="6"/>
      <c r="E737" s="6"/>
      <c r="F737" s="6"/>
      <c r="G737" s="6"/>
      <c r="H737" s="6"/>
      <c r="I737" s="6"/>
      <c r="J737" s="6"/>
      <c r="K737" s="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3"/>
      <c r="W737" s="3"/>
      <c r="X737" s="1"/>
      <c r="Y737" s="1"/>
      <c r="Z737" s="1"/>
      <c r="AA737" s="1"/>
      <c r="AB737" s="1"/>
    </row>
    <row r="738" spans="1:28" x14ac:dyDescent="0.2">
      <c r="A738" s="1"/>
      <c r="B738" s="1"/>
      <c r="C738" s="6"/>
      <c r="D738" s="6"/>
      <c r="E738" s="6"/>
      <c r="F738" s="6"/>
      <c r="G738" s="6"/>
      <c r="H738" s="6"/>
      <c r="I738" s="6"/>
      <c r="J738" s="6"/>
      <c r="K738" s="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3"/>
      <c r="W738" s="3"/>
      <c r="X738" s="1"/>
      <c r="Y738" s="1"/>
      <c r="Z738" s="1"/>
      <c r="AA738" s="1"/>
      <c r="AB738" s="1"/>
    </row>
    <row r="739" spans="1:28" x14ac:dyDescent="0.2">
      <c r="A739" s="1"/>
      <c r="B739" s="1"/>
      <c r="C739" s="6"/>
      <c r="D739" s="6"/>
      <c r="E739" s="6"/>
      <c r="F739" s="6"/>
      <c r="G739" s="6"/>
      <c r="H739" s="6"/>
      <c r="I739" s="6"/>
      <c r="J739" s="6"/>
      <c r="K739" s="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3"/>
      <c r="W739" s="3"/>
      <c r="X739" s="1"/>
      <c r="Y739" s="1"/>
      <c r="Z739" s="1"/>
      <c r="AA739" s="1"/>
      <c r="AB739" s="1"/>
    </row>
    <row r="740" spans="1:28" x14ac:dyDescent="0.2">
      <c r="A740" s="1"/>
      <c r="B740" s="1"/>
      <c r="C740" s="6"/>
      <c r="D740" s="6"/>
      <c r="E740" s="6"/>
      <c r="F740" s="6"/>
      <c r="G740" s="6"/>
      <c r="H740" s="6"/>
      <c r="I740" s="6"/>
      <c r="J740" s="6"/>
      <c r="K740" s="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3"/>
      <c r="W740" s="3"/>
      <c r="X740" s="1"/>
      <c r="Y740" s="1"/>
      <c r="Z740" s="1"/>
      <c r="AA740" s="1"/>
      <c r="AB740" s="1"/>
    </row>
    <row r="741" spans="1:28" x14ac:dyDescent="0.2">
      <c r="A741" s="1"/>
      <c r="B741" s="1"/>
      <c r="C741" s="6"/>
      <c r="D741" s="6"/>
      <c r="E741" s="6"/>
      <c r="F741" s="6"/>
      <c r="G741" s="6"/>
      <c r="H741" s="6"/>
      <c r="I741" s="6"/>
      <c r="J741" s="6"/>
      <c r="K741" s="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3"/>
      <c r="W741" s="3"/>
      <c r="X741" s="1"/>
      <c r="Y741" s="1"/>
      <c r="Z741" s="1"/>
      <c r="AA741" s="1"/>
      <c r="AB741" s="1"/>
    </row>
    <row r="742" spans="1:28" x14ac:dyDescent="0.2">
      <c r="A742" s="1"/>
      <c r="B742" s="1"/>
      <c r="C742" s="6"/>
      <c r="D742" s="6"/>
      <c r="E742" s="6"/>
      <c r="F742" s="6"/>
      <c r="G742" s="6"/>
      <c r="H742" s="6"/>
      <c r="I742" s="6"/>
      <c r="J742" s="6"/>
      <c r="K742" s="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3"/>
      <c r="W742" s="3"/>
      <c r="X742" s="1"/>
      <c r="Y742" s="1"/>
      <c r="Z742" s="1"/>
      <c r="AA742" s="1"/>
      <c r="AB742" s="1"/>
    </row>
    <row r="743" spans="1:28" x14ac:dyDescent="0.2">
      <c r="A743" s="1"/>
      <c r="B743" s="1"/>
      <c r="C743" s="6"/>
      <c r="D743" s="6"/>
      <c r="E743" s="6"/>
      <c r="F743" s="6"/>
      <c r="G743" s="6"/>
      <c r="H743" s="6"/>
      <c r="I743" s="6"/>
      <c r="J743" s="6"/>
      <c r="K743" s="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3"/>
      <c r="W743" s="3"/>
      <c r="X743" s="1"/>
      <c r="Y743" s="1"/>
      <c r="Z743" s="1"/>
      <c r="AA743" s="1"/>
      <c r="AB743" s="1"/>
    </row>
    <row r="744" spans="1:28" x14ac:dyDescent="0.2">
      <c r="A744" s="1"/>
      <c r="B744" s="1"/>
      <c r="C744" s="6"/>
      <c r="D744" s="6"/>
      <c r="E744" s="6"/>
      <c r="F744" s="6"/>
      <c r="G744" s="6"/>
      <c r="H744" s="6"/>
      <c r="I744" s="6"/>
      <c r="J744" s="6"/>
      <c r="K744" s="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3"/>
      <c r="W744" s="3"/>
      <c r="X744" s="1"/>
      <c r="Y744" s="1"/>
      <c r="Z744" s="1"/>
      <c r="AA744" s="1"/>
      <c r="AB744" s="1"/>
    </row>
    <row r="745" spans="1:28" x14ac:dyDescent="0.2">
      <c r="A745" s="1"/>
      <c r="B745" s="1"/>
      <c r="C745" s="6"/>
      <c r="D745" s="6"/>
      <c r="E745" s="6"/>
      <c r="F745" s="6"/>
      <c r="G745" s="6"/>
      <c r="H745" s="6"/>
      <c r="I745" s="6"/>
      <c r="J745" s="6"/>
      <c r="K745" s="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3"/>
      <c r="W745" s="3"/>
      <c r="X745" s="1"/>
      <c r="Y745" s="1"/>
      <c r="Z745" s="1"/>
      <c r="AA745" s="1"/>
      <c r="AB745" s="1"/>
    </row>
    <row r="746" spans="1:28" x14ac:dyDescent="0.2">
      <c r="A746" s="1"/>
      <c r="B746" s="1"/>
      <c r="C746" s="6"/>
      <c r="D746" s="6"/>
      <c r="E746" s="6"/>
      <c r="F746" s="6"/>
      <c r="G746" s="6"/>
      <c r="H746" s="6"/>
      <c r="I746" s="6"/>
      <c r="J746" s="6"/>
      <c r="K746" s="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3"/>
      <c r="W746" s="3"/>
      <c r="X746" s="1"/>
      <c r="Y746" s="1"/>
      <c r="Z746" s="1"/>
      <c r="AA746" s="1"/>
      <c r="AB746" s="1"/>
    </row>
    <row r="747" spans="1:28" x14ac:dyDescent="0.2">
      <c r="A747" s="1"/>
      <c r="B747" s="1"/>
      <c r="C747" s="6"/>
      <c r="D747" s="6"/>
      <c r="E747" s="6"/>
      <c r="F747" s="6"/>
      <c r="G747" s="6"/>
      <c r="H747" s="6"/>
      <c r="I747" s="6"/>
      <c r="J747" s="6"/>
      <c r="K747" s="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3"/>
      <c r="W747" s="3"/>
      <c r="X747" s="1"/>
      <c r="Y747" s="1"/>
      <c r="Z747" s="1"/>
      <c r="AA747" s="1"/>
      <c r="AB747" s="1"/>
    </row>
    <row r="748" spans="1:28" x14ac:dyDescent="0.2">
      <c r="A748" s="1"/>
      <c r="B748" s="1"/>
      <c r="C748" s="6"/>
      <c r="D748" s="6"/>
      <c r="E748" s="6"/>
      <c r="F748" s="6"/>
      <c r="G748" s="6"/>
      <c r="H748" s="6"/>
      <c r="I748" s="6"/>
      <c r="J748" s="6"/>
      <c r="K748" s="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3"/>
      <c r="W748" s="3"/>
      <c r="X748" s="1"/>
      <c r="Y748" s="1"/>
      <c r="Z748" s="1"/>
      <c r="AA748" s="1"/>
      <c r="AB748" s="1"/>
    </row>
    <row r="749" spans="1:28" x14ac:dyDescent="0.2">
      <c r="A749" s="1"/>
      <c r="B749" s="1"/>
      <c r="C749" s="6"/>
      <c r="D749" s="6"/>
      <c r="E749" s="6"/>
      <c r="F749" s="6"/>
      <c r="G749" s="6"/>
      <c r="H749" s="6"/>
      <c r="I749" s="6"/>
      <c r="J749" s="6"/>
      <c r="K749" s="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3"/>
      <c r="W749" s="3"/>
      <c r="X749" s="1"/>
      <c r="Y749" s="1"/>
      <c r="Z749" s="1"/>
      <c r="AA749" s="1"/>
      <c r="AB749" s="1"/>
    </row>
    <row r="750" spans="1:28" x14ac:dyDescent="0.2">
      <c r="A750" s="1"/>
      <c r="B750" s="1"/>
      <c r="C750" s="6"/>
      <c r="D750" s="6"/>
      <c r="E750" s="6"/>
      <c r="F750" s="6"/>
      <c r="G750" s="6"/>
      <c r="H750" s="6"/>
      <c r="I750" s="6"/>
      <c r="J750" s="6"/>
      <c r="K750" s="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3"/>
      <c r="W750" s="3"/>
      <c r="X750" s="1"/>
      <c r="Y750" s="1"/>
      <c r="Z750" s="1"/>
      <c r="AA750" s="1"/>
      <c r="AB750" s="1"/>
    </row>
    <row r="751" spans="1:28" x14ac:dyDescent="0.2">
      <c r="A751" s="1"/>
      <c r="B751" s="1"/>
      <c r="C751" s="6"/>
      <c r="D751" s="6"/>
      <c r="E751" s="6"/>
      <c r="F751" s="6"/>
      <c r="G751" s="6"/>
      <c r="H751" s="6"/>
      <c r="I751" s="6"/>
      <c r="J751" s="6"/>
      <c r="K751" s="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3"/>
      <c r="W751" s="3"/>
      <c r="X751" s="1"/>
      <c r="Y751" s="1"/>
      <c r="Z751" s="1"/>
      <c r="AA751" s="1"/>
      <c r="AB751" s="1"/>
    </row>
    <row r="752" spans="1:28" x14ac:dyDescent="0.2">
      <c r="A752" s="1"/>
      <c r="B752" s="1"/>
      <c r="C752" s="6"/>
      <c r="D752" s="6"/>
      <c r="E752" s="6"/>
      <c r="F752" s="6"/>
      <c r="G752" s="6"/>
      <c r="H752" s="6"/>
      <c r="I752" s="6"/>
      <c r="J752" s="6"/>
      <c r="K752" s="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3"/>
      <c r="W752" s="3"/>
      <c r="X752" s="1"/>
      <c r="Y752" s="1"/>
      <c r="Z752" s="1"/>
      <c r="AA752" s="1"/>
      <c r="AB752" s="1"/>
    </row>
    <row r="753" spans="1:28" x14ac:dyDescent="0.2">
      <c r="A753" s="1"/>
      <c r="B753" s="1"/>
      <c r="C753" s="6"/>
      <c r="D753" s="6"/>
      <c r="E753" s="6"/>
      <c r="F753" s="6"/>
      <c r="G753" s="6"/>
      <c r="H753" s="6"/>
      <c r="I753" s="6"/>
      <c r="J753" s="6"/>
      <c r="K753" s="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3"/>
      <c r="W753" s="3"/>
      <c r="X753" s="1"/>
      <c r="Y753" s="1"/>
      <c r="Z753" s="1"/>
      <c r="AA753" s="1"/>
      <c r="AB753" s="1"/>
    </row>
    <row r="754" spans="1:28" x14ac:dyDescent="0.2">
      <c r="A754" s="1"/>
      <c r="B754" s="1"/>
      <c r="C754" s="6"/>
      <c r="D754" s="6"/>
      <c r="E754" s="6"/>
      <c r="F754" s="6"/>
      <c r="G754" s="6"/>
      <c r="H754" s="6"/>
      <c r="I754" s="6"/>
      <c r="J754" s="6"/>
      <c r="K754" s="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3"/>
      <c r="W754" s="3"/>
      <c r="X754" s="1"/>
      <c r="Y754" s="1"/>
      <c r="Z754" s="1"/>
      <c r="AA754" s="1"/>
      <c r="AB754" s="1"/>
    </row>
    <row r="755" spans="1:28" x14ac:dyDescent="0.2">
      <c r="A755" s="1"/>
      <c r="B755" s="1"/>
      <c r="C755" s="6"/>
      <c r="D755" s="6"/>
      <c r="E755" s="6"/>
      <c r="F755" s="6"/>
      <c r="G755" s="6"/>
      <c r="H755" s="6"/>
      <c r="I755" s="6"/>
      <c r="J755" s="6"/>
      <c r="K755" s="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3"/>
      <c r="W755" s="3"/>
      <c r="X755" s="1"/>
      <c r="Y755" s="1"/>
      <c r="Z755" s="1"/>
      <c r="AA755" s="1"/>
      <c r="AB755" s="1"/>
    </row>
    <row r="756" spans="1:28" x14ac:dyDescent="0.2">
      <c r="A756" s="1"/>
      <c r="B756" s="1"/>
      <c r="C756" s="6"/>
      <c r="D756" s="6"/>
      <c r="E756" s="6"/>
      <c r="F756" s="6"/>
      <c r="G756" s="6"/>
      <c r="H756" s="6"/>
      <c r="I756" s="6"/>
      <c r="J756" s="6"/>
      <c r="K756" s="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3"/>
      <c r="W756" s="3"/>
      <c r="X756" s="1"/>
      <c r="Y756" s="1"/>
      <c r="Z756" s="1"/>
      <c r="AA756" s="1"/>
      <c r="AB756" s="1"/>
    </row>
    <row r="757" spans="1:28" x14ac:dyDescent="0.2">
      <c r="A757" s="1"/>
      <c r="B757" s="1"/>
      <c r="C757" s="6"/>
      <c r="D757" s="6"/>
      <c r="E757" s="6"/>
      <c r="F757" s="6"/>
      <c r="G757" s="6"/>
      <c r="H757" s="6"/>
      <c r="I757" s="6"/>
      <c r="J757" s="6"/>
      <c r="K757" s="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3"/>
      <c r="W757" s="3"/>
      <c r="X757" s="1"/>
      <c r="Y757" s="1"/>
      <c r="Z757" s="1"/>
      <c r="AA757" s="1"/>
      <c r="AB757" s="1"/>
    </row>
    <row r="758" spans="1:28" x14ac:dyDescent="0.2">
      <c r="A758" s="1"/>
      <c r="B758" s="1"/>
      <c r="C758" s="6"/>
      <c r="D758" s="6"/>
      <c r="E758" s="6"/>
      <c r="F758" s="6"/>
      <c r="G758" s="6"/>
      <c r="H758" s="6"/>
      <c r="I758" s="6"/>
      <c r="J758" s="6"/>
      <c r="K758" s="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3"/>
      <c r="W758" s="3"/>
      <c r="X758" s="1"/>
      <c r="Y758" s="1"/>
      <c r="Z758" s="1"/>
      <c r="AA758" s="1"/>
      <c r="AB758" s="1"/>
    </row>
    <row r="759" spans="1:28" x14ac:dyDescent="0.2">
      <c r="A759" s="1"/>
      <c r="B759" s="1"/>
      <c r="C759" s="6"/>
      <c r="D759" s="6"/>
      <c r="E759" s="6"/>
      <c r="F759" s="6"/>
      <c r="G759" s="6"/>
      <c r="H759" s="6"/>
      <c r="I759" s="6"/>
      <c r="J759" s="6"/>
      <c r="K759" s="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3"/>
      <c r="W759" s="3"/>
      <c r="X759" s="1"/>
      <c r="Y759" s="1"/>
      <c r="Z759" s="1"/>
      <c r="AA759" s="1"/>
      <c r="AB759" s="1"/>
    </row>
    <row r="760" spans="1:28" x14ac:dyDescent="0.2">
      <c r="A760" s="1"/>
      <c r="B760" s="1"/>
      <c r="C760" s="6"/>
      <c r="D760" s="6"/>
      <c r="E760" s="6"/>
      <c r="F760" s="6"/>
      <c r="G760" s="6"/>
      <c r="H760" s="6"/>
      <c r="I760" s="6"/>
      <c r="J760" s="6"/>
      <c r="K760" s="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3"/>
      <c r="W760" s="3"/>
      <c r="X760" s="1"/>
      <c r="Y760" s="1"/>
      <c r="Z760" s="1"/>
      <c r="AA760" s="1"/>
      <c r="AB760" s="1"/>
    </row>
    <row r="761" spans="1:28" x14ac:dyDescent="0.2">
      <c r="A761" s="1"/>
      <c r="B761" s="1"/>
      <c r="C761" s="6"/>
      <c r="D761" s="6"/>
      <c r="E761" s="6"/>
      <c r="F761" s="6"/>
      <c r="G761" s="6"/>
      <c r="H761" s="6"/>
      <c r="I761" s="6"/>
      <c r="J761" s="6"/>
      <c r="K761" s="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3"/>
      <c r="W761" s="3"/>
      <c r="X761" s="1"/>
      <c r="Y761" s="1"/>
      <c r="Z761" s="1"/>
      <c r="AA761" s="1"/>
      <c r="AB761" s="1"/>
    </row>
    <row r="762" spans="1:28" x14ac:dyDescent="0.2">
      <c r="A762" s="1"/>
      <c r="B762" s="1"/>
      <c r="C762" s="6"/>
      <c r="D762" s="6"/>
      <c r="E762" s="6"/>
      <c r="F762" s="6"/>
      <c r="G762" s="6"/>
      <c r="H762" s="6"/>
      <c r="I762" s="6"/>
      <c r="J762" s="6"/>
      <c r="K762" s="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3"/>
      <c r="W762" s="3"/>
      <c r="X762" s="1"/>
      <c r="Y762" s="1"/>
      <c r="Z762" s="1"/>
      <c r="AA762" s="1"/>
      <c r="AB762" s="1"/>
    </row>
    <row r="763" spans="1:28" x14ac:dyDescent="0.2">
      <c r="A763" s="1"/>
      <c r="B763" s="1"/>
      <c r="C763" s="6"/>
      <c r="D763" s="6"/>
      <c r="E763" s="6"/>
      <c r="F763" s="6"/>
      <c r="G763" s="6"/>
      <c r="H763" s="6"/>
      <c r="I763" s="6"/>
      <c r="J763" s="6"/>
      <c r="K763" s="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3"/>
      <c r="W763" s="3"/>
      <c r="X763" s="1"/>
      <c r="Y763" s="1"/>
      <c r="Z763" s="1"/>
      <c r="AA763" s="1"/>
      <c r="AB763" s="1"/>
    </row>
    <row r="764" spans="1:28" x14ac:dyDescent="0.2">
      <c r="A764" s="1"/>
      <c r="B764" s="1"/>
      <c r="C764" s="6"/>
      <c r="D764" s="6"/>
      <c r="E764" s="6"/>
      <c r="F764" s="6"/>
      <c r="G764" s="6"/>
      <c r="H764" s="6"/>
      <c r="I764" s="6"/>
      <c r="J764" s="6"/>
      <c r="K764" s="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3"/>
      <c r="W764" s="3"/>
      <c r="X764" s="1"/>
      <c r="Y764" s="1"/>
      <c r="Z764" s="1"/>
      <c r="AA764" s="1"/>
      <c r="AB764" s="1"/>
    </row>
    <row r="765" spans="1:28" x14ac:dyDescent="0.2">
      <c r="A765" s="1"/>
      <c r="B765" s="1"/>
      <c r="C765" s="6"/>
      <c r="D765" s="6"/>
      <c r="E765" s="6"/>
      <c r="F765" s="6"/>
      <c r="G765" s="6"/>
      <c r="H765" s="6"/>
      <c r="I765" s="6"/>
      <c r="J765" s="6"/>
      <c r="K765" s="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3"/>
      <c r="W765" s="3"/>
      <c r="X765" s="1"/>
      <c r="Y765" s="1"/>
      <c r="Z765" s="1"/>
      <c r="AA765" s="1"/>
      <c r="AB765" s="1"/>
    </row>
    <row r="766" spans="1:28" x14ac:dyDescent="0.2">
      <c r="A766" s="1"/>
      <c r="B766" s="1"/>
      <c r="C766" s="6"/>
      <c r="D766" s="6"/>
      <c r="E766" s="6"/>
      <c r="F766" s="6"/>
      <c r="G766" s="6"/>
      <c r="H766" s="6"/>
      <c r="I766" s="6"/>
      <c r="J766" s="6"/>
      <c r="K766" s="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3"/>
      <c r="W766" s="3"/>
      <c r="X766" s="1"/>
      <c r="Y766" s="1"/>
      <c r="Z766" s="1"/>
      <c r="AA766" s="1"/>
      <c r="AB766" s="1"/>
    </row>
    <row r="767" spans="1:28" x14ac:dyDescent="0.2">
      <c r="A767" s="1"/>
      <c r="B767" s="1"/>
      <c r="C767" s="6"/>
      <c r="D767" s="6"/>
      <c r="E767" s="6"/>
      <c r="F767" s="6"/>
      <c r="G767" s="6"/>
      <c r="H767" s="6"/>
      <c r="I767" s="6"/>
      <c r="J767" s="6"/>
      <c r="K767" s="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3"/>
      <c r="W767" s="3"/>
      <c r="X767" s="1"/>
      <c r="Y767" s="1"/>
      <c r="Z767" s="1"/>
      <c r="AA767" s="1"/>
      <c r="AB767" s="1"/>
    </row>
    <row r="768" spans="1:28" x14ac:dyDescent="0.2">
      <c r="A768" s="1"/>
      <c r="B768" s="1"/>
      <c r="C768" s="6"/>
      <c r="D768" s="6"/>
      <c r="E768" s="6"/>
      <c r="F768" s="6"/>
      <c r="G768" s="6"/>
      <c r="H768" s="6"/>
      <c r="I768" s="6"/>
      <c r="J768" s="6"/>
      <c r="K768" s="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3"/>
      <c r="W768" s="3"/>
      <c r="X768" s="1"/>
      <c r="Y768" s="1"/>
      <c r="Z768" s="1"/>
      <c r="AA768" s="1"/>
      <c r="AB768" s="1"/>
    </row>
    <row r="769" spans="1:28" x14ac:dyDescent="0.2">
      <c r="A769" s="1"/>
      <c r="B769" s="1"/>
      <c r="C769" s="6"/>
      <c r="D769" s="6"/>
      <c r="E769" s="6"/>
      <c r="F769" s="6"/>
      <c r="G769" s="6"/>
      <c r="H769" s="6"/>
      <c r="I769" s="6"/>
      <c r="J769" s="6"/>
      <c r="K769" s="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3"/>
      <c r="W769" s="3"/>
      <c r="X769" s="1"/>
      <c r="Y769" s="1"/>
      <c r="Z769" s="1"/>
      <c r="AA769" s="1"/>
      <c r="AB769" s="1"/>
    </row>
    <row r="770" spans="1:28" x14ac:dyDescent="0.2">
      <c r="A770" s="1"/>
      <c r="B770" s="1"/>
      <c r="C770" s="6"/>
      <c r="D770" s="6"/>
      <c r="E770" s="6"/>
      <c r="F770" s="6"/>
      <c r="G770" s="6"/>
      <c r="H770" s="6"/>
      <c r="I770" s="6"/>
      <c r="J770" s="6"/>
      <c r="K770" s="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3"/>
      <c r="W770" s="3"/>
      <c r="X770" s="1"/>
      <c r="Y770" s="1"/>
      <c r="Z770" s="1"/>
      <c r="AA770" s="1"/>
      <c r="AB770" s="1"/>
    </row>
    <row r="771" spans="1:28" x14ac:dyDescent="0.2">
      <c r="A771" s="1"/>
      <c r="B771" s="1"/>
      <c r="C771" s="6"/>
      <c r="D771" s="6"/>
      <c r="E771" s="6"/>
      <c r="F771" s="6"/>
      <c r="G771" s="6"/>
      <c r="H771" s="6"/>
      <c r="I771" s="6"/>
      <c r="J771" s="6"/>
      <c r="K771" s="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3"/>
      <c r="W771" s="3"/>
      <c r="X771" s="1"/>
      <c r="Y771" s="1"/>
      <c r="Z771" s="1"/>
      <c r="AA771" s="1"/>
      <c r="AB771" s="1"/>
    </row>
    <row r="772" spans="1:28" x14ac:dyDescent="0.2">
      <c r="A772" s="1"/>
      <c r="B772" s="1"/>
      <c r="C772" s="6"/>
      <c r="D772" s="6"/>
      <c r="E772" s="6"/>
      <c r="F772" s="6"/>
      <c r="G772" s="6"/>
      <c r="H772" s="6"/>
      <c r="I772" s="6"/>
      <c r="J772" s="6"/>
      <c r="K772" s="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3"/>
      <c r="W772" s="3"/>
      <c r="X772" s="1"/>
      <c r="Y772" s="1"/>
      <c r="Z772" s="1"/>
      <c r="AA772" s="1"/>
      <c r="AB772" s="1"/>
    </row>
    <row r="773" spans="1:28" x14ac:dyDescent="0.2">
      <c r="A773" s="1"/>
      <c r="B773" s="1"/>
      <c r="C773" s="6"/>
      <c r="D773" s="6"/>
      <c r="E773" s="6"/>
      <c r="F773" s="6"/>
      <c r="G773" s="6"/>
      <c r="H773" s="6"/>
      <c r="I773" s="6"/>
      <c r="J773" s="6"/>
      <c r="K773" s="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3"/>
      <c r="W773" s="3"/>
      <c r="X773" s="1"/>
      <c r="Y773" s="1"/>
      <c r="Z773" s="1"/>
      <c r="AA773" s="1"/>
      <c r="AB773" s="1"/>
    </row>
    <row r="774" spans="1:28" x14ac:dyDescent="0.2">
      <c r="A774" s="1"/>
      <c r="B774" s="1"/>
      <c r="C774" s="6"/>
      <c r="D774" s="6"/>
      <c r="E774" s="6"/>
      <c r="F774" s="6"/>
      <c r="G774" s="6"/>
      <c r="H774" s="6"/>
      <c r="I774" s="6"/>
      <c r="J774" s="6"/>
      <c r="K774" s="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3"/>
      <c r="W774" s="3"/>
      <c r="X774" s="1"/>
      <c r="Y774" s="1"/>
      <c r="Z774" s="1"/>
      <c r="AA774" s="1"/>
      <c r="AB774" s="1"/>
    </row>
    <row r="775" spans="1:28" x14ac:dyDescent="0.2">
      <c r="A775" s="1"/>
      <c r="B775" s="1"/>
      <c r="C775" s="6"/>
      <c r="D775" s="6"/>
      <c r="E775" s="6"/>
      <c r="F775" s="6"/>
      <c r="G775" s="6"/>
      <c r="H775" s="6"/>
      <c r="I775" s="6"/>
      <c r="J775" s="6"/>
      <c r="K775" s="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3"/>
      <c r="W775" s="3"/>
      <c r="X775" s="1"/>
      <c r="Y775" s="1"/>
      <c r="Z775" s="1"/>
      <c r="AA775" s="1"/>
      <c r="AB775" s="1"/>
    </row>
    <row r="776" spans="1:28" x14ac:dyDescent="0.2">
      <c r="A776" s="1"/>
      <c r="B776" s="1"/>
      <c r="C776" s="6"/>
      <c r="D776" s="6"/>
      <c r="E776" s="6"/>
      <c r="F776" s="6"/>
      <c r="G776" s="6"/>
      <c r="H776" s="6"/>
      <c r="I776" s="6"/>
      <c r="J776" s="6"/>
      <c r="K776" s="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3"/>
      <c r="W776" s="3"/>
      <c r="X776" s="1"/>
      <c r="Y776" s="1"/>
      <c r="Z776" s="1"/>
      <c r="AA776" s="1"/>
      <c r="AB776" s="1"/>
    </row>
    <row r="777" spans="1:28" x14ac:dyDescent="0.2">
      <c r="A777" s="1"/>
      <c r="B777" s="1"/>
      <c r="C777" s="6"/>
      <c r="D777" s="6"/>
      <c r="E777" s="6"/>
      <c r="F777" s="6"/>
      <c r="G777" s="6"/>
      <c r="H777" s="6"/>
      <c r="I777" s="6"/>
      <c r="J777" s="6"/>
      <c r="K777" s="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3"/>
      <c r="W777" s="3"/>
      <c r="X777" s="1"/>
      <c r="Y777" s="1"/>
      <c r="Z777" s="1"/>
      <c r="AA777" s="1"/>
      <c r="AB777" s="1"/>
    </row>
    <row r="778" spans="1:28" x14ac:dyDescent="0.2">
      <c r="A778" s="1"/>
      <c r="B778" s="1"/>
      <c r="C778" s="6"/>
      <c r="D778" s="6"/>
      <c r="E778" s="6"/>
      <c r="F778" s="6"/>
      <c r="G778" s="6"/>
      <c r="H778" s="6"/>
      <c r="I778" s="6"/>
      <c r="J778" s="6"/>
      <c r="K778" s="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3"/>
      <c r="W778" s="3"/>
      <c r="X778" s="1"/>
      <c r="Y778" s="1"/>
      <c r="Z778" s="1"/>
      <c r="AA778" s="1"/>
      <c r="AB778" s="1"/>
    </row>
    <row r="779" spans="1:28" x14ac:dyDescent="0.2">
      <c r="A779" s="1"/>
      <c r="B779" s="1"/>
      <c r="C779" s="6"/>
      <c r="D779" s="6"/>
      <c r="E779" s="6"/>
      <c r="F779" s="6"/>
      <c r="G779" s="6"/>
      <c r="H779" s="6"/>
      <c r="I779" s="6"/>
      <c r="J779" s="6"/>
      <c r="K779" s="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3"/>
      <c r="W779" s="3"/>
      <c r="X779" s="1"/>
      <c r="Y779" s="1"/>
      <c r="Z779" s="1"/>
      <c r="AA779" s="1"/>
      <c r="AB779" s="1"/>
    </row>
    <row r="780" spans="1:28" x14ac:dyDescent="0.2">
      <c r="A780" s="1"/>
      <c r="B780" s="1"/>
      <c r="C780" s="6"/>
      <c r="D780" s="6"/>
      <c r="E780" s="6"/>
      <c r="F780" s="6"/>
      <c r="G780" s="6"/>
      <c r="H780" s="6"/>
      <c r="I780" s="6"/>
      <c r="J780" s="6"/>
      <c r="K780" s="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3"/>
      <c r="W780" s="3"/>
      <c r="X780" s="1"/>
      <c r="Y780" s="1"/>
      <c r="Z780" s="1"/>
      <c r="AA780" s="1"/>
      <c r="AB780" s="1"/>
    </row>
    <row r="781" spans="1:28" x14ac:dyDescent="0.2">
      <c r="A781" s="1"/>
      <c r="B781" s="1"/>
      <c r="C781" s="6"/>
      <c r="D781" s="6"/>
      <c r="E781" s="6"/>
      <c r="F781" s="6"/>
      <c r="G781" s="6"/>
      <c r="H781" s="6"/>
      <c r="I781" s="6"/>
      <c r="J781" s="6"/>
      <c r="K781" s="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3"/>
      <c r="W781" s="3"/>
      <c r="X781" s="1"/>
      <c r="Y781" s="1"/>
      <c r="Z781" s="1"/>
      <c r="AA781" s="1"/>
      <c r="AB781" s="1"/>
    </row>
    <row r="782" spans="1:28" x14ac:dyDescent="0.2">
      <c r="A782" s="1"/>
      <c r="B782" s="1"/>
      <c r="C782" s="6"/>
      <c r="D782" s="6"/>
      <c r="E782" s="6"/>
      <c r="F782" s="6"/>
      <c r="G782" s="6"/>
      <c r="H782" s="6"/>
      <c r="I782" s="6"/>
      <c r="J782" s="6"/>
      <c r="K782" s="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3"/>
      <c r="W782" s="3"/>
      <c r="X782" s="1"/>
      <c r="Y782" s="1"/>
      <c r="Z782" s="1"/>
      <c r="AA782" s="1"/>
      <c r="AB782" s="1"/>
    </row>
    <row r="783" spans="1:28" x14ac:dyDescent="0.2">
      <c r="A783" s="1"/>
      <c r="B783" s="1"/>
      <c r="C783" s="6"/>
      <c r="D783" s="6"/>
      <c r="E783" s="6"/>
      <c r="F783" s="6"/>
      <c r="G783" s="6"/>
      <c r="H783" s="6"/>
      <c r="I783" s="6"/>
      <c r="J783" s="6"/>
      <c r="K783" s="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3"/>
      <c r="W783" s="3"/>
      <c r="X783" s="1"/>
      <c r="Y783" s="1"/>
      <c r="Z783" s="1"/>
      <c r="AA783" s="1"/>
      <c r="AB783" s="1"/>
    </row>
    <row r="784" spans="1:28" x14ac:dyDescent="0.2">
      <c r="A784" s="1"/>
      <c r="B784" s="1"/>
      <c r="C784" s="6"/>
      <c r="D784" s="6"/>
      <c r="E784" s="6"/>
      <c r="F784" s="6"/>
      <c r="G784" s="6"/>
      <c r="H784" s="6"/>
      <c r="I784" s="6"/>
      <c r="J784" s="6"/>
      <c r="K784" s="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3"/>
      <c r="W784" s="3"/>
      <c r="X784" s="1"/>
      <c r="Y784" s="1"/>
      <c r="Z784" s="1"/>
      <c r="AA784" s="1"/>
      <c r="AB784" s="1"/>
    </row>
    <row r="785" spans="1:28" x14ac:dyDescent="0.2">
      <c r="A785" s="1"/>
      <c r="B785" s="1"/>
      <c r="C785" s="6"/>
      <c r="D785" s="6"/>
      <c r="E785" s="6"/>
      <c r="F785" s="6"/>
      <c r="G785" s="6"/>
      <c r="H785" s="6"/>
      <c r="I785" s="6"/>
      <c r="J785" s="6"/>
      <c r="K785" s="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3"/>
      <c r="W785" s="3"/>
      <c r="X785" s="1"/>
      <c r="Y785" s="1"/>
      <c r="Z785" s="1"/>
      <c r="AA785" s="1"/>
      <c r="AB785" s="1"/>
    </row>
    <row r="786" spans="1:28" x14ac:dyDescent="0.2">
      <c r="A786" s="1"/>
      <c r="B786" s="1"/>
      <c r="C786" s="6"/>
      <c r="D786" s="6"/>
      <c r="E786" s="6"/>
      <c r="F786" s="6"/>
      <c r="G786" s="6"/>
      <c r="H786" s="6"/>
      <c r="I786" s="6"/>
      <c r="J786" s="6"/>
      <c r="K786" s="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3"/>
      <c r="W786" s="3"/>
      <c r="X786" s="1"/>
      <c r="Y786" s="1"/>
      <c r="Z786" s="1"/>
      <c r="AA786" s="1"/>
      <c r="AB786" s="1"/>
    </row>
    <row r="787" spans="1:28" x14ac:dyDescent="0.2">
      <c r="A787" s="1"/>
      <c r="B787" s="1"/>
      <c r="C787" s="6"/>
      <c r="D787" s="6"/>
      <c r="E787" s="6"/>
      <c r="F787" s="6"/>
      <c r="G787" s="6"/>
      <c r="H787" s="6"/>
      <c r="I787" s="6"/>
      <c r="J787" s="6"/>
      <c r="K787" s="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3"/>
      <c r="W787" s="3"/>
      <c r="X787" s="1"/>
      <c r="Y787" s="1"/>
      <c r="Z787" s="1"/>
      <c r="AA787" s="1"/>
      <c r="AB787" s="1"/>
    </row>
    <row r="788" spans="1:28" x14ac:dyDescent="0.2">
      <c r="A788" s="1"/>
      <c r="B788" s="1"/>
      <c r="C788" s="6"/>
      <c r="D788" s="6"/>
      <c r="E788" s="6"/>
      <c r="F788" s="6"/>
      <c r="G788" s="6"/>
      <c r="H788" s="6"/>
      <c r="I788" s="6"/>
      <c r="J788" s="6"/>
      <c r="K788" s="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3"/>
      <c r="W788" s="3"/>
      <c r="X788" s="1"/>
      <c r="Y788" s="1"/>
      <c r="Z788" s="1"/>
      <c r="AA788" s="1"/>
      <c r="AB788" s="1"/>
    </row>
    <row r="789" spans="1:28" x14ac:dyDescent="0.2">
      <c r="A789" s="1"/>
      <c r="B789" s="1"/>
      <c r="C789" s="6"/>
      <c r="D789" s="6"/>
      <c r="E789" s="6"/>
      <c r="F789" s="6"/>
      <c r="G789" s="6"/>
      <c r="H789" s="6"/>
      <c r="I789" s="6"/>
      <c r="J789" s="6"/>
      <c r="K789" s="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3"/>
      <c r="W789" s="3"/>
      <c r="X789" s="1"/>
      <c r="Y789" s="1"/>
      <c r="Z789" s="1"/>
      <c r="AA789" s="1"/>
      <c r="AB789" s="1"/>
    </row>
    <row r="790" spans="1:28" x14ac:dyDescent="0.2">
      <c r="A790" s="1"/>
      <c r="B790" s="1"/>
      <c r="C790" s="6"/>
      <c r="D790" s="6"/>
      <c r="E790" s="6"/>
      <c r="F790" s="6"/>
      <c r="G790" s="6"/>
      <c r="H790" s="6"/>
      <c r="I790" s="6"/>
      <c r="J790" s="6"/>
      <c r="K790" s="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3"/>
      <c r="W790" s="3"/>
      <c r="X790" s="1"/>
      <c r="Y790" s="1"/>
      <c r="Z790" s="1"/>
      <c r="AA790" s="1"/>
      <c r="AB790" s="1"/>
    </row>
    <row r="791" spans="1:28" x14ac:dyDescent="0.2">
      <c r="A791" s="1"/>
      <c r="B791" s="1"/>
      <c r="C791" s="6"/>
      <c r="D791" s="6"/>
      <c r="E791" s="6"/>
      <c r="F791" s="6"/>
      <c r="G791" s="6"/>
      <c r="H791" s="6"/>
      <c r="I791" s="6"/>
      <c r="J791" s="6"/>
      <c r="K791" s="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3"/>
      <c r="W791" s="3"/>
      <c r="X791" s="1"/>
      <c r="Y791" s="1"/>
      <c r="Z791" s="1"/>
      <c r="AA791" s="1"/>
      <c r="AB791" s="1"/>
    </row>
    <row r="792" spans="1:28" x14ac:dyDescent="0.2">
      <c r="A792" s="1"/>
      <c r="B792" s="1"/>
      <c r="C792" s="6"/>
      <c r="D792" s="6"/>
      <c r="E792" s="6"/>
      <c r="F792" s="6"/>
      <c r="G792" s="6"/>
      <c r="H792" s="6"/>
      <c r="I792" s="6"/>
      <c r="J792" s="6"/>
      <c r="K792" s="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3"/>
      <c r="W792" s="3"/>
      <c r="X792" s="1"/>
      <c r="Y792" s="1"/>
      <c r="Z792" s="1"/>
      <c r="AA792" s="1"/>
      <c r="AB792" s="1"/>
    </row>
    <row r="793" spans="1:28" x14ac:dyDescent="0.2">
      <c r="A793" s="1"/>
      <c r="B793" s="1"/>
      <c r="C793" s="6"/>
      <c r="D793" s="6"/>
      <c r="E793" s="6"/>
      <c r="F793" s="6"/>
      <c r="G793" s="6"/>
      <c r="H793" s="6"/>
      <c r="I793" s="6"/>
      <c r="J793" s="6"/>
      <c r="K793" s="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3"/>
      <c r="W793" s="3"/>
      <c r="X793" s="1"/>
      <c r="Y793" s="1"/>
      <c r="Z793" s="1"/>
      <c r="AA793" s="1"/>
      <c r="AB793" s="1"/>
    </row>
    <row r="794" spans="1:28" x14ac:dyDescent="0.2">
      <c r="A794" s="1"/>
      <c r="B794" s="1"/>
      <c r="C794" s="6"/>
      <c r="D794" s="6"/>
      <c r="E794" s="6"/>
      <c r="F794" s="6"/>
      <c r="G794" s="6"/>
      <c r="H794" s="6"/>
      <c r="I794" s="6"/>
      <c r="J794" s="6"/>
      <c r="K794" s="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3"/>
      <c r="W794" s="3"/>
      <c r="X794" s="1"/>
      <c r="Y794" s="1"/>
      <c r="Z794" s="1"/>
      <c r="AA794" s="1"/>
      <c r="AB794" s="1"/>
    </row>
    <row r="795" spans="1:28" x14ac:dyDescent="0.2">
      <c r="A795" s="1"/>
      <c r="B795" s="1"/>
      <c r="C795" s="6"/>
      <c r="D795" s="6"/>
      <c r="E795" s="6"/>
      <c r="F795" s="6"/>
      <c r="G795" s="6"/>
      <c r="H795" s="6"/>
      <c r="I795" s="6"/>
      <c r="J795" s="6"/>
      <c r="K795" s="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3"/>
      <c r="W795" s="3"/>
      <c r="X795" s="1"/>
      <c r="Y795" s="1"/>
      <c r="Z795" s="1"/>
      <c r="AA795" s="1"/>
      <c r="AB795" s="1"/>
    </row>
    <row r="796" spans="1:28" x14ac:dyDescent="0.2">
      <c r="A796" s="1"/>
      <c r="B796" s="1"/>
      <c r="C796" s="6"/>
      <c r="D796" s="6"/>
      <c r="E796" s="6"/>
      <c r="F796" s="6"/>
      <c r="G796" s="6"/>
      <c r="H796" s="6"/>
      <c r="I796" s="6"/>
      <c r="J796" s="6"/>
      <c r="K796" s="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3"/>
      <c r="W796" s="3"/>
      <c r="X796" s="1"/>
      <c r="Y796" s="1"/>
      <c r="Z796" s="1"/>
      <c r="AA796" s="1"/>
      <c r="AB796" s="1"/>
    </row>
    <row r="797" spans="1:28" x14ac:dyDescent="0.2">
      <c r="A797" s="1"/>
      <c r="B797" s="1"/>
      <c r="C797" s="6"/>
      <c r="D797" s="6"/>
      <c r="E797" s="6"/>
      <c r="F797" s="6"/>
      <c r="G797" s="6"/>
      <c r="H797" s="6"/>
      <c r="I797" s="6"/>
      <c r="J797" s="6"/>
      <c r="K797" s="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3"/>
      <c r="W797" s="3"/>
      <c r="X797" s="1"/>
      <c r="Y797" s="1"/>
      <c r="Z797" s="1"/>
      <c r="AA797" s="1"/>
      <c r="AB797" s="1"/>
    </row>
    <row r="798" spans="1:28" x14ac:dyDescent="0.2">
      <c r="A798" s="1"/>
      <c r="B798" s="1"/>
      <c r="C798" s="6"/>
      <c r="D798" s="6"/>
      <c r="E798" s="6"/>
      <c r="F798" s="6"/>
      <c r="G798" s="6"/>
      <c r="H798" s="6"/>
      <c r="I798" s="6"/>
      <c r="J798" s="6"/>
      <c r="K798" s="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3"/>
      <c r="W798" s="3"/>
      <c r="X798" s="1"/>
      <c r="Y798" s="1"/>
      <c r="Z798" s="1"/>
      <c r="AA798" s="1"/>
      <c r="AB798" s="1"/>
    </row>
    <row r="799" spans="1:28" x14ac:dyDescent="0.2">
      <c r="A799" s="1"/>
      <c r="B799" s="1"/>
      <c r="C799" s="6"/>
      <c r="D799" s="6"/>
      <c r="E799" s="6"/>
      <c r="F799" s="6"/>
      <c r="G799" s="6"/>
      <c r="H799" s="6"/>
      <c r="I799" s="6"/>
      <c r="J799" s="6"/>
      <c r="K799" s="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3"/>
      <c r="W799" s="3"/>
      <c r="X799" s="1"/>
      <c r="Y799" s="1"/>
      <c r="Z799" s="1"/>
      <c r="AA799" s="1"/>
      <c r="AB799" s="1"/>
    </row>
    <row r="800" spans="1:28" x14ac:dyDescent="0.2">
      <c r="A800" s="1"/>
      <c r="B800" s="1"/>
      <c r="C800" s="6"/>
      <c r="D800" s="6"/>
      <c r="E800" s="6"/>
      <c r="F800" s="6"/>
      <c r="G800" s="6"/>
      <c r="H800" s="6"/>
      <c r="I800" s="6"/>
      <c r="J800" s="6"/>
      <c r="K800" s="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3"/>
      <c r="W800" s="3"/>
      <c r="X800" s="1"/>
      <c r="Y800" s="1"/>
      <c r="Z800" s="1"/>
      <c r="AA800" s="1"/>
      <c r="AB800" s="1"/>
    </row>
    <row r="801" spans="1:28" x14ac:dyDescent="0.2">
      <c r="A801" s="1"/>
      <c r="B801" s="1"/>
      <c r="C801" s="6"/>
      <c r="D801" s="6"/>
      <c r="E801" s="6"/>
      <c r="F801" s="6"/>
      <c r="G801" s="6"/>
      <c r="H801" s="6"/>
      <c r="I801" s="6"/>
      <c r="J801" s="6"/>
      <c r="K801" s="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3"/>
      <c r="W801" s="3"/>
      <c r="X801" s="1"/>
      <c r="Y801" s="1"/>
      <c r="Z801" s="1"/>
      <c r="AA801" s="1"/>
      <c r="AB801" s="1"/>
    </row>
    <row r="802" spans="1:28" x14ac:dyDescent="0.2">
      <c r="A802" s="1"/>
      <c r="B802" s="1"/>
      <c r="C802" s="6"/>
      <c r="D802" s="6"/>
      <c r="E802" s="6"/>
      <c r="F802" s="6"/>
      <c r="G802" s="6"/>
      <c r="H802" s="6"/>
      <c r="I802" s="6"/>
      <c r="J802" s="6"/>
      <c r="K802" s="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3"/>
      <c r="W802" s="3"/>
      <c r="X802" s="1"/>
      <c r="Y802" s="1"/>
      <c r="Z802" s="1"/>
      <c r="AA802" s="1"/>
      <c r="AB802" s="1"/>
    </row>
    <row r="803" spans="1:28" x14ac:dyDescent="0.2">
      <c r="A803" s="1"/>
      <c r="B803" s="1"/>
      <c r="C803" s="6"/>
      <c r="D803" s="6"/>
      <c r="E803" s="6"/>
      <c r="F803" s="6"/>
      <c r="G803" s="6"/>
      <c r="H803" s="6"/>
      <c r="I803" s="6"/>
      <c r="J803" s="6"/>
      <c r="K803" s="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3"/>
      <c r="W803" s="3"/>
      <c r="X803" s="1"/>
      <c r="Y803" s="1"/>
      <c r="Z803" s="1"/>
      <c r="AA803" s="1"/>
      <c r="AB803" s="1"/>
    </row>
    <row r="804" spans="1:28" x14ac:dyDescent="0.2">
      <c r="A804" s="1"/>
      <c r="B804" s="1"/>
      <c r="C804" s="6"/>
      <c r="D804" s="6"/>
      <c r="E804" s="6"/>
      <c r="F804" s="6"/>
      <c r="G804" s="6"/>
      <c r="H804" s="6"/>
      <c r="I804" s="6"/>
      <c r="J804" s="6"/>
      <c r="K804" s="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3"/>
      <c r="W804" s="3"/>
      <c r="X804" s="1"/>
      <c r="Y804" s="1"/>
      <c r="Z804" s="1"/>
      <c r="AA804" s="1"/>
      <c r="AB804" s="1"/>
    </row>
    <row r="805" spans="1:28" x14ac:dyDescent="0.2">
      <c r="A805" s="1"/>
      <c r="B805" s="1"/>
      <c r="C805" s="6"/>
      <c r="D805" s="6"/>
      <c r="E805" s="6"/>
      <c r="F805" s="6"/>
      <c r="G805" s="6"/>
      <c r="H805" s="6"/>
      <c r="I805" s="6"/>
      <c r="J805" s="6"/>
      <c r="K805" s="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3"/>
      <c r="W805" s="3"/>
      <c r="X805" s="1"/>
      <c r="Y805" s="1"/>
      <c r="Z805" s="1"/>
      <c r="AA805" s="1"/>
      <c r="AB805" s="1"/>
    </row>
    <row r="806" spans="1:28" x14ac:dyDescent="0.2">
      <c r="A806" s="1"/>
      <c r="B806" s="1"/>
      <c r="C806" s="6"/>
      <c r="D806" s="6"/>
      <c r="E806" s="6"/>
      <c r="F806" s="6"/>
      <c r="G806" s="6"/>
      <c r="H806" s="6"/>
      <c r="I806" s="6"/>
      <c r="J806" s="6"/>
      <c r="K806" s="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3"/>
      <c r="W806" s="3"/>
      <c r="X806" s="1"/>
      <c r="Y806" s="1"/>
      <c r="Z806" s="1"/>
      <c r="AA806" s="1"/>
      <c r="AB806" s="1"/>
    </row>
    <row r="807" spans="1:28" x14ac:dyDescent="0.2">
      <c r="A807" s="1"/>
      <c r="B807" s="1"/>
      <c r="C807" s="6"/>
      <c r="D807" s="6"/>
      <c r="E807" s="6"/>
      <c r="F807" s="6"/>
      <c r="G807" s="6"/>
      <c r="H807" s="6"/>
      <c r="I807" s="6"/>
      <c r="J807" s="6"/>
      <c r="K807" s="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3"/>
      <c r="W807" s="3"/>
      <c r="X807" s="1"/>
      <c r="Y807" s="1"/>
      <c r="Z807" s="1"/>
      <c r="AA807" s="1"/>
      <c r="AB807" s="1"/>
    </row>
    <row r="808" spans="1:28" x14ac:dyDescent="0.2">
      <c r="A808" s="1"/>
      <c r="B808" s="1"/>
      <c r="C808" s="6"/>
      <c r="D808" s="6"/>
      <c r="E808" s="6"/>
      <c r="F808" s="6"/>
      <c r="G808" s="6"/>
      <c r="H808" s="6"/>
      <c r="I808" s="6"/>
      <c r="J808" s="6"/>
      <c r="K808" s="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3"/>
      <c r="W808" s="3"/>
      <c r="X808" s="1"/>
      <c r="Y808" s="1"/>
      <c r="Z808" s="1"/>
      <c r="AA808" s="1"/>
      <c r="AB808" s="1"/>
    </row>
    <row r="809" spans="1:28" x14ac:dyDescent="0.2">
      <c r="A809" s="1"/>
      <c r="B809" s="1"/>
      <c r="C809" s="6"/>
      <c r="D809" s="6"/>
      <c r="E809" s="6"/>
      <c r="F809" s="6"/>
      <c r="G809" s="6"/>
      <c r="H809" s="6"/>
      <c r="I809" s="6"/>
      <c r="J809" s="6"/>
      <c r="K809" s="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3"/>
      <c r="W809" s="3"/>
      <c r="X809" s="1"/>
      <c r="Y809" s="1"/>
      <c r="Z809" s="1"/>
      <c r="AA809" s="1"/>
      <c r="AB809" s="1"/>
    </row>
    <row r="810" spans="1:28" x14ac:dyDescent="0.2">
      <c r="A810" s="1"/>
      <c r="B810" s="1"/>
      <c r="C810" s="6"/>
      <c r="D810" s="6"/>
      <c r="E810" s="6"/>
      <c r="F810" s="6"/>
      <c r="G810" s="6"/>
      <c r="H810" s="6"/>
      <c r="I810" s="6"/>
      <c r="J810" s="6"/>
      <c r="K810" s="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3"/>
      <c r="W810" s="3"/>
      <c r="X810" s="1"/>
      <c r="Y810" s="1"/>
      <c r="Z810" s="1"/>
      <c r="AA810" s="1"/>
      <c r="AB810" s="1"/>
    </row>
    <row r="811" spans="1:28" x14ac:dyDescent="0.2">
      <c r="A811" s="1"/>
      <c r="B811" s="1"/>
      <c r="C811" s="6"/>
      <c r="D811" s="6"/>
      <c r="E811" s="6"/>
      <c r="F811" s="6"/>
      <c r="G811" s="6"/>
      <c r="H811" s="6"/>
      <c r="I811" s="6"/>
      <c r="J811" s="6"/>
      <c r="K811" s="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3"/>
      <c r="W811" s="3"/>
      <c r="X811" s="1"/>
      <c r="Y811" s="1"/>
      <c r="Z811" s="1"/>
      <c r="AA811" s="1"/>
      <c r="AB811" s="1"/>
    </row>
    <row r="812" spans="1:28" x14ac:dyDescent="0.2">
      <c r="A812" s="1"/>
      <c r="B812" s="1"/>
      <c r="C812" s="6"/>
      <c r="D812" s="6"/>
      <c r="E812" s="6"/>
      <c r="F812" s="6"/>
      <c r="G812" s="6"/>
      <c r="H812" s="6"/>
      <c r="I812" s="6"/>
      <c r="J812" s="6"/>
      <c r="K812" s="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3"/>
      <c r="W812" s="3"/>
      <c r="X812" s="1"/>
      <c r="Y812" s="1"/>
      <c r="Z812" s="1"/>
      <c r="AA812" s="1"/>
      <c r="AB812" s="1"/>
    </row>
    <row r="813" spans="1:28" x14ac:dyDescent="0.2">
      <c r="A813" s="1"/>
      <c r="B813" s="1"/>
      <c r="C813" s="6"/>
      <c r="D813" s="6"/>
      <c r="E813" s="6"/>
      <c r="F813" s="6"/>
      <c r="G813" s="6"/>
      <c r="H813" s="6"/>
      <c r="I813" s="6"/>
      <c r="J813" s="6"/>
      <c r="K813" s="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3"/>
      <c r="W813" s="3"/>
      <c r="X813" s="1"/>
      <c r="Y813" s="1"/>
      <c r="Z813" s="1"/>
      <c r="AA813" s="1"/>
      <c r="AB813" s="1"/>
    </row>
    <row r="814" spans="1:28" x14ac:dyDescent="0.2">
      <c r="A814" s="1"/>
      <c r="B814" s="1"/>
      <c r="C814" s="6"/>
      <c r="D814" s="6"/>
      <c r="E814" s="6"/>
      <c r="F814" s="6"/>
      <c r="G814" s="6"/>
      <c r="H814" s="6"/>
      <c r="I814" s="6"/>
      <c r="J814" s="6"/>
      <c r="K814" s="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3"/>
      <c r="W814" s="3"/>
      <c r="X814" s="1"/>
      <c r="Y814" s="1"/>
      <c r="Z814" s="1"/>
      <c r="AA814" s="1"/>
      <c r="AB814" s="1"/>
    </row>
    <row r="815" spans="1:28" x14ac:dyDescent="0.2">
      <c r="A815" s="1"/>
      <c r="B815" s="1"/>
      <c r="C815" s="6"/>
      <c r="D815" s="6"/>
      <c r="E815" s="6"/>
      <c r="F815" s="6"/>
      <c r="G815" s="6"/>
      <c r="H815" s="6"/>
      <c r="I815" s="6"/>
      <c r="J815" s="6"/>
      <c r="K815" s="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3"/>
      <c r="W815" s="3"/>
      <c r="X815" s="1"/>
      <c r="Y815" s="1"/>
      <c r="Z815" s="1"/>
      <c r="AA815" s="1"/>
      <c r="AB815" s="1"/>
    </row>
    <row r="816" spans="1:28" x14ac:dyDescent="0.2">
      <c r="A816" s="1"/>
      <c r="B816" s="1"/>
      <c r="C816" s="6"/>
      <c r="D816" s="6"/>
      <c r="E816" s="6"/>
      <c r="F816" s="6"/>
      <c r="G816" s="6"/>
      <c r="H816" s="6"/>
      <c r="I816" s="6"/>
      <c r="J816" s="6"/>
      <c r="K816" s="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3"/>
      <c r="W816" s="3"/>
      <c r="X816" s="1"/>
      <c r="Y816" s="1"/>
      <c r="Z816" s="1"/>
      <c r="AA816" s="1"/>
      <c r="AB816" s="1"/>
    </row>
    <row r="817" spans="1:28" x14ac:dyDescent="0.2">
      <c r="A817" s="1"/>
      <c r="B817" s="1"/>
      <c r="C817" s="6"/>
      <c r="D817" s="6"/>
      <c r="E817" s="6"/>
      <c r="F817" s="6"/>
      <c r="G817" s="6"/>
      <c r="H817" s="6"/>
      <c r="I817" s="6"/>
      <c r="J817" s="6"/>
      <c r="K817" s="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3"/>
      <c r="W817" s="3"/>
      <c r="X817" s="1"/>
      <c r="Y817" s="1"/>
      <c r="Z817" s="1"/>
      <c r="AA817" s="1"/>
      <c r="AB817" s="1"/>
    </row>
    <row r="818" spans="1:28" x14ac:dyDescent="0.2">
      <c r="A818" s="1"/>
      <c r="B818" s="1"/>
      <c r="C818" s="6"/>
      <c r="D818" s="6"/>
      <c r="E818" s="6"/>
      <c r="F818" s="6"/>
      <c r="G818" s="6"/>
      <c r="H818" s="6"/>
      <c r="I818" s="6"/>
      <c r="J818" s="6"/>
      <c r="K818" s="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3"/>
      <c r="W818" s="3"/>
      <c r="X818" s="1"/>
      <c r="Y818" s="1"/>
      <c r="Z818" s="1"/>
      <c r="AA818" s="1"/>
      <c r="AB818" s="1"/>
    </row>
    <row r="819" spans="1:28" x14ac:dyDescent="0.2">
      <c r="A819" s="1"/>
      <c r="B819" s="1"/>
      <c r="C819" s="6"/>
      <c r="D819" s="6"/>
      <c r="E819" s="6"/>
      <c r="F819" s="6"/>
      <c r="G819" s="6"/>
      <c r="H819" s="6"/>
      <c r="I819" s="6"/>
      <c r="J819" s="6"/>
      <c r="K819" s="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3"/>
      <c r="W819" s="3"/>
      <c r="X819" s="1"/>
      <c r="Y819" s="1"/>
      <c r="Z819" s="1"/>
      <c r="AA819" s="1"/>
      <c r="AB819" s="1"/>
    </row>
    <row r="820" spans="1:28" x14ac:dyDescent="0.2">
      <c r="A820" s="1"/>
      <c r="B820" s="1"/>
      <c r="C820" s="6"/>
      <c r="D820" s="6"/>
      <c r="E820" s="6"/>
      <c r="F820" s="6"/>
      <c r="G820" s="6"/>
      <c r="H820" s="6"/>
      <c r="I820" s="6"/>
      <c r="J820" s="6"/>
      <c r="K820" s="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3"/>
      <c r="W820" s="3"/>
      <c r="X820" s="1"/>
      <c r="Y820" s="1"/>
      <c r="Z820" s="1"/>
      <c r="AA820" s="1"/>
      <c r="AB820" s="1"/>
    </row>
    <row r="821" spans="1:28" x14ac:dyDescent="0.2">
      <c r="A821" s="1"/>
      <c r="B821" s="1"/>
      <c r="C821" s="6"/>
      <c r="D821" s="6"/>
      <c r="E821" s="6"/>
      <c r="F821" s="6"/>
      <c r="G821" s="6"/>
      <c r="H821" s="6"/>
      <c r="I821" s="6"/>
      <c r="J821" s="6"/>
      <c r="K821" s="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3"/>
      <c r="W821" s="3"/>
      <c r="X821" s="1"/>
      <c r="Y821" s="1"/>
      <c r="Z821" s="1"/>
      <c r="AA821" s="1"/>
      <c r="AB821" s="1"/>
    </row>
    <row r="822" spans="1:28" x14ac:dyDescent="0.2">
      <c r="A822" s="1"/>
      <c r="B822" s="1"/>
      <c r="C822" s="6"/>
      <c r="D822" s="6"/>
      <c r="E822" s="6"/>
      <c r="F822" s="6"/>
      <c r="G822" s="6"/>
      <c r="H822" s="6"/>
      <c r="I822" s="6"/>
      <c r="J822" s="6"/>
      <c r="K822" s="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3"/>
      <c r="W822" s="3"/>
      <c r="X822" s="1"/>
      <c r="Y822" s="1"/>
      <c r="Z822" s="1"/>
      <c r="AA822" s="1"/>
      <c r="AB822" s="1"/>
    </row>
    <row r="823" spans="1:28" x14ac:dyDescent="0.2">
      <c r="A823" s="1"/>
      <c r="B823" s="1"/>
      <c r="C823" s="6"/>
      <c r="D823" s="6"/>
      <c r="E823" s="6"/>
      <c r="F823" s="6"/>
      <c r="G823" s="6"/>
      <c r="H823" s="6"/>
      <c r="I823" s="6"/>
      <c r="J823" s="6"/>
      <c r="K823" s="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3"/>
      <c r="W823" s="3"/>
      <c r="X823" s="1"/>
      <c r="Y823" s="1"/>
      <c r="Z823" s="1"/>
      <c r="AA823" s="1"/>
      <c r="AB823" s="1"/>
    </row>
    <row r="824" spans="1:28" x14ac:dyDescent="0.2">
      <c r="A824" s="1"/>
      <c r="B824" s="1"/>
      <c r="C824" s="6"/>
      <c r="D824" s="6"/>
      <c r="E824" s="6"/>
      <c r="F824" s="6"/>
      <c r="G824" s="6"/>
      <c r="H824" s="6"/>
      <c r="I824" s="6"/>
      <c r="J824" s="6"/>
      <c r="K824" s="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3"/>
      <c r="W824" s="3"/>
      <c r="X824" s="1"/>
      <c r="Y824" s="1"/>
      <c r="Z824" s="1"/>
      <c r="AA824" s="1"/>
      <c r="AB824" s="1"/>
    </row>
    <row r="825" spans="1:28" x14ac:dyDescent="0.2">
      <c r="A825" s="1"/>
      <c r="B825" s="1"/>
      <c r="C825" s="6"/>
      <c r="D825" s="6"/>
      <c r="E825" s="6"/>
      <c r="F825" s="6"/>
      <c r="G825" s="6"/>
      <c r="H825" s="6"/>
      <c r="I825" s="6"/>
      <c r="J825" s="6"/>
      <c r="K825" s="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3"/>
      <c r="W825" s="3"/>
      <c r="X825" s="1"/>
      <c r="Y825" s="1"/>
      <c r="Z825" s="1"/>
      <c r="AA825" s="1"/>
      <c r="AB825" s="1"/>
    </row>
    <row r="826" spans="1:28" x14ac:dyDescent="0.2">
      <c r="A826" s="1"/>
      <c r="B826" s="1"/>
      <c r="C826" s="6"/>
      <c r="D826" s="6"/>
      <c r="E826" s="6"/>
      <c r="F826" s="6"/>
      <c r="G826" s="6"/>
      <c r="H826" s="6"/>
      <c r="I826" s="6"/>
      <c r="J826" s="6"/>
      <c r="K826" s="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3"/>
      <c r="W826" s="3"/>
      <c r="X826" s="1"/>
      <c r="Y826" s="1"/>
      <c r="Z826" s="1"/>
      <c r="AA826" s="1"/>
      <c r="AB826" s="1"/>
    </row>
    <row r="827" spans="1:28" x14ac:dyDescent="0.2">
      <c r="A827" s="1"/>
      <c r="B827" s="1"/>
      <c r="C827" s="6"/>
      <c r="D827" s="6"/>
      <c r="E827" s="6"/>
      <c r="F827" s="6"/>
      <c r="G827" s="6"/>
      <c r="H827" s="6"/>
      <c r="I827" s="6"/>
      <c r="J827" s="6"/>
      <c r="K827" s="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3"/>
      <c r="W827" s="3"/>
      <c r="X827" s="1"/>
      <c r="Y827" s="1"/>
      <c r="Z827" s="1"/>
      <c r="AA827" s="1"/>
      <c r="AB827" s="1"/>
    </row>
    <row r="828" spans="1:28" x14ac:dyDescent="0.2">
      <c r="A828" s="1"/>
      <c r="B828" s="1"/>
      <c r="C828" s="6"/>
      <c r="D828" s="6"/>
      <c r="E828" s="6"/>
      <c r="F828" s="6"/>
      <c r="G828" s="6"/>
      <c r="H828" s="6"/>
      <c r="I828" s="6"/>
      <c r="J828" s="6"/>
      <c r="K828" s="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3"/>
      <c r="W828" s="3"/>
      <c r="X828" s="1"/>
      <c r="Y828" s="1"/>
      <c r="Z828" s="1"/>
      <c r="AA828" s="1"/>
      <c r="AB828" s="1"/>
    </row>
    <row r="829" spans="1:28" x14ac:dyDescent="0.2">
      <c r="A829" s="1"/>
      <c r="B829" s="1"/>
      <c r="C829" s="6"/>
      <c r="D829" s="6"/>
      <c r="E829" s="6"/>
      <c r="F829" s="6"/>
      <c r="G829" s="6"/>
      <c r="H829" s="6"/>
      <c r="I829" s="6"/>
      <c r="J829" s="6"/>
      <c r="K829" s="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3"/>
      <c r="W829" s="3"/>
      <c r="X829" s="1"/>
      <c r="Y829" s="1"/>
      <c r="Z829" s="1"/>
      <c r="AA829" s="1"/>
      <c r="AB829" s="1"/>
    </row>
    <row r="830" spans="1:28" x14ac:dyDescent="0.2">
      <c r="A830" s="1"/>
      <c r="B830" s="1"/>
      <c r="C830" s="6"/>
      <c r="D830" s="6"/>
      <c r="E830" s="6"/>
      <c r="F830" s="6"/>
      <c r="G830" s="6"/>
      <c r="H830" s="6"/>
      <c r="I830" s="6"/>
      <c r="J830" s="6"/>
      <c r="K830" s="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3"/>
      <c r="W830" s="3"/>
      <c r="X830" s="1"/>
      <c r="Y830" s="1"/>
      <c r="Z830" s="1"/>
      <c r="AA830" s="1"/>
      <c r="AB830" s="1"/>
    </row>
    <row r="831" spans="1:28" x14ac:dyDescent="0.2">
      <c r="A831" s="1"/>
      <c r="B831" s="1"/>
      <c r="C831" s="6"/>
      <c r="D831" s="6"/>
      <c r="E831" s="6"/>
      <c r="F831" s="6"/>
      <c r="G831" s="6"/>
      <c r="H831" s="6"/>
      <c r="I831" s="6"/>
      <c r="J831" s="6"/>
      <c r="K831" s="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3"/>
      <c r="W831" s="3"/>
      <c r="X831" s="1"/>
      <c r="Y831" s="1"/>
      <c r="Z831" s="1"/>
      <c r="AA831" s="1"/>
      <c r="AB831" s="1"/>
    </row>
    <row r="832" spans="1:28" x14ac:dyDescent="0.2">
      <c r="A832" s="1"/>
      <c r="B832" s="1"/>
      <c r="C832" s="6"/>
      <c r="D832" s="6"/>
      <c r="E832" s="6"/>
      <c r="F832" s="6"/>
      <c r="G832" s="6"/>
      <c r="H832" s="6"/>
      <c r="I832" s="6"/>
      <c r="J832" s="6"/>
      <c r="K832" s="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3"/>
      <c r="W832" s="3"/>
      <c r="X832" s="1"/>
      <c r="Y832" s="1"/>
      <c r="Z832" s="1"/>
      <c r="AA832" s="1"/>
      <c r="AB832" s="1"/>
    </row>
    <row r="833" spans="1:28" x14ac:dyDescent="0.2">
      <c r="A833" s="1"/>
      <c r="B833" s="1"/>
      <c r="C833" s="6"/>
      <c r="D833" s="6"/>
      <c r="E833" s="6"/>
      <c r="F833" s="6"/>
      <c r="G833" s="6"/>
      <c r="H833" s="6"/>
      <c r="I833" s="6"/>
      <c r="J833" s="6"/>
      <c r="K833" s="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3"/>
      <c r="W833" s="3"/>
      <c r="X833" s="1"/>
      <c r="Y833" s="1"/>
      <c r="Z833" s="1"/>
      <c r="AA833" s="1"/>
      <c r="AB833" s="1"/>
    </row>
    <row r="834" spans="1:28" x14ac:dyDescent="0.2">
      <c r="A834" s="1"/>
      <c r="B834" s="1"/>
      <c r="C834" s="6"/>
      <c r="D834" s="6"/>
      <c r="E834" s="6"/>
      <c r="F834" s="6"/>
      <c r="G834" s="6"/>
      <c r="H834" s="6"/>
      <c r="I834" s="6"/>
      <c r="J834" s="6"/>
      <c r="K834" s="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3"/>
      <c r="W834" s="3"/>
      <c r="X834" s="1"/>
      <c r="Y834" s="1"/>
      <c r="Z834" s="1"/>
      <c r="AA834" s="1"/>
      <c r="AB834" s="1"/>
    </row>
    <row r="835" spans="1:28" x14ac:dyDescent="0.2">
      <c r="A835" s="1"/>
      <c r="B835" s="1"/>
      <c r="C835" s="6"/>
      <c r="D835" s="6"/>
      <c r="E835" s="6"/>
      <c r="F835" s="6"/>
      <c r="G835" s="6"/>
      <c r="H835" s="6"/>
      <c r="I835" s="6"/>
      <c r="J835" s="6"/>
      <c r="K835" s="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3"/>
      <c r="W835" s="3"/>
      <c r="X835" s="1"/>
      <c r="Y835" s="1"/>
      <c r="Z835" s="1"/>
      <c r="AA835" s="1"/>
      <c r="AB835" s="1"/>
    </row>
    <row r="836" spans="1:28" x14ac:dyDescent="0.2">
      <c r="A836" s="1"/>
      <c r="B836" s="1"/>
      <c r="C836" s="6"/>
      <c r="D836" s="6"/>
      <c r="E836" s="6"/>
      <c r="F836" s="6"/>
      <c r="G836" s="6"/>
      <c r="H836" s="6"/>
      <c r="I836" s="6"/>
      <c r="J836" s="6"/>
      <c r="K836" s="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3"/>
      <c r="W836" s="3"/>
      <c r="X836" s="1"/>
      <c r="Y836" s="1"/>
      <c r="Z836" s="1"/>
      <c r="AA836" s="1"/>
      <c r="AB836" s="1"/>
    </row>
    <row r="837" spans="1:28" x14ac:dyDescent="0.2">
      <c r="A837" s="1"/>
      <c r="B837" s="1"/>
      <c r="C837" s="6"/>
      <c r="D837" s="6"/>
      <c r="E837" s="6"/>
      <c r="F837" s="6"/>
      <c r="G837" s="6"/>
      <c r="H837" s="6"/>
      <c r="I837" s="6"/>
      <c r="J837" s="6"/>
      <c r="K837" s="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3"/>
      <c r="W837" s="3"/>
      <c r="X837" s="1"/>
      <c r="Y837" s="1"/>
      <c r="Z837" s="1"/>
      <c r="AA837" s="1"/>
      <c r="AB837" s="1"/>
    </row>
    <row r="838" spans="1:28" x14ac:dyDescent="0.2">
      <c r="A838" s="1"/>
      <c r="B838" s="1"/>
      <c r="C838" s="6"/>
      <c r="D838" s="6"/>
      <c r="E838" s="6"/>
      <c r="F838" s="6"/>
      <c r="G838" s="6"/>
      <c r="H838" s="6"/>
      <c r="I838" s="6"/>
      <c r="J838" s="6"/>
      <c r="K838" s="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3"/>
      <c r="W838" s="3"/>
      <c r="X838" s="1"/>
      <c r="Y838" s="1"/>
      <c r="Z838" s="1"/>
      <c r="AA838" s="1"/>
      <c r="AB838" s="1"/>
    </row>
    <row r="839" spans="1:28" x14ac:dyDescent="0.2">
      <c r="A839" s="1"/>
      <c r="B839" s="1"/>
      <c r="C839" s="6"/>
      <c r="D839" s="6"/>
      <c r="E839" s="6"/>
      <c r="F839" s="6"/>
      <c r="G839" s="6"/>
      <c r="H839" s="6"/>
      <c r="I839" s="6"/>
      <c r="J839" s="6"/>
      <c r="K839" s="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3"/>
      <c r="W839" s="3"/>
      <c r="X839" s="1"/>
      <c r="Y839" s="1"/>
      <c r="Z839" s="1"/>
      <c r="AA839" s="1"/>
      <c r="AB839" s="1"/>
    </row>
    <row r="840" spans="1:28" x14ac:dyDescent="0.2">
      <c r="A840" s="1"/>
      <c r="B840" s="1"/>
      <c r="C840" s="6"/>
      <c r="D840" s="6"/>
      <c r="E840" s="6"/>
      <c r="F840" s="6"/>
      <c r="G840" s="6"/>
      <c r="H840" s="6"/>
      <c r="I840" s="6"/>
      <c r="J840" s="6"/>
      <c r="K840" s="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3"/>
      <c r="W840" s="3"/>
      <c r="X840" s="1"/>
      <c r="Y840" s="1"/>
      <c r="Z840" s="1"/>
      <c r="AA840" s="1"/>
      <c r="AB840" s="1"/>
    </row>
    <row r="841" spans="1:28" x14ac:dyDescent="0.2">
      <c r="A841" s="1"/>
      <c r="B841" s="1"/>
      <c r="C841" s="6"/>
      <c r="D841" s="6"/>
      <c r="E841" s="6"/>
      <c r="F841" s="6"/>
      <c r="G841" s="6"/>
      <c r="H841" s="6"/>
      <c r="I841" s="6"/>
      <c r="J841" s="6"/>
      <c r="K841" s="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3"/>
      <c r="W841" s="3"/>
      <c r="X841" s="1"/>
      <c r="Y841" s="1"/>
      <c r="Z841" s="1"/>
      <c r="AA841" s="1"/>
      <c r="AB841" s="1"/>
    </row>
    <row r="842" spans="1:28" x14ac:dyDescent="0.2">
      <c r="A842" s="1"/>
      <c r="B842" s="1"/>
      <c r="C842" s="6"/>
      <c r="D842" s="6"/>
      <c r="E842" s="6"/>
      <c r="F842" s="6"/>
      <c r="G842" s="6"/>
      <c r="H842" s="6"/>
      <c r="I842" s="6"/>
      <c r="J842" s="6"/>
      <c r="K842" s="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3"/>
      <c r="W842" s="3"/>
      <c r="X842" s="1"/>
      <c r="Y842" s="1"/>
      <c r="Z842" s="1"/>
      <c r="AA842" s="1"/>
      <c r="AB842" s="1"/>
    </row>
    <row r="843" spans="1:28" x14ac:dyDescent="0.2">
      <c r="A843" s="1"/>
      <c r="B843" s="1"/>
      <c r="C843" s="6"/>
      <c r="D843" s="6"/>
      <c r="E843" s="6"/>
      <c r="F843" s="6"/>
      <c r="G843" s="6"/>
      <c r="H843" s="6"/>
      <c r="I843" s="6"/>
      <c r="J843" s="6"/>
      <c r="K843" s="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3"/>
      <c r="W843" s="3"/>
      <c r="X843" s="1"/>
      <c r="Y843" s="1"/>
      <c r="Z843" s="1"/>
      <c r="AA843" s="1"/>
      <c r="AB843" s="1"/>
    </row>
    <row r="844" spans="1:28" x14ac:dyDescent="0.2">
      <c r="A844" s="1"/>
      <c r="B844" s="1"/>
      <c r="C844" s="6"/>
      <c r="D844" s="6"/>
      <c r="E844" s="6"/>
      <c r="F844" s="6"/>
      <c r="G844" s="6"/>
      <c r="H844" s="6"/>
      <c r="I844" s="6"/>
      <c r="J844" s="6"/>
      <c r="K844" s="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3"/>
      <c r="W844" s="3"/>
      <c r="X844" s="1"/>
      <c r="Y844" s="1"/>
      <c r="Z844" s="1"/>
      <c r="AA844" s="1"/>
      <c r="AB844" s="1"/>
    </row>
    <row r="845" spans="1:28" x14ac:dyDescent="0.2">
      <c r="A845" s="1"/>
      <c r="B845" s="1"/>
      <c r="C845" s="6"/>
      <c r="D845" s="6"/>
      <c r="E845" s="6"/>
      <c r="F845" s="6"/>
      <c r="G845" s="6"/>
      <c r="H845" s="6"/>
      <c r="I845" s="6"/>
      <c r="J845" s="6"/>
      <c r="K845" s="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3"/>
      <c r="W845" s="3"/>
      <c r="X845" s="1"/>
      <c r="Y845" s="1"/>
      <c r="Z845" s="1"/>
      <c r="AA845" s="1"/>
      <c r="AB845" s="1"/>
    </row>
    <row r="846" spans="1:28" x14ac:dyDescent="0.2">
      <c r="A846" s="1"/>
      <c r="B846" s="1"/>
      <c r="C846" s="6"/>
      <c r="D846" s="6"/>
      <c r="E846" s="6"/>
      <c r="F846" s="6"/>
      <c r="G846" s="6"/>
      <c r="H846" s="6"/>
      <c r="I846" s="6"/>
      <c r="J846" s="6"/>
      <c r="K846" s="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3"/>
      <c r="W846" s="3"/>
      <c r="X846" s="1"/>
      <c r="Y846" s="1"/>
      <c r="Z846" s="1"/>
      <c r="AA846" s="1"/>
      <c r="AB846" s="1"/>
    </row>
    <row r="847" spans="1:28" x14ac:dyDescent="0.2">
      <c r="A847" s="1"/>
      <c r="B847" s="1"/>
      <c r="C847" s="6"/>
      <c r="D847" s="6"/>
      <c r="E847" s="6"/>
      <c r="F847" s="6"/>
      <c r="G847" s="6"/>
      <c r="H847" s="6"/>
      <c r="I847" s="6"/>
      <c r="J847" s="6"/>
      <c r="K847" s="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3"/>
      <c r="W847" s="3"/>
      <c r="X847" s="1"/>
      <c r="Y847" s="1"/>
      <c r="Z847" s="1"/>
      <c r="AA847" s="1"/>
      <c r="AB847" s="1"/>
    </row>
    <row r="848" spans="1:28" x14ac:dyDescent="0.2">
      <c r="A848" s="1"/>
      <c r="B848" s="1"/>
      <c r="C848" s="6"/>
      <c r="D848" s="6"/>
      <c r="E848" s="6"/>
      <c r="F848" s="6"/>
      <c r="G848" s="6"/>
      <c r="H848" s="6"/>
      <c r="I848" s="6"/>
      <c r="J848" s="6"/>
      <c r="K848" s="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3"/>
      <c r="W848" s="3"/>
      <c r="X848" s="1"/>
      <c r="Y848" s="1"/>
      <c r="Z848" s="1"/>
      <c r="AA848" s="1"/>
      <c r="AB848" s="1"/>
    </row>
    <row r="849" spans="1:28" x14ac:dyDescent="0.2">
      <c r="A849" s="1"/>
      <c r="B849" s="1"/>
      <c r="C849" s="6"/>
      <c r="D849" s="6"/>
      <c r="E849" s="6"/>
      <c r="F849" s="6"/>
      <c r="G849" s="6"/>
      <c r="H849" s="6"/>
      <c r="I849" s="6"/>
      <c r="J849" s="6"/>
      <c r="K849" s="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3"/>
      <c r="W849" s="3"/>
      <c r="X849" s="1"/>
      <c r="Y849" s="1"/>
      <c r="Z849" s="1"/>
      <c r="AA849" s="1"/>
      <c r="AB849" s="1"/>
    </row>
    <row r="850" spans="1:28" x14ac:dyDescent="0.2">
      <c r="A850" s="1"/>
      <c r="B850" s="1"/>
      <c r="C850" s="6"/>
      <c r="D850" s="6"/>
      <c r="E850" s="6"/>
      <c r="F850" s="6"/>
      <c r="G850" s="6"/>
      <c r="H850" s="6"/>
      <c r="I850" s="6"/>
      <c r="J850" s="6"/>
      <c r="K850" s="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3"/>
      <c r="W850" s="3"/>
      <c r="X850" s="1"/>
      <c r="Y850" s="1"/>
      <c r="Z850" s="1"/>
      <c r="AA850" s="1"/>
      <c r="AB850" s="1"/>
    </row>
    <row r="851" spans="1:28" x14ac:dyDescent="0.2">
      <c r="A851" s="1"/>
      <c r="B851" s="1"/>
      <c r="C851" s="6"/>
      <c r="D851" s="6"/>
      <c r="E851" s="6"/>
      <c r="F851" s="6"/>
      <c r="G851" s="6"/>
      <c r="H851" s="6"/>
      <c r="I851" s="6"/>
      <c r="J851" s="6"/>
      <c r="K851" s="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3"/>
      <c r="W851" s="3"/>
      <c r="X851" s="1"/>
      <c r="Y851" s="1"/>
      <c r="Z851" s="1"/>
      <c r="AA851" s="1"/>
      <c r="AB851" s="1"/>
    </row>
    <row r="852" spans="1:28" x14ac:dyDescent="0.2">
      <c r="A852" s="1"/>
      <c r="B852" s="1"/>
      <c r="C852" s="6"/>
      <c r="D852" s="6"/>
      <c r="E852" s="6"/>
      <c r="F852" s="6"/>
      <c r="G852" s="6"/>
      <c r="H852" s="6"/>
      <c r="I852" s="6"/>
      <c r="J852" s="6"/>
      <c r="K852" s="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3"/>
      <c r="W852" s="3"/>
      <c r="X852" s="1"/>
      <c r="Y852" s="1"/>
      <c r="Z852" s="1"/>
      <c r="AA852" s="1"/>
      <c r="AB852" s="1"/>
    </row>
    <row r="853" spans="1:28" x14ac:dyDescent="0.2">
      <c r="A853" s="1"/>
      <c r="B853" s="1"/>
      <c r="C853" s="6"/>
      <c r="D853" s="6"/>
      <c r="E853" s="6"/>
      <c r="F853" s="6"/>
      <c r="G853" s="6"/>
      <c r="H853" s="6"/>
      <c r="I853" s="6"/>
      <c r="J853" s="6"/>
      <c r="K853" s="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3"/>
      <c r="W853" s="3"/>
      <c r="X853" s="1"/>
      <c r="Y853" s="1"/>
      <c r="Z853" s="1"/>
      <c r="AA853" s="1"/>
      <c r="AB853" s="1"/>
    </row>
    <row r="854" spans="1:28" x14ac:dyDescent="0.2">
      <c r="A854" s="1"/>
      <c r="B854" s="1"/>
      <c r="C854" s="6"/>
      <c r="D854" s="6"/>
      <c r="E854" s="6"/>
      <c r="F854" s="6"/>
      <c r="G854" s="6"/>
      <c r="H854" s="6"/>
      <c r="I854" s="6"/>
      <c r="J854" s="6"/>
      <c r="K854" s="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3"/>
      <c r="W854" s="3"/>
      <c r="X854" s="1"/>
      <c r="Y854" s="1"/>
      <c r="Z854" s="1"/>
      <c r="AA854" s="1"/>
      <c r="AB854" s="1"/>
    </row>
    <row r="855" spans="1:28" x14ac:dyDescent="0.2">
      <c r="A855" s="1"/>
      <c r="B855" s="1"/>
      <c r="C855" s="6"/>
      <c r="D855" s="6"/>
      <c r="E855" s="6"/>
      <c r="F855" s="6"/>
      <c r="G855" s="6"/>
      <c r="H855" s="6"/>
      <c r="I855" s="6"/>
      <c r="J855" s="6"/>
      <c r="K855" s="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3"/>
      <c r="W855" s="3"/>
      <c r="X855" s="1"/>
      <c r="Y855" s="1"/>
      <c r="Z855" s="1"/>
      <c r="AA855" s="1"/>
      <c r="AB855" s="1"/>
    </row>
    <row r="856" spans="1:28" x14ac:dyDescent="0.2">
      <c r="A856" s="1"/>
      <c r="B856" s="1"/>
      <c r="C856" s="6"/>
      <c r="D856" s="6"/>
      <c r="E856" s="6"/>
      <c r="F856" s="6"/>
      <c r="G856" s="6"/>
      <c r="H856" s="6"/>
      <c r="I856" s="6"/>
      <c r="J856" s="6"/>
      <c r="K856" s="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3"/>
      <c r="W856" s="3"/>
      <c r="X856" s="1"/>
      <c r="Y856" s="1"/>
      <c r="Z856" s="1"/>
      <c r="AA856" s="1"/>
      <c r="AB856" s="1"/>
    </row>
    <row r="857" spans="1:28" x14ac:dyDescent="0.2">
      <c r="A857" s="1"/>
      <c r="B857" s="1"/>
      <c r="C857" s="6"/>
      <c r="D857" s="6"/>
      <c r="E857" s="6"/>
      <c r="F857" s="6"/>
      <c r="G857" s="6"/>
      <c r="H857" s="6"/>
      <c r="I857" s="6"/>
      <c r="J857" s="6"/>
      <c r="K857" s="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3"/>
      <c r="W857" s="3"/>
      <c r="X857" s="1"/>
      <c r="Y857" s="1"/>
      <c r="Z857" s="1"/>
      <c r="AA857" s="1"/>
      <c r="AB857" s="1"/>
    </row>
    <row r="858" spans="1:28" x14ac:dyDescent="0.2">
      <c r="A858" s="1"/>
      <c r="B858" s="1"/>
      <c r="C858" s="6"/>
      <c r="D858" s="6"/>
      <c r="E858" s="6"/>
      <c r="F858" s="6"/>
      <c r="G858" s="6"/>
      <c r="H858" s="6"/>
      <c r="I858" s="6"/>
      <c r="J858" s="6"/>
      <c r="K858" s="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3"/>
      <c r="W858" s="3"/>
      <c r="X858" s="1"/>
      <c r="Y858" s="1"/>
      <c r="Z858" s="1"/>
      <c r="AA858" s="1"/>
      <c r="AB858" s="1"/>
    </row>
    <row r="859" spans="1:28" x14ac:dyDescent="0.2">
      <c r="A859" s="1"/>
      <c r="B859" s="1"/>
      <c r="C859" s="6"/>
      <c r="D859" s="6"/>
      <c r="E859" s="6"/>
      <c r="F859" s="6"/>
      <c r="G859" s="6"/>
      <c r="H859" s="6"/>
      <c r="I859" s="6"/>
      <c r="J859" s="6"/>
      <c r="K859" s="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3"/>
      <c r="W859" s="3"/>
      <c r="X859" s="1"/>
      <c r="Y859" s="1"/>
      <c r="Z859" s="1"/>
      <c r="AA859" s="1"/>
      <c r="AB859" s="1"/>
    </row>
    <row r="860" spans="1:28" x14ac:dyDescent="0.2">
      <c r="A860" s="1"/>
      <c r="B860" s="1"/>
      <c r="C860" s="6"/>
      <c r="D860" s="6"/>
      <c r="E860" s="6"/>
      <c r="F860" s="6"/>
      <c r="G860" s="6"/>
      <c r="H860" s="6"/>
      <c r="I860" s="6"/>
      <c r="J860" s="6"/>
      <c r="K860" s="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3"/>
      <c r="W860" s="3"/>
      <c r="X860" s="1"/>
      <c r="Y860" s="1"/>
      <c r="Z860" s="1"/>
      <c r="AA860" s="1"/>
      <c r="AB860" s="1"/>
    </row>
    <row r="861" spans="1:28" x14ac:dyDescent="0.2">
      <c r="A861" s="1"/>
      <c r="B861" s="1"/>
      <c r="C861" s="6"/>
      <c r="D861" s="6"/>
      <c r="E861" s="6"/>
      <c r="F861" s="6"/>
      <c r="G861" s="6"/>
      <c r="H861" s="6"/>
      <c r="I861" s="6"/>
      <c r="J861" s="6"/>
      <c r="K861" s="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3"/>
      <c r="W861" s="3"/>
      <c r="X861" s="1"/>
      <c r="Y861" s="1"/>
      <c r="Z861" s="1"/>
      <c r="AA861" s="1"/>
      <c r="AB861" s="1"/>
    </row>
    <row r="862" spans="1:28" x14ac:dyDescent="0.2">
      <c r="A862" s="1"/>
      <c r="B862" s="1"/>
      <c r="C862" s="6"/>
      <c r="D862" s="6"/>
      <c r="E862" s="6"/>
      <c r="F862" s="6"/>
      <c r="G862" s="6"/>
      <c r="H862" s="6"/>
      <c r="I862" s="6"/>
      <c r="J862" s="6"/>
      <c r="K862" s="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3"/>
      <c r="W862" s="3"/>
      <c r="X862" s="1"/>
      <c r="Y862" s="1"/>
      <c r="Z862" s="1"/>
      <c r="AA862" s="1"/>
      <c r="AB862" s="1"/>
    </row>
    <row r="863" spans="1:28" x14ac:dyDescent="0.2">
      <c r="A863" s="1"/>
      <c r="B863" s="1"/>
      <c r="C863" s="6"/>
      <c r="D863" s="6"/>
      <c r="E863" s="6"/>
      <c r="F863" s="6"/>
      <c r="G863" s="6"/>
      <c r="H863" s="6"/>
      <c r="I863" s="6"/>
      <c r="J863" s="6"/>
      <c r="K863" s="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3"/>
      <c r="W863" s="3"/>
      <c r="X863" s="1"/>
      <c r="Y863" s="1"/>
      <c r="Z863" s="1"/>
      <c r="AA863" s="1"/>
      <c r="AB863" s="1"/>
    </row>
    <row r="864" spans="1:28" x14ac:dyDescent="0.2">
      <c r="A864" s="1"/>
      <c r="B864" s="1"/>
      <c r="C864" s="6"/>
      <c r="D864" s="6"/>
      <c r="E864" s="6"/>
      <c r="F864" s="6"/>
      <c r="G864" s="6"/>
      <c r="H864" s="6"/>
      <c r="I864" s="6"/>
      <c r="J864" s="6"/>
      <c r="K864" s="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3"/>
      <c r="W864" s="3"/>
      <c r="X864" s="1"/>
      <c r="Y864" s="1"/>
      <c r="Z864" s="1"/>
      <c r="AA864" s="1"/>
      <c r="AB864" s="1"/>
    </row>
    <row r="865" spans="1:28" x14ac:dyDescent="0.2">
      <c r="A865" s="1"/>
      <c r="B865" s="1"/>
      <c r="C865" s="6"/>
      <c r="D865" s="6"/>
      <c r="E865" s="6"/>
      <c r="F865" s="6"/>
      <c r="G865" s="6"/>
      <c r="H865" s="6"/>
      <c r="I865" s="6"/>
      <c r="J865" s="6"/>
      <c r="K865" s="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3"/>
      <c r="W865" s="3"/>
      <c r="X865" s="1"/>
      <c r="Y865" s="1"/>
      <c r="Z865" s="1"/>
      <c r="AA865" s="1"/>
      <c r="AB865" s="1"/>
    </row>
    <row r="866" spans="1:28" x14ac:dyDescent="0.2">
      <c r="A866" s="1"/>
      <c r="B866" s="1"/>
      <c r="C866" s="6"/>
      <c r="D866" s="6"/>
      <c r="E866" s="6"/>
      <c r="F866" s="6"/>
      <c r="G866" s="6"/>
      <c r="H866" s="6"/>
      <c r="I866" s="6"/>
      <c r="J866" s="6"/>
      <c r="K866" s="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3"/>
      <c r="W866" s="3"/>
      <c r="X866" s="1"/>
      <c r="Y866" s="1"/>
      <c r="Z866" s="1"/>
      <c r="AA866" s="1"/>
      <c r="AB866" s="1"/>
    </row>
    <row r="867" spans="1:28" x14ac:dyDescent="0.2">
      <c r="A867" s="1"/>
      <c r="B867" s="1"/>
      <c r="C867" s="6"/>
      <c r="D867" s="6"/>
      <c r="E867" s="6"/>
      <c r="F867" s="6"/>
      <c r="G867" s="6"/>
      <c r="H867" s="6"/>
      <c r="I867" s="6"/>
      <c r="J867" s="6"/>
      <c r="K867" s="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3"/>
      <c r="W867" s="3"/>
      <c r="X867" s="1"/>
      <c r="Y867" s="1"/>
      <c r="Z867" s="1"/>
      <c r="AA867" s="1"/>
      <c r="AB867" s="1"/>
    </row>
    <row r="868" spans="1:28" x14ac:dyDescent="0.2">
      <c r="A868" s="1"/>
      <c r="B868" s="1"/>
      <c r="C868" s="6"/>
      <c r="D868" s="6"/>
      <c r="E868" s="6"/>
      <c r="F868" s="6"/>
      <c r="G868" s="6"/>
      <c r="H868" s="6"/>
      <c r="I868" s="6"/>
      <c r="J868" s="6"/>
      <c r="K868" s="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3"/>
      <c r="W868" s="3"/>
      <c r="X868" s="1"/>
      <c r="Y868" s="1"/>
      <c r="Z868" s="1"/>
      <c r="AA868" s="1"/>
      <c r="AB868" s="1"/>
    </row>
    <row r="869" spans="1:28" x14ac:dyDescent="0.2">
      <c r="A869" s="1"/>
      <c r="B869" s="1"/>
      <c r="C869" s="6"/>
      <c r="D869" s="6"/>
      <c r="E869" s="6"/>
      <c r="F869" s="6"/>
      <c r="G869" s="6"/>
      <c r="H869" s="6"/>
      <c r="I869" s="6"/>
      <c r="J869" s="6"/>
      <c r="K869" s="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3"/>
      <c r="W869" s="3"/>
      <c r="X869" s="1"/>
      <c r="Y869" s="1"/>
      <c r="Z869" s="1"/>
      <c r="AA869" s="1"/>
      <c r="AB869" s="1"/>
    </row>
    <row r="870" spans="1:28" x14ac:dyDescent="0.2">
      <c r="A870" s="1"/>
      <c r="B870" s="1"/>
      <c r="C870" s="6"/>
      <c r="D870" s="6"/>
      <c r="E870" s="6"/>
      <c r="F870" s="6"/>
      <c r="G870" s="6"/>
      <c r="H870" s="6"/>
      <c r="I870" s="6"/>
      <c r="J870" s="6"/>
      <c r="K870" s="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3"/>
      <c r="W870" s="3"/>
      <c r="X870" s="1"/>
      <c r="Y870" s="1"/>
      <c r="Z870" s="1"/>
      <c r="AA870" s="1"/>
      <c r="AB870" s="1"/>
    </row>
    <row r="871" spans="1:28" x14ac:dyDescent="0.2">
      <c r="A871" s="1"/>
      <c r="B871" s="1"/>
      <c r="C871" s="6"/>
      <c r="D871" s="6"/>
      <c r="E871" s="6"/>
      <c r="F871" s="6"/>
      <c r="G871" s="6"/>
      <c r="H871" s="6"/>
      <c r="I871" s="6"/>
      <c r="J871" s="6"/>
      <c r="K871" s="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3"/>
      <c r="W871" s="3"/>
      <c r="X871" s="1"/>
      <c r="Y871" s="1"/>
      <c r="Z871" s="1"/>
      <c r="AA871" s="1"/>
      <c r="AB871" s="1"/>
    </row>
    <row r="872" spans="1:28" x14ac:dyDescent="0.2">
      <c r="A872" s="1"/>
      <c r="B872" s="1"/>
      <c r="C872" s="6"/>
      <c r="D872" s="6"/>
      <c r="E872" s="6"/>
      <c r="F872" s="6"/>
      <c r="G872" s="6"/>
      <c r="H872" s="6"/>
      <c r="I872" s="6"/>
      <c r="J872" s="6"/>
      <c r="K872" s="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3"/>
      <c r="W872" s="3"/>
      <c r="X872" s="1"/>
      <c r="Y872" s="1"/>
      <c r="Z872" s="1"/>
      <c r="AA872" s="1"/>
      <c r="AB872" s="1"/>
    </row>
    <row r="873" spans="1:28" x14ac:dyDescent="0.2">
      <c r="A873" s="1"/>
      <c r="B873" s="1"/>
      <c r="C873" s="6"/>
      <c r="D873" s="6"/>
      <c r="E873" s="6"/>
      <c r="F873" s="6"/>
      <c r="G873" s="6"/>
      <c r="H873" s="6"/>
      <c r="I873" s="6"/>
      <c r="J873" s="6"/>
      <c r="K873" s="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3"/>
      <c r="W873" s="3"/>
      <c r="X873" s="1"/>
      <c r="Y873" s="1"/>
      <c r="Z873" s="1"/>
      <c r="AA873" s="1"/>
      <c r="AB873" s="1"/>
    </row>
    <row r="874" spans="1:28" x14ac:dyDescent="0.2">
      <c r="A874" s="1"/>
      <c r="B874" s="1"/>
      <c r="C874" s="6"/>
      <c r="D874" s="6"/>
      <c r="E874" s="6"/>
      <c r="F874" s="6"/>
      <c r="G874" s="6"/>
      <c r="H874" s="6"/>
      <c r="I874" s="6"/>
      <c r="J874" s="6"/>
      <c r="K874" s="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3"/>
      <c r="W874" s="3"/>
      <c r="X874" s="1"/>
      <c r="Y874" s="1"/>
      <c r="Z874" s="1"/>
      <c r="AA874" s="1"/>
      <c r="AB874" s="1"/>
    </row>
    <row r="875" spans="1:28" x14ac:dyDescent="0.2">
      <c r="A875" s="1"/>
      <c r="B875" s="1"/>
      <c r="C875" s="6"/>
      <c r="D875" s="6"/>
      <c r="E875" s="6"/>
      <c r="F875" s="6"/>
      <c r="G875" s="6"/>
      <c r="H875" s="6"/>
      <c r="I875" s="6"/>
      <c r="J875" s="6"/>
      <c r="K875" s="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3"/>
      <c r="W875" s="3"/>
      <c r="X875" s="1"/>
      <c r="Y875" s="1"/>
      <c r="Z875" s="1"/>
      <c r="AA875" s="1"/>
      <c r="AB875" s="1"/>
    </row>
    <row r="876" spans="1:28" x14ac:dyDescent="0.2">
      <c r="A876" s="1"/>
      <c r="B876" s="1"/>
      <c r="C876" s="6"/>
      <c r="D876" s="6"/>
      <c r="E876" s="6"/>
      <c r="F876" s="6"/>
      <c r="G876" s="6"/>
      <c r="H876" s="6"/>
      <c r="I876" s="6"/>
      <c r="J876" s="6"/>
      <c r="K876" s="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3"/>
      <c r="W876" s="3"/>
      <c r="X876" s="1"/>
      <c r="Y876" s="1"/>
      <c r="Z876" s="1"/>
      <c r="AA876" s="1"/>
      <c r="AB876" s="1"/>
    </row>
    <row r="877" spans="1:28" x14ac:dyDescent="0.2">
      <c r="A877" s="1"/>
      <c r="B877" s="1"/>
      <c r="C877" s="6"/>
      <c r="D877" s="6"/>
      <c r="E877" s="6"/>
      <c r="F877" s="6"/>
      <c r="G877" s="6"/>
      <c r="H877" s="6"/>
      <c r="I877" s="6"/>
      <c r="J877" s="6"/>
      <c r="K877" s="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3"/>
      <c r="W877" s="3"/>
      <c r="X877" s="1"/>
      <c r="Y877" s="1"/>
      <c r="Z877" s="1"/>
      <c r="AA877" s="1"/>
      <c r="AB877" s="1"/>
    </row>
    <row r="878" spans="1:28" x14ac:dyDescent="0.2">
      <c r="A878" s="1"/>
      <c r="B878" s="1"/>
      <c r="C878" s="6"/>
      <c r="D878" s="6"/>
      <c r="E878" s="6"/>
      <c r="F878" s="6"/>
      <c r="G878" s="6"/>
      <c r="H878" s="6"/>
      <c r="I878" s="6"/>
      <c r="J878" s="6"/>
      <c r="K878" s="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3"/>
      <c r="W878" s="3"/>
      <c r="X878" s="1"/>
      <c r="Y878" s="1"/>
      <c r="Z878" s="1"/>
      <c r="AA878" s="1"/>
      <c r="AB878" s="1"/>
    </row>
    <row r="879" spans="1:28" x14ac:dyDescent="0.2">
      <c r="A879" s="1"/>
      <c r="B879" s="1"/>
      <c r="C879" s="6"/>
      <c r="D879" s="6"/>
      <c r="E879" s="6"/>
      <c r="F879" s="6"/>
      <c r="G879" s="6"/>
      <c r="H879" s="6"/>
      <c r="I879" s="6"/>
      <c r="J879" s="6"/>
      <c r="K879" s="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3"/>
      <c r="W879" s="3"/>
      <c r="X879" s="1"/>
      <c r="Y879" s="1"/>
      <c r="Z879" s="1"/>
      <c r="AA879" s="1"/>
      <c r="AB879" s="1"/>
    </row>
    <row r="880" spans="1:28" x14ac:dyDescent="0.2">
      <c r="A880" s="1"/>
      <c r="B880" s="1"/>
      <c r="C880" s="6"/>
      <c r="D880" s="6"/>
      <c r="E880" s="6"/>
      <c r="F880" s="6"/>
      <c r="G880" s="6"/>
      <c r="H880" s="6"/>
      <c r="I880" s="6"/>
      <c r="J880" s="6"/>
      <c r="K880" s="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3"/>
      <c r="W880" s="3"/>
      <c r="X880" s="1"/>
      <c r="Y880" s="1"/>
      <c r="Z880" s="1"/>
      <c r="AA880" s="1"/>
      <c r="AB880" s="1"/>
    </row>
    <row r="881" spans="1:28" x14ac:dyDescent="0.2">
      <c r="A881" s="1"/>
      <c r="B881" s="1"/>
      <c r="C881" s="6"/>
      <c r="D881" s="6"/>
      <c r="E881" s="6"/>
      <c r="F881" s="6"/>
      <c r="G881" s="6"/>
      <c r="H881" s="6"/>
      <c r="I881" s="6"/>
      <c r="J881" s="6"/>
      <c r="K881" s="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3"/>
      <c r="W881" s="3"/>
      <c r="X881" s="1"/>
      <c r="Y881" s="1"/>
      <c r="Z881" s="1"/>
      <c r="AA881" s="1"/>
      <c r="AB881" s="1"/>
    </row>
    <row r="882" spans="1:28" x14ac:dyDescent="0.2">
      <c r="A882" s="1"/>
      <c r="B882" s="1"/>
      <c r="C882" s="6"/>
      <c r="D882" s="6"/>
      <c r="E882" s="6"/>
      <c r="F882" s="6"/>
      <c r="G882" s="6"/>
      <c r="H882" s="6"/>
      <c r="I882" s="6"/>
      <c r="J882" s="6"/>
      <c r="K882" s="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3"/>
      <c r="W882" s="3"/>
      <c r="X882" s="1"/>
      <c r="Y882" s="1"/>
      <c r="Z882" s="1"/>
      <c r="AA882" s="1"/>
      <c r="AB882" s="1"/>
    </row>
    <row r="883" spans="1:28" x14ac:dyDescent="0.2">
      <c r="A883" s="1"/>
      <c r="B883" s="1"/>
      <c r="C883" s="6"/>
      <c r="D883" s="6"/>
      <c r="E883" s="6"/>
      <c r="F883" s="6"/>
      <c r="G883" s="6"/>
      <c r="H883" s="6"/>
      <c r="I883" s="6"/>
      <c r="J883" s="6"/>
      <c r="K883" s="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3"/>
      <c r="W883" s="3"/>
      <c r="X883" s="1"/>
      <c r="Y883" s="1"/>
      <c r="Z883" s="1"/>
      <c r="AA883" s="1"/>
      <c r="AB883" s="1"/>
    </row>
    <row r="884" spans="1:28" x14ac:dyDescent="0.2">
      <c r="A884" s="1"/>
      <c r="B884" s="1"/>
      <c r="C884" s="6"/>
      <c r="D884" s="6"/>
      <c r="E884" s="6"/>
      <c r="F884" s="6"/>
      <c r="G884" s="6"/>
      <c r="H884" s="6"/>
      <c r="I884" s="6"/>
      <c r="J884" s="6"/>
      <c r="K884" s="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3"/>
      <c r="W884" s="3"/>
      <c r="X884" s="1"/>
      <c r="Y884" s="1"/>
      <c r="Z884" s="1"/>
      <c r="AA884" s="1"/>
      <c r="AB884" s="1"/>
    </row>
    <row r="885" spans="1:28" x14ac:dyDescent="0.2">
      <c r="A885" s="1"/>
      <c r="B885" s="1"/>
      <c r="C885" s="6"/>
      <c r="D885" s="6"/>
      <c r="E885" s="6"/>
      <c r="F885" s="6"/>
      <c r="G885" s="6"/>
      <c r="H885" s="6"/>
      <c r="I885" s="6"/>
      <c r="J885" s="6"/>
      <c r="K885" s="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3"/>
      <c r="W885" s="3"/>
      <c r="X885" s="1"/>
      <c r="Y885" s="1"/>
      <c r="Z885" s="1"/>
      <c r="AA885" s="1"/>
      <c r="AB885" s="1"/>
    </row>
    <row r="886" spans="1:28" x14ac:dyDescent="0.2">
      <c r="A886" s="1"/>
      <c r="B886" s="1"/>
      <c r="C886" s="6"/>
      <c r="D886" s="6"/>
      <c r="E886" s="6"/>
      <c r="F886" s="6"/>
      <c r="G886" s="6"/>
      <c r="H886" s="6"/>
      <c r="I886" s="6"/>
      <c r="J886" s="6"/>
      <c r="K886" s="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3"/>
      <c r="W886" s="3"/>
      <c r="X886" s="1"/>
      <c r="Y886" s="1"/>
      <c r="Z886" s="1"/>
      <c r="AA886" s="1"/>
      <c r="AB886" s="1"/>
    </row>
    <row r="887" spans="1:28" x14ac:dyDescent="0.2">
      <c r="A887" s="1"/>
      <c r="B887" s="1"/>
      <c r="C887" s="6"/>
      <c r="D887" s="6"/>
      <c r="E887" s="6"/>
      <c r="F887" s="6"/>
      <c r="G887" s="6"/>
      <c r="H887" s="6"/>
      <c r="I887" s="6"/>
      <c r="J887" s="6"/>
      <c r="K887" s="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3"/>
      <c r="W887" s="3"/>
      <c r="X887" s="1"/>
      <c r="Y887" s="1"/>
      <c r="Z887" s="1"/>
      <c r="AA887" s="1"/>
      <c r="AB887" s="1"/>
    </row>
    <row r="888" spans="1:28" x14ac:dyDescent="0.2">
      <c r="A888" s="1"/>
      <c r="B888" s="1"/>
      <c r="C888" s="6"/>
      <c r="D888" s="6"/>
      <c r="E888" s="6"/>
      <c r="F888" s="6"/>
      <c r="G888" s="6"/>
      <c r="H888" s="6"/>
      <c r="I888" s="6"/>
      <c r="J888" s="6"/>
      <c r="K888" s="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3"/>
      <c r="W888" s="3"/>
      <c r="X888" s="1"/>
      <c r="Y888" s="1"/>
      <c r="Z888" s="1"/>
      <c r="AA888" s="1"/>
      <c r="AB888" s="1"/>
    </row>
    <row r="889" spans="1:28" x14ac:dyDescent="0.2">
      <c r="A889" s="1"/>
      <c r="B889" s="1"/>
      <c r="C889" s="6"/>
      <c r="D889" s="6"/>
      <c r="E889" s="6"/>
      <c r="F889" s="6"/>
      <c r="G889" s="6"/>
      <c r="H889" s="6"/>
      <c r="I889" s="6"/>
      <c r="J889" s="6"/>
      <c r="K889" s="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3"/>
      <c r="W889" s="3"/>
      <c r="X889" s="1"/>
      <c r="Y889" s="1"/>
      <c r="Z889" s="1"/>
      <c r="AA889" s="1"/>
      <c r="AB889" s="1"/>
    </row>
    <row r="890" spans="1:28" x14ac:dyDescent="0.2">
      <c r="A890" s="1"/>
      <c r="B890" s="1"/>
      <c r="C890" s="6"/>
      <c r="D890" s="6"/>
      <c r="E890" s="6"/>
      <c r="F890" s="6"/>
      <c r="G890" s="6"/>
      <c r="H890" s="6"/>
      <c r="I890" s="6"/>
      <c r="J890" s="6"/>
      <c r="K890" s="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3"/>
      <c r="W890" s="3"/>
      <c r="X890" s="1"/>
      <c r="Y890" s="1"/>
      <c r="Z890" s="1"/>
      <c r="AA890" s="1"/>
      <c r="AB890" s="1"/>
    </row>
    <row r="891" spans="1:28" x14ac:dyDescent="0.2">
      <c r="A891" s="1"/>
      <c r="B891" s="1"/>
      <c r="C891" s="6"/>
      <c r="D891" s="6"/>
      <c r="E891" s="6"/>
      <c r="F891" s="6"/>
      <c r="G891" s="6"/>
      <c r="H891" s="6"/>
      <c r="I891" s="6"/>
      <c r="J891" s="6"/>
      <c r="K891" s="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3"/>
      <c r="W891" s="3"/>
      <c r="X891" s="1"/>
      <c r="Y891" s="1"/>
      <c r="Z891" s="1"/>
      <c r="AA891" s="1"/>
      <c r="AB891" s="1"/>
    </row>
    <row r="892" spans="1:28" x14ac:dyDescent="0.2">
      <c r="A892" s="1"/>
      <c r="B892" s="1"/>
      <c r="C892" s="6"/>
      <c r="D892" s="6"/>
      <c r="E892" s="6"/>
      <c r="F892" s="6"/>
      <c r="G892" s="6"/>
      <c r="H892" s="6"/>
      <c r="I892" s="6"/>
      <c r="J892" s="6"/>
      <c r="K892" s="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3"/>
      <c r="W892" s="3"/>
      <c r="X892" s="1"/>
      <c r="Y892" s="1"/>
      <c r="Z892" s="1"/>
      <c r="AA892" s="1"/>
      <c r="AB892" s="1"/>
    </row>
    <row r="893" spans="1:28" x14ac:dyDescent="0.2">
      <c r="A893" s="1"/>
      <c r="B893" s="1"/>
      <c r="C893" s="6"/>
      <c r="D893" s="6"/>
      <c r="E893" s="6"/>
      <c r="F893" s="6"/>
      <c r="G893" s="6"/>
      <c r="H893" s="6"/>
      <c r="I893" s="6"/>
      <c r="J893" s="6"/>
      <c r="K893" s="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3"/>
      <c r="W893" s="3"/>
      <c r="X893" s="1"/>
      <c r="Y893" s="1"/>
      <c r="Z893" s="1"/>
      <c r="AA893" s="1"/>
      <c r="AB893" s="1"/>
    </row>
    <row r="894" spans="1:28" x14ac:dyDescent="0.2">
      <c r="A894" s="1"/>
      <c r="B894" s="1"/>
      <c r="C894" s="6"/>
      <c r="D894" s="6"/>
      <c r="E894" s="6"/>
      <c r="F894" s="6"/>
      <c r="G894" s="6"/>
      <c r="H894" s="6"/>
      <c r="I894" s="6"/>
      <c r="J894" s="6"/>
      <c r="K894" s="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3"/>
      <c r="W894" s="3"/>
      <c r="X894" s="1"/>
      <c r="Y894" s="1"/>
      <c r="Z894" s="1"/>
      <c r="AA894" s="1"/>
      <c r="AB894" s="1"/>
    </row>
    <row r="895" spans="1:28" x14ac:dyDescent="0.2">
      <c r="A895" s="1"/>
      <c r="B895" s="1"/>
      <c r="C895" s="6"/>
      <c r="D895" s="6"/>
      <c r="E895" s="6"/>
      <c r="F895" s="6"/>
      <c r="G895" s="6"/>
      <c r="H895" s="6"/>
      <c r="I895" s="6"/>
      <c r="J895" s="6"/>
      <c r="K895" s="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3"/>
      <c r="W895" s="3"/>
      <c r="X895" s="1"/>
      <c r="Y895" s="1"/>
      <c r="Z895" s="1"/>
      <c r="AA895" s="1"/>
      <c r="AB895" s="1"/>
    </row>
    <row r="896" spans="1:28" x14ac:dyDescent="0.2">
      <c r="A896" s="1"/>
      <c r="B896" s="1"/>
      <c r="C896" s="6"/>
      <c r="D896" s="6"/>
      <c r="E896" s="6"/>
      <c r="F896" s="6"/>
      <c r="G896" s="6"/>
      <c r="H896" s="6"/>
      <c r="I896" s="6"/>
      <c r="J896" s="6"/>
      <c r="K896" s="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3"/>
      <c r="W896" s="3"/>
      <c r="X896" s="1"/>
      <c r="Y896" s="1"/>
      <c r="Z896" s="1"/>
      <c r="AA896" s="1"/>
      <c r="AB896" s="1"/>
    </row>
    <row r="897" spans="1:28" x14ac:dyDescent="0.2">
      <c r="A897" s="1"/>
      <c r="B897" s="1"/>
      <c r="C897" s="6"/>
      <c r="D897" s="6"/>
      <c r="E897" s="6"/>
      <c r="F897" s="6"/>
      <c r="G897" s="6"/>
      <c r="H897" s="6"/>
      <c r="I897" s="6"/>
      <c r="J897" s="6"/>
      <c r="K897" s="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3"/>
      <c r="W897" s="3"/>
      <c r="X897" s="1"/>
      <c r="Y897" s="1"/>
      <c r="Z897" s="1"/>
      <c r="AA897" s="1"/>
      <c r="AB897" s="1"/>
    </row>
    <row r="898" spans="1:28" x14ac:dyDescent="0.2">
      <c r="A898" s="1"/>
      <c r="B898" s="1"/>
      <c r="C898" s="6"/>
      <c r="D898" s="6"/>
      <c r="E898" s="6"/>
      <c r="F898" s="6"/>
      <c r="G898" s="6"/>
      <c r="H898" s="6"/>
      <c r="I898" s="6"/>
      <c r="J898" s="6"/>
      <c r="K898" s="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3"/>
      <c r="W898" s="3"/>
      <c r="X898" s="1"/>
      <c r="Y898" s="1"/>
      <c r="Z898" s="1"/>
      <c r="AA898" s="1"/>
      <c r="AB898" s="1"/>
    </row>
    <row r="899" spans="1:28" x14ac:dyDescent="0.2">
      <c r="A899" s="1"/>
      <c r="B899" s="1"/>
      <c r="C899" s="6"/>
      <c r="D899" s="6"/>
      <c r="E899" s="6"/>
      <c r="F899" s="6"/>
      <c r="G899" s="6"/>
      <c r="H899" s="6"/>
      <c r="I899" s="6"/>
      <c r="J899" s="6"/>
      <c r="K899" s="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3"/>
      <c r="W899" s="3"/>
      <c r="X899" s="1"/>
      <c r="Y899" s="1"/>
      <c r="Z899" s="1"/>
      <c r="AA899" s="1"/>
      <c r="AB899" s="1"/>
    </row>
    <row r="900" spans="1:28" x14ac:dyDescent="0.2">
      <c r="A900" s="1"/>
      <c r="B900" s="1"/>
      <c r="C900" s="6"/>
      <c r="D900" s="6"/>
      <c r="E900" s="6"/>
      <c r="F900" s="6"/>
      <c r="G900" s="6"/>
      <c r="H900" s="6"/>
      <c r="I900" s="6"/>
      <c r="J900" s="6"/>
      <c r="K900" s="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3"/>
      <c r="W900" s="3"/>
      <c r="X900" s="1"/>
      <c r="Y900" s="1"/>
      <c r="Z900" s="1"/>
      <c r="AA900" s="1"/>
      <c r="AB900" s="1"/>
    </row>
    <row r="901" spans="1:28" x14ac:dyDescent="0.2">
      <c r="A901" s="1"/>
      <c r="B901" s="1"/>
      <c r="C901" s="6"/>
      <c r="D901" s="6"/>
      <c r="E901" s="6"/>
      <c r="F901" s="6"/>
      <c r="G901" s="6"/>
      <c r="H901" s="6"/>
      <c r="I901" s="6"/>
      <c r="J901" s="6"/>
      <c r="K901" s="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3"/>
      <c r="W901" s="3"/>
      <c r="X901" s="1"/>
      <c r="Y901" s="1"/>
      <c r="Z901" s="1"/>
      <c r="AA901" s="1"/>
      <c r="AB901" s="1"/>
    </row>
    <row r="902" spans="1:28" x14ac:dyDescent="0.2">
      <c r="A902" s="1"/>
      <c r="B902" s="1"/>
      <c r="C902" s="6"/>
      <c r="D902" s="6"/>
      <c r="E902" s="6"/>
      <c r="F902" s="6"/>
      <c r="G902" s="6"/>
      <c r="H902" s="6"/>
      <c r="I902" s="6"/>
      <c r="J902" s="6"/>
      <c r="K902" s="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3"/>
      <c r="W902" s="3"/>
      <c r="X902" s="1"/>
      <c r="Y902" s="1"/>
      <c r="Z902" s="1"/>
      <c r="AA902" s="1"/>
      <c r="AB902" s="1"/>
    </row>
    <row r="903" spans="1:28" x14ac:dyDescent="0.2">
      <c r="A903" s="1"/>
      <c r="B903" s="1"/>
      <c r="C903" s="6"/>
      <c r="D903" s="6"/>
      <c r="E903" s="6"/>
      <c r="F903" s="6"/>
      <c r="G903" s="6"/>
      <c r="H903" s="6"/>
      <c r="I903" s="6"/>
      <c r="J903" s="6"/>
      <c r="K903" s="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3"/>
      <c r="W903" s="3"/>
      <c r="X903" s="1"/>
      <c r="Y903" s="1"/>
      <c r="Z903" s="1"/>
      <c r="AA903" s="1"/>
      <c r="AB903" s="1"/>
    </row>
    <row r="904" spans="1:28" x14ac:dyDescent="0.2">
      <c r="A904" s="1"/>
      <c r="B904" s="1"/>
      <c r="C904" s="6"/>
      <c r="D904" s="6"/>
      <c r="E904" s="6"/>
      <c r="F904" s="6"/>
      <c r="G904" s="6"/>
      <c r="H904" s="6"/>
      <c r="I904" s="6"/>
      <c r="J904" s="6"/>
      <c r="K904" s="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3"/>
      <c r="W904" s="3"/>
      <c r="X904" s="1"/>
      <c r="Y904" s="1"/>
      <c r="Z904" s="1"/>
      <c r="AA904" s="1"/>
      <c r="AB904" s="1"/>
    </row>
    <row r="905" spans="1:28" x14ac:dyDescent="0.2">
      <c r="A905" s="1"/>
      <c r="B905" s="1"/>
      <c r="C905" s="6"/>
      <c r="D905" s="6"/>
      <c r="E905" s="6"/>
      <c r="F905" s="6"/>
      <c r="G905" s="6"/>
      <c r="H905" s="6"/>
      <c r="I905" s="6"/>
      <c r="J905" s="6"/>
      <c r="K905" s="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3"/>
      <c r="W905" s="3"/>
      <c r="X905" s="1"/>
      <c r="Y905" s="1"/>
      <c r="Z905" s="1"/>
      <c r="AA905" s="1"/>
      <c r="AB905" s="1"/>
    </row>
    <row r="906" spans="1:28" x14ac:dyDescent="0.2">
      <c r="A906" s="1"/>
      <c r="B906" s="1"/>
      <c r="C906" s="6"/>
      <c r="D906" s="6"/>
      <c r="E906" s="6"/>
      <c r="F906" s="6"/>
      <c r="G906" s="6"/>
      <c r="H906" s="6"/>
      <c r="I906" s="6"/>
      <c r="J906" s="6"/>
      <c r="K906" s="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3"/>
      <c r="W906" s="3"/>
      <c r="X906" s="1"/>
      <c r="Y906" s="1"/>
      <c r="Z906" s="1"/>
      <c r="AA906" s="1"/>
      <c r="AB906" s="1"/>
    </row>
    <row r="907" spans="1:28" x14ac:dyDescent="0.2">
      <c r="A907" s="1"/>
      <c r="B907" s="1"/>
      <c r="C907" s="6"/>
      <c r="D907" s="6"/>
      <c r="E907" s="6"/>
      <c r="F907" s="6"/>
      <c r="G907" s="6"/>
      <c r="H907" s="6"/>
      <c r="I907" s="6"/>
      <c r="J907" s="6"/>
      <c r="K907" s="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3"/>
      <c r="W907" s="3"/>
      <c r="X907" s="1"/>
      <c r="Y907" s="1"/>
      <c r="Z907" s="1"/>
      <c r="AA907" s="1"/>
      <c r="AB907" s="1"/>
    </row>
    <row r="908" spans="1:28" x14ac:dyDescent="0.2">
      <c r="A908" s="1"/>
      <c r="B908" s="1"/>
      <c r="C908" s="6"/>
      <c r="D908" s="6"/>
      <c r="E908" s="6"/>
      <c r="F908" s="6"/>
      <c r="G908" s="6"/>
      <c r="H908" s="6"/>
      <c r="I908" s="6"/>
      <c r="J908" s="6"/>
      <c r="K908" s="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3"/>
      <c r="W908" s="3"/>
      <c r="X908" s="1"/>
      <c r="Y908" s="1"/>
      <c r="Z908" s="1"/>
      <c r="AA908" s="1"/>
      <c r="AB908" s="1"/>
    </row>
    <row r="909" spans="1:28" x14ac:dyDescent="0.2">
      <c r="A909" s="1"/>
      <c r="B909" s="1"/>
      <c r="C909" s="6"/>
      <c r="D909" s="6"/>
      <c r="E909" s="6"/>
      <c r="F909" s="6"/>
      <c r="G909" s="6"/>
      <c r="H909" s="6"/>
      <c r="I909" s="6"/>
      <c r="J909" s="6"/>
      <c r="K909" s="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3"/>
      <c r="W909" s="3"/>
      <c r="X909" s="1"/>
      <c r="Y909" s="1"/>
      <c r="Z909" s="1"/>
      <c r="AA909" s="1"/>
      <c r="AB909" s="1"/>
    </row>
    <row r="910" spans="1:28" x14ac:dyDescent="0.2">
      <c r="A910" s="1"/>
      <c r="B910" s="1"/>
      <c r="C910" s="6"/>
      <c r="D910" s="6"/>
      <c r="E910" s="6"/>
      <c r="F910" s="6"/>
      <c r="G910" s="6"/>
      <c r="H910" s="6"/>
      <c r="I910" s="6"/>
      <c r="J910" s="6"/>
      <c r="K910" s="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3"/>
      <c r="W910" s="3"/>
      <c r="X910" s="1"/>
      <c r="Y910" s="1"/>
      <c r="Z910" s="1"/>
      <c r="AA910" s="1"/>
      <c r="AB910" s="1"/>
    </row>
    <row r="911" spans="1:28" x14ac:dyDescent="0.2">
      <c r="A911" s="1"/>
      <c r="B911" s="1"/>
      <c r="C911" s="6"/>
      <c r="D911" s="6"/>
      <c r="E911" s="6"/>
      <c r="F911" s="6"/>
      <c r="G911" s="6"/>
      <c r="H911" s="6"/>
      <c r="I911" s="6"/>
      <c r="J911" s="6"/>
      <c r="K911" s="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3"/>
      <c r="W911" s="3"/>
      <c r="X911" s="1"/>
      <c r="Y911" s="1"/>
      <c r="Z911" s="1"/>
      <c r="AA911" s="1"/>
      <c r="AB911" s="1"/>
    </row>
    <row r="912" spans="1:28" x14ac:dyDescent="0.2">
      <c r="A912" s="1"/>
      <c r="B912" s="1"/>
      <c r="C912" s="6"/>
      <c r="D912" s="6"/>
      <c r="E912" s="6"/>
      <c r="F912" s="6"/>
      <c r="G912" s="6"/>
      <c r="H912" s="6"/>
      <c r="I912" s="6"/>
      <c r="J912" s="6"/>
      <c r="K912" s="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3"/>
      <c r="W912" s="3"/>
      <c r="X912" s="1"/>
      <c r="Y912" s="1"/>
      <c r="Z912" s="1"/>
      <c r="AA912" s="1"/>
      <c r="AB912" s="1"/>
    </row>
    <row r="913" spans="1:28" x14ac:dyDescent="0.2">
      <c r="A913" s="1"/>
      <c r="B913" s="1"/>
      <c r="C913" s="6"/>
      <c r="D913" s="6"/>
      <c r="E913" s="6"/>
      <c r="F913" s="6"/>
      <c r="G913" s="6"/>
      <c r="H913" s="6"/>
      <c r="I913" s="6"/>
      <c r="J913" s="6"/>
      <c r="K913" s="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3"/>
      <c r="W913" s="3"/>
      <c r="X913" s="1"/>
      <c r="Y913" s="1"/>
      <c r="Z913" s="1"/>
      <c r="AA913" s="1"/>
      <c r="AB913" s="1"/>
    </row>
    <row r="914" spans="1:28" x14ac:dyDescent="0.2">
      <c r="A914" s="1"/>
      <c r="B914" s="1"/>
      <c r="C914" s="6"/>
      <c r="D914" s="6"/>
      <c r="E914" s="6"/>
      <c r="F914" s="6"/>
      <c r="G914" s="6"/>
      <c r="H914" s="6"/>
      <c r="I914" s="6"/>
      <c r="J914" s="6"/>
      <c r="K914" s="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3"/>
      <c r="W914" s="3"/>
      <c r="X914" s="1"/>
      <c r="Y914" s="1"/>
      <c r="Z914" s="1"/>
      <c r="AA914" s="1"/>
      <c r="AB914" s="1"/>
    </row>
    <row r="915" spans="1:28" x14ac:dyDescent="0.2">
      <c r="A915" s="1"/>
      <c r="B915" s="1"/>
      <c r="C915" s="6"/>
      <c r="D915" s="6"/>
      <c r="E915" s="6"/>
      <c r="F915" s="6"/>
      <c r="G915" s="6"/>
      <c r="H915" s="6"/>
      <c r="I915" s="6"/>
      <c r="J915" s="6"/>
      <c r="K915" s="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3"/>
      <c r="W915" s="3"/>
      <c r="X915" s="1"/>
      <c r="Y915" s="1"/>
      <c r="Z915" s="1"/>
      <c r="AA915" s="1"/>
      <c r="AB915" s="1"/>
    </row>
    <row r="916" spans="1:28" x14ac:dyDescent="0.2">
      <c r="A916" s="1"/>
      <c r="B916" s="1"/>
      <c r="C916" s="6"/>
      <c r="D916" s="6"/>
      <c r="E916" s="6"/>
      <c r="F916" s="6"/>
      <c r="G916" s="6"/>
      <c r="H916" s="6"/>
      <c r="I916" s="6"/>
      <c r="J916" s="6"/>
      <c r="K916" s="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3"/>
      <c r="W916" s="3"/>
      <c r="X916" s="1"/>
      <c r="Y916" s="1"/>
      <c r="Z916" s="1"/>
      <c r="AA916" s="1"/>
      <c r="AB916" s="1"/>
    </row>
    <row r="917" spans="1:28" x14ac:dyDescent="0.2">
      <c r="A917" s="1"/>
      <c r="B917" s="1"/>
      <c r="C917" s="6"/>
      <c r="D917" s="6"/>
      <c r="E917" s="6"/>
      <c r="F917" s="6"/>
      <c r="G917" s="6"/>
      <c r="H917" s="6"/>
      <c r="I917" s="6"/>
      <c r="J917" s="6"/>
      <c r="K917" s="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3"/>
      <c r="W917" s="3"/>
      <c r="X917" s="1"/>
      <c r="Y917" s="1"/>
      <c r="Z917" s="1"/>
      <c r="AA917" s="1"/>
      <c r="AB917" s="1"/>
    </row>
    <row r="918" spans="1:28" x14ac:dyDescent="0.2">
      <c r="A918" s="1"/>
      <c r="B918" s="1"/>
      <c r="C918" s="6"/>
      <c r="D918" s="6"/>
      <c r="E918" s="6"/>
      <c r="F918" s="6"/>
      <c r="G918" s="6"/>
      <c r="H918" s="6"/>
      <c r="I918" s="6"/>
      <c r="J918" s="6"/>
      <c r="K918" s="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3"/>
      <c r="W918" s="3"/>
      <c r="X918" s="1"/>
      <c r="Y918" s="1"/>
      <c r="Z918" s="1"/>
      <c r="AA918" s="1"/>
      <c r="AB918" s="1"/>
    </row>
    <row r="919" spans="1:28" x14ac:dyDescent="0.2">
      <c r="A919" s="1"/>
      <c r="B919" s="1"/>
      <c r="C919" s="6"/>
      <c r="D919" s="6"/>
      <c r="E919" s="6"/>
      <c r="F919" s="6"/>
      <c r="G919" s="6"/>
      <c r="H919" s="6"/>
      <c r="I919" s="6"/>
      <c r="J919" s="6"/>
      <c r="K919" s="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3"/>
      <c r="W919" s="3"/>
      <c r="X919" s="1"/>
      <c r="Y919" s="1"/>
      <c r="Z919" s="1"/>
      <c r="AA919" s="1"/>
      <c r="AB919" s="1"/>
    </row>
    <row r="920" spans="1:28" x14ac:dyDescent="0.2">
      <c r="A920" s="1"/>
      <c r="B920" s="1"/>
      <c r="C920" s="6"/>
      <c r="D920" s="6"/>
      <c r="E920" s="6"/>
      <c r="F920" s="6"/>
      <c r="G920" s="6"/>
      <c r="H920" s="6"/>
      <c r="I920" s="6"/>
      <c r="J920" s="6"/>
      <c r="K920" s="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3"/>
      <c r="W920" s="3"/>
      <c r="X920" s="1"/>
      <c r="Y920" s="1"/>
      <c r="Z920" s="1"/>
      <c r="AA920" s="1"/>
      <c r="AB920" s="1"/>
    </row>
    <row r="921" spans="1:28" x14ac:dyDescent="0.2">
      <c r="A921" s="1"/>
      <c r="B921" s="1"/>
      <c r="C921" s="6"/>
      <c r="D921" s="6"/>
      <c r="E921" s="6"/>
      <c r="F921" s="6"/>
      <c r="G921" s="6"/>
      <c r="H921" s="6"/>
      <c r="I921" s="6"/>
      <c r="J921" s="6"/>
      <c r="K921" s="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3"/>
      <c r="W921" s="3"/>
      <c r="X921" s="1"/>
      <c r="Y921" s="1"/>
      <c r="Z921" s="1"/>
      <c r="AA921" s="1"/>
      <c r="AB921" s="1"/>
    </row>
    <row r="922" spans="1:28" x14ac:dyDescent="0.2">
      <c r="A922" s="1"/>
      <c r="B922" s="1"/>
      <c r="C922" s="6"/>
      <c r="D922" s="6"/>
      <c r="E922" s="6"/>
      <c r="F922" s="6"/>
      <c r="G922" s="6"/>
      <c r="H922" s="6"/>
      <c r="I922" s="6"/>
      <c r="J922" s="6"/>
      <c r="K922" s="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3"/>
      <c r="W922" s="3"/>
      <c r="X922" s="1"/>
      <c r="Y922" s="1"/>
      <c r="Z922" s="1"/>
      <c r="AA922" s="1"/>
      <c r="AB922" s="1"/>
    </row>
    <row r="923" spans="1:28" x14ac:dyDescent="0.2">
      <c r="A923" s="1"/>
      <c r="B923" s="1"/>
      <c r="C923" s="6"/>
      <c r="D923" s="6"/>
      <c r="E923" s="6"/>
      <c r="F923" s="6"/>
      <c r="G923" s="6"/>
      <c r="H923" s="6"/>
      <c r="I923" s="6"/>
      <c r="J923" s="6"/>
      <c r="K923" s="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3"/>
      <c r="W923" s="3"/>
      <c r="X923" s="1"/>
      <c r="Y923" s="1"/>
      <c r="Z923" s="1"/>
      <c r="AA923" s="1"/>
      <c r="AB923" s="1"/>
    </row>
    <row r="924" spans="1:28" x14ac:dyDescent="0.2">
      <c r="A924" s="1"/>
      <c r="B924" s="1"/>
      <c r="C924" s="6"/>
      <c r="D924" s="6"/>
      <c r="E924" s="6"/>
      <c r="F924" s="6"/>
      <c r="G924" s="6"/>
      <c r="H924" s="6"/>
      <c r="I924" s="6"/>
      <c r="J924" s="6"/>
      <c r="K924" s="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3"/>
      <c r="W924" s="3"/>
      <c r="X924" s="1"/>
      <c r="Y924" s="1"/>
      <c r="Z924" s="1"/>
      <c r="AA924" s="1"/>
      <c r="AB924" s="1"/>
    </row>
    <row r="925" spans="1:28" x14ac:dyDescent="0.2">
      <c r="A925" s="1"/>
      <c r="B925" s="1"/>
      <c r="C925" s="6"/>
      <c r="D925" s="6"/>
      <c r="E925" s="6"/>
      <c r="F925" s="6"/>
      <c r="G925" s="6"/>
      <c r="H925" s="6"/>
      <c r="I925" s="6"/>
      <c r="J925" s="6"/>
      <c r="K925" s="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3"/>
      <c r="W925" s="3"/>
      <c r="X925" s="1"/>
      <c r="Y925" s="1"/>
      <c r="Z925" s="1"/>
      <c r="AA925" s="1"/>
      <c r="AB925" s="1"/>
    </row>
    <row r="926" spans="1:28" x14ac:dyDescent="0.2">
      <c r="A926" s="1"/>
      <c r="B926" s="1"/>
      <c r="C926" s="6"/>
      <c r="D926" s="6"/>
      <c r="E926" s="6"/>
      <c r="F926" s="6"/>
      <c r="G926" s="6"/>
      <c r="H926" s="6"/>
      <c r="I926" s="6"/>
      <c r="J926" s="6"/>
      <c r="K926" s="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3"/>
      <c r="W926" s="3"/>
      <c r="X926" s="1"/>
      <c r="Y926" s="1"/>
      <c r="Z926" s="1"/>
      <c r="AA926" s="1"/>
      <c r="AB926" s="1"/>
    </row>
    <row r="927" spans="1:28" x14ac:dyDescent="0.2">
      <c r="A927" s="1"/>
      <c r="B927" s="1"/>
      <c r="C927" s="6"/>
      <c r="D927" s="6"/>
      <c r="E927" s="6"/>
      <c r="F927" s="6"/>
      <c r="G927" s="6"/>
      <c r="H927" s="6"/>
      <c r="I927" s="6"/>
      <c r="J927" s="6"/>
      <c r="K927" s="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3"/>
      <c r="W927" s="3"/>
      <c r="X927" s="1"/>
      <c r="Y927" s="1"/>
      <c r="Z927" s="1"/>
      <c r="AA927" s="1"/>
      <c r="AB927" s="1"/>
    </row>
    <row r="928" spans="1:28" x14ac:dyDescent="0.2">
      <c r="A928" s="1"/>
      <c r="B928" s="1"/>
      <c r="C928" s="6"/>
      <c r="D928" s="6"/>
      <c r="E928" s="6"/>
      <c r="F928" s="6"/>
      <c r="G928" s="6"/>
      <c r="H928" s="6"/>
      <c r="I928" s="6"/>
      <c r="J928" s="6"/>
      <c r="K928" s="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3"/>
      <c r="W928" s="3"/>
      <c r="X928" s="1"/>
      <c r="Y928" s="1"/>
      <c r="Z928" s="1"/>
      <c r="AA928" s="1"/>
      <c r="AB928" s="1"/>
    </row>
    <row r="929" spans="1:28" x14ac:dyDescent="0.2">
      <c r="A929" s="1"/>
      <c r="B929" s="1"/>
      <c r="C929" s="6"/>
      <c r="D929" s="6"/>
      <c r="E929" s="6"/>
      <c r="F929" s="6"/>
      <c r="G929" s="6"/>
      <c r="H929" s="6"/>
      <c r="I929" s="6"/>
      <c r="J929" s="6"/>
      <c r="K929" s="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3"/>
      <c r="W929" s="3"/>
      <c r="X929" s="1"/>
      <c r="Y929" s="1"/>
      <c r="Z929" s="1"/>
      <c r="AA929" s="1"/>
      <c r="AB929" s="1"/>
    </row>
    <row r="930" spans="1:28" x14ac:dyDescent="0.2">
      <c r="A930" s="1"/>
      <c r="B930" s="1"/>
      <c r="C930" s="6"/>
      <c r="D930" s="6"/>
      <c r="E930" s="6"/>
      <c r="F930" s="6"/>
      <c r="G930" s="6"/>
      <c r="H930" s="6"/>
      <c r="I930" s="6"/>
      <c r="J930" s="6"/>
      <c r="K930" s="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3"/>
      <c r="W930" s="3"/>
      <c r="X930" s="1"/>
      <c r="Y930" s="1"/>
      <c r="Z930" s="1"/>
      <c r="AA930" s="1"/>
      <c r="AB930" s="1"/>
    </row>
    <row r="931" spans="1:28" x14ac:dyDescent="0.2">
      <c r="A931" s="1"/>
      <c r="B931" s="1"/>
      <c r="C931" s="6"/>
      <c r="D931" s="6"/>
      <c r="E931" s="6"/>
      <c r="F931" s="6"/>
      <c r="G931" s="6"/>
      <c r="H931" s="6"/>
      <c r="I931" s="6"/>
      <c r="J931" s="6"/>
      <c r="K931" s="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3"/>
      <c r="W931" s="3"/>
      <c r="X931" s="1"/>
      <c r="Y931" s="1"/>
      <c r="Z931" s="1"/>
      <c r="AA931" s="1"/>
      <c r="AB931" s="1"/>
    </row>
    <row r="932" spans="1:28" x14ac:dyDescent="0.2">
      <c r="A932" s="1"/>
      <c r="B932" s="1"/>
      <c r="C932" s="6"/>
      <c r="D932" s="6"/>
      <c r="E932" s="6"/>
      <c r="F932" s="6"/>
      <c r="G932" s="6"/>
      <c r="H932" s="6"/>
      <c r="I932" s="6"/>
      <c r="J932" s="6"/>
      <c r="K932" s="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3"/>
      <c r="W932" s="3"/>
      <c r="X932" s="1"/>
      <c r="Y932" s="1"/>
      <c r="Z932" s="1"/>
      <c r="AA932" s="1"/>
      <c r="AB932" s="1"/>
    </row>
    <row r="933" spans="1:28" x14ac:dyDescent="0.2">
      <c r="A933" s="1"/>
      <c r="B933" s="1"/>
      <c r="C933" s="6"/>
      <c r="D933" s="6"/>
      <c r="E933" s="6"/>
      <c r="F933" s="6"/>
      <c r="G933" s="6"/>
      <c r="H933" s="6"/>
      <c r="I933" s="6"/>
      <c r="J933" s="6"/>
      <c r="K933" s="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3"/>
      <c r="W933" s="3"/>
      <c r="X933" s="1"/>
      <c r="Y933" s="1"/>
      <c r="Z933" s="1"/>
      <c r="AA933" s="1"/>
      <c r="AB933" s="1"/>
    </row>
    <row r="934" spans="1:28" x14ac:dyDescent="0.2">
      <c r="A934" s="1"/>
      <c r="B934" s="1"/>
      <c r="C934" s="6"/>
      <c r="D934" s="6"/>
      <c r="E934" s="6"/>
      <c r="F934" s="6"/>
      <c r="G934" s="6"/>
      <c r="H934" s="6"/>
      <c r="I934" s="6"/>
      <c r="J934" s="6"/>
      <c r="K934" s="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3"/>
      <c r="W934" s="3"/>
      <c r="X934" s="1"/>
      <c r="Y934" s="1"/>
      <c r="Z934" s="1"/>
      <c r="AA934" s="1"/>
      <c r="AB934" s="1"/>
    </row>
    <row r="935" spans="1:28" x14ac:dyDescent="0.2">
      <c r="A935" s="1"/>
      <c r="B935" s="1"/>
      <c r="C935" s="6"/>
      <c r="D935" s="6"/>
      <c r="E935" s="6"/>
      <c r="F935" s="6"/>
      <c r="G935" s="6"/>
      <c r="H935" s="6"/>
      <c r="I935" s="6"/>
      <c r="J935" s="6"/>
      <c r="K935" s="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3"/>
      <c r="W935" s="3"/>
      <c r="X935" s="1"/>
      <c r="Y935" s="1"/>
      <c r="Z935" s="1"/>
      <c r="AA935" s="1"/>
      <c r="AB935" s="1"/>
    </row>
    <row r="936" spans="1:28" x14ac:dyDescent="0.2">
      <c r="A936" s="1"/>
      <c r="B936" s="1"/>
      <c r="C936" s="6"/>
      <c r="D936" s="6"/>
      <c r="E936" s="6"/>
      <c r="F936" s="6"/>
      <c r="G936" s="6"/>
      <c r="H936" s="6"/>
      <c r="I936" s="6"/>
      <c r="J936" s="6"/>
      <c r="K936" s="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3"/>
      <c r="W936" s="3"/>
      <c r="X936" s="1"/>
      <c r="Y936" s="1"/>
      <c r="Z936" s="1"/>
      <c r="AA936" s="1"/>
      <c r="AB936" s="1"/>
    </row>
    <row r="937" spans="1:28" x14ac:dyDescent="0.2">
      <c r="A937" s="1"/>
      <c r="B937" s="1"/>
      <c r="C937" s="6"/>
      <c r="D937" s="6"/>
      <c r="E937" s="6"/>
      <c r="F937" s="6"/>
      <c r="G937" s="6"/>
      <c r="H937" s="6"/>
      <c r="I937" s="6"/>
      <c r="J937" s="6"/>
      <c r="K937" s="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3"/>
      <c r="W937" s="3"/>
      <c r="X937" s="1"/>
      <c r="Y937" s="1"/>
      <c r="Z937" s="1"/>
      <c r="AA937" s="1"/>
      <c r="AB937" s="1"/>
    </row>
    <row r="938" spans="1:28" x14ac:dyDescent="0.2">
      <c r="A938" s="1"/>
      <c r="B938" s="1"/>
      <c r="C938" s="6"/>
      <c r="D938" s="6"/>
      <c r="E938" s="6"/>
      <c r="F938" s="6"/>
      <c r="G938" s="6"/>
      <c r="H938" s="6"/>
      <c r="I938" s="6"/>
      <c r="J938" s="6"/>
      <c r="K938" s="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3"/>
      <c r="W938" s="3"/>
      <c r="X938" s="1"/>
      <c r="Y938" s="1"/>
      <c r="Z938" s="1"/>
      <c r="AA938" s="1"/>
      <c r="AB938" s="1"/>
    </row>
    <row r="939" spans="1:28" x14ac:dyDescent="0.2">
      <c r="A939" s="1"/>
      <c r="B939" s="1"/>
      <c r="C939" s="6"/>
      <c r="D939" s="6"/>
      <c r="E939" s="6"/>
      <c r="F939" s="6"/>
      <c r="G939" s="6"/>
      <c r="H939" s="6"/>
      <c r="I939" s="6"/>
      <c r="J939" s="6"/>
      <c r="K939" s="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3"/>
      <c r="W939" s="3"/>
      <c r="X939" s="1"/>
      <c r="Y939" s="1"/>
      <c r="Z939" s="1"/>
      <c r="AA939" s="1"/>
      <c r="AB939" s="1"/>
    </row>
    <row r="940" spans="1:28" x14ac:dyDescent="0.2">
      <c r="A940" s="1"/>
      <c r="B940" s="1"/>
      <c r="C940" s="6"/>
      <c r="D940" s="6"/>
      <c r="E940" s="6"/>
      <c r="F940" s="6"/>
      <c r="G940" s="6"/>
      <c r="H940" s="6"/>
      <c r="I940" s="6"/>
      <c r="J940" s="6"/>
      <c r="K940" s="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3"/>
      <c r="W940" s="3"/>
      <c r="X940" s="1"/>
      <c r="Y940" s="1"/>
      <c r="Z940" s="1"/>
      <c r="AA940" s="1"/>
      <c r="AB940" s="1"/>
    </row>
    <row r="941" spans="1:28" x14ac:dyDescent="0.2">
      <c r="A941" s="1"/>
      <c r="B941" s="1"/>
      <c r="C941" s="6"/>
      <c r="D941" s="6"/>
      <c r="E941" s="6"/>
      <c r="F941" s="6"/>
      <c r="G941" s="6"/>
      <c r="H941" s="6"/>
      <c r="I941" s="6"/>
      <c r="J941" s="6"/>
      <c r="K941" s="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3"/>
      <c r="W941" s="3"/>
      <c r="X941" s="1"/>
      <c r="Y941" s="1"/>
      <c r="Z941" s="1"/>
      <c r="AA941" s="1"/>
      <c r="AB941" s="1"/>
    </row>
    <row r="942" spans="1:28" x14ac:dyDescent="0.2">
      <c r="A942" s="1"/>
      <c r="B942" s="1"/>
      <c r="C942" s="6"/>
      <c r="D942" s="6"/>
      <c r="E942" s="6"/>
      <c r="F942" s="6"/>
      <c r="G942" s="6"/>
      <c r="H942" s="6"/>
      <c r="I942" s="6"/>
      <c r="J942" s="6"/>
      <c r="K942" s="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3"/>
      <c r="W942" s="3"/>
      <c r="X942" s="1"/>
      <c r="Y942" s="1"/>
      <c r="Z942" s="1"/>
      <c r="AA942" s="1"/>
      <c r="AB942" s="1"/>
    </row>
    <row r="943" spans="1:28" x14ac:dyDescent="0.2">
      <c r="A943" s="1"/>
      <c r="B943" s="1"/>
      <c r="C943" s="6"/>
      <c r="D943" s="6"/>
      <c r="E943" s="6"/>
      <c r="F943" s="6"/>
      <c r="G943" s="6"/>
      <c r="H943" s="6"/>
      <c r="I943" s="6"/>
      <c r="J943" s="6"/>
      <c r="K943" s="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3"/>
      <c r="W943" s="3"/>
      <c r="X943" s="1"/>
      <c r="Y943" s="1"/>
      <c r="Z943" s="1"/>
      <c r="AA943" s="1"/>
      <c r="AB943" s="1"/>
    </row>
    <row r="944" spans="1:28" x14ac:dyDescent="0.2">
      <c r="A944" s="1"/>
      <c r="B944" s="1"/>
      <c r="C944" s="6"/>
      <c r="D944" s="6"/>
      <c r="E944" s="6"/>
      <c r="F944" s="6"/>
      <c r="G944" s="6"/>
      <c r="H944" s="6"/>
      <c r="I944" s="6"/>
      <c r="J944" s="6"/>
      <c r="K944" s="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3"/>
      <c r="W944" s="3"/>
      <c r="X944" s="1"/>
      <c r="Y944" s="1"/>
      <c r="Z944" s="1"/>
      <c r="AA944" s="1"/>
      <c r="AB944" s="1"/>
    </row>
    <row r="945" spans="1:28" x14ac:dyDescent="0.2">
      <c r="A945" s="1"/>
      <c r="B945" s="1"/>
      <c r="C945" s="6"/>
      <c r="D945" s="6"/>
      <c r="E945" s="6"/>
      <c r="F945" s="6"/>
      <c r="G945" s="6"/>
      <c r="H945" s="6"/>
      <c r="I945" s="6"/>
      <c r="J945" s="6"/>
      <c r="K945" s="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3"/>
      <c r="W945" s="3"/>
      <c r="X945" s="1"/>
      <c r="Y945" s="1"/>
      <c r="Z945" s="1"/>
      <c r="AA945" s="1"/>
      <c r="AB945" s="1"/>
    </row>
    <row r="946" spans="1:28" x14ac:dyDescent="0.2">
      <c r="A946" s="1"/>
      <c r="B946" s="1"/>
      <c r="C946" s="6"/>
      <c r="D946" s="6"/>
      <c r="E946" s="6"/>
      <c r="F946" s="6"/>
      <c r="G946" s="6"/>
      <c r="H946" s="6"/>
      <c r="I946" s="6"/>
      <c r="J946" s="6"/>
      <c r="K946" s="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3"/>
      <c r="W946" s="3"/>
      <c r="X946" s="1"/>
      <c r="Y946" s="1"/>
      <c r="Z946" s="1"/>
      <c r="AA946" s="1"/>
      <c r="AB946" s="1"/>
    </row>
    <row r="947" spans="1:28" x14ac:dyDescent="0.2">
      <c r="A947" s="1"/>
      <c r="B947" s="1"/>
      <c r="C947" s="6"/>
      <c r="D947" s="6"/>
      <c r="E947" s="6"/>
      <c r="F947" s="6"/>
      <c r="G947" s="6"/>
      <c r="H947" s="6"/>
      <c r="I947" s="6"/>
      <c r="J947" s="6"/>
      <c r="K947" s="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3"/>
      <c r="W947" s="3"/>
      <c r="X947" s="1"/>
      <c r="Y947" s="1"/>
      <c r="Z947" s="1"/>
      <c r="AA947" s="1"/>
      <c r="AB947" s="1"/>
    </row>
    <row r="948" spans="1:28" x14ac:dyDescent="0.2">
      <c r="A948" s="1"/>
      <c r="B948" s="1"/>
      <c r="C948" s="6"/>
      <c r="D948" s="6"/>
      <c r="E948" s="6"/>
      <c r="F948" s="6"/>
      <c r="G948" s="6"/>
      <c r="H948" s="6"/>
      <c r="I948" s="6"/>
      <c r="J948" s="6"/>
      <c r="K948" s="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3"/>
      <c r="W948" s="3"/>
      <c r="X948" s="1"/>
      <c r="Y948" s="1"/>
      <c r="Z948" s="1"/>
      <c r="AA948" s="1"/>
      <c r="AB948" s="1"/>
    </row>
    <row r="949" spans="1:28" x14ac:dyDescent="0.2">
      <c r="A949" s="1"/>
      <c r="B949" s="1"/>
      <c r="C949" s="6"/>
      <c r="D949" s="6"/>
      <c r="E949" s="6"/>
      <c r="F949" s="6"/>
      <c r="G949" s="6"/>
      <c r="H949" s="6"/>
      <c r="I949" s="6"/>
      <c r="J949" s="6"/>
      <c r="K949" s="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3"/>
      <c r="W949" s="3"/>
      <c r="X949" s="1"/>
      <c r="Y949" s="1"/>
      <c r="Z949" s="1"/>
      <c r="AA949" s="1"/>
      <c r="AB949" s="1"/>
    </row>
    <row r="950" spans="1:28" x14ac:dyDescent="0.2">
      <c r="A950" s="1"/>
      <c r="B950" s="1"/>
      <c r="C950" s="6"/>
      <c r="D950" s="6"/>
      <c r="E950" s="6"/>
      <c r="F950" s="6"/>
      <c r="G950" s="6"/>
      <c r="H950" s="6"/>
      <c r="I950" s="6"/>
      <c r="J950" s="6"/>
      <c r="K950" s="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3"/>
      <c r="W950" s="3"/>
      <c r="X950" s="1"/>
      <c r="Y950" s="1"/>
      <c r="Z950" s="1"/>
      <c r="AA950" s="1"/>
      <c r="AB950" s="1"/>
    </row>
    <row r="951" spans="1:28" x14ac:dyDescent="0.2">
      <c r="A951" s="1"/>
      <c r="B951" s="1"/>
      <c r="C951" s="6"/>
      <c r="D951" s="6"/>
      <c r="E951" s="6"/>
      <c r="F951" s="6"/>
      <c r="G951" s="6"/>
      <c r="H951" s="6"/>
      <c r="I951" s="6"/>
      <c r="J951" s="6"/>
      <c r="K951" s="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3"/>
      <c r="W951" s="3"/>
      <c r="X951" s="1"/>
      <c r="Y951" s="1"/>
      <c r="Z951" s="1"/>
      <c r="AA951" s="1"/>
      <c r="AB951" s="1"/>
    </row>
    <row r="952" spans="1:28" x14ac:dyDescent="0.2">
      <c r="A952" s="1"/>
      <c r="B952" s="1"/>
      <c r="C952" s="6"/>
      <c r="D952" s="6"/>
      <c r="E952" s="6"/>
      <c r="F952" s="6"/>
      <c r="G952" s="6"/>
      <c r="H952" s="6"/>
      <c r="I952" s="6"/>
      <c r="J952" s="6"/>
      <c r="K952" s="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3"/>
      <c r="W952" s="3"/>
      <c r="X952" s="1"/>
      <c r="Y952" s="1"/>
      <c r="Z952" s="1"/>
      <c r="AA952" s="1"/>
      <c r="AB952" s="1"/>
    </row>
    <row r="953" spans="1:28" x14ac:dyDescent="0.2">
      <c r="A953" s="1"/>
      <c r="B953" s="1"/>
      <c r="C953" s="6"/>
      <c r="D953" s="6"/>
      <c r="E953" s="6"/>
      <c r="F953" s="6"/>
      <c r="G953" s="6"/>
      <c r="H953" s="6"/>
      <c r="I953" s="6"/>
      <c r="J953" s="6"/>
      <c r="K953" s="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3"/>
      <c r="W953" s="3"/>
      <c r="X953" s="1"/>
      <c r="Y953" s="1"/>
      <c r="Z953" s="1"/>
      <c r="AA953" s="1"/>
      <c r="AB953" s="1"/>
    </row>
    <row r="954" spans="1:28" x14ac:dyDescent="0.2">
      <c r="A954" s="1"/>
      <c r="B954" s="1"/>
      <c r="C954" s="6"/>
      <c r="D954" s="6"/>
      <c r="E954" s="6"/>
      <c r="F954" s="6"/>
      <c r="G954" s="6"/>
      <c r="H954" s="6"/>
      <c r="I954" s="6"/>
      <c r="J954" s="6"/>
      <c r="K954" s="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3"/>
      <c r="W954" s="3"/>
      <c r="X954" s="1"/>
      <c r="Y954" s="1"/>
      <c r="Z954" s="1"/>
      <c r="AA954" s="1"/>
      <c r="AB954" s="1"/>
    </row>
    <row r="955" spans="1:28" x14ac:dyDescent="0.2">
      <c r="A955" s="1"/>
      <c r="B955" s="1"/>
      <c r="C955" s="6"/>
      <c r="D955" s="6"/>
      <c r="E955" s="6"/>
      <c r="F955" s="6"/>
      <c r="G955" s="6"/>
      <c r="H955" s="6"/>
      <c r="I955" s="6"/>
      <c r="J955" s="6"/>
      <c r="K955" s="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3"/>
      <c r="W955" s="3"/>
      <c r="X955" s="1"/>
      <c r="Y955" s="1"/>
      <c r="Z955" s="1"/>
      <c r="AA955" s="1"/>
      <c r="AB955" s="1"/>
    </row>
    <row r="956" spans="1:28" x14ac:dyDescent="0.2">
      <c r="A956" s="1"/>
      <c r="B956" s="1"/>
      <c r="C956" s="6"/>
      <c r="D956" s="6"/>
      <c r="E956" s="6"/>
      <c r="F956" s="6"/>
      <c r="G956" s="6"/>
      <c r="H956" s="6"/>
      <c r="I956" s="6"/>
      <c r="J956" s="6"/>
      <c r="K956" s="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3"/>
      <c r="W956" s="3"/>
      <c r="X956" s="1"/>
      <c r="Y956" s="1"/>
      <c r="Z956" s="1"/>
      <c r="AA956" s="1"/>
      <c r="AB956" s="1"/>
    </row>
    <row r="957" spans="1:28" x14ac:dyDescent="0.2">
      <c r="A957" s="1"/>
      <c r="B957" s="1"/>
      <c r="C957" s="6"/>
      <c r="D957" s="6"/>
      <c r="E957" s="6"/>
      <c r="F957" s="6"/>
      <c r="G957" s="6"/>
      <c r="H957" s="6"/>
      <c r="I957" s="6"/>
      <c r="J957" s="6"/>
      <c r="K957" s="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3"/>
      <c r="W957" s="3"/>
      <c r="X957" s="1"/>
      <c r="Y957" s="1"/>
      <c r="Z957" s="1"/>
      <c r="AA957" s="1"/>
      <c r="AB957" s="1"/>
    </row>
    <row r="958" spans="1:28" x14ac:dyDescent="0.2">
      <c r="A958" s="1"/>
      <c r="B958" s="1"/>
      <c r="C958" s="6"/>
      <c r="D958" s="6"/>
      <c r="E958" s="6"/>
      <c r="F958" s="6"/>
      <c r="G958" s="6"/>
      <c r="H958" s="6"/>
      <c r="I958" s="6"/>
      <c r="J958" s="6"/>
      <c r="K958" s="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3"/>
      <c r="W958" s="3"/>
      <c r="X958" s="1"/>
      <c r="Y958" s="1"/>
      <c r="Z958" s="1"/>
      <c r="AA958" s="1"/>
      <c r="AB958" s="1"/>
    </row>
    <row r="959" spans="1:28" x14ac:dyDescent="0.2">
      <c r="A959" s="1"/>
      <c r="B959" s="1"/>
      <c r="C959" s="6"/>
      <c r="D959" s="6"/>
      <c r="E959" s="6"/>
      <c r="F959" s="6"/>
      <c r="G959" s="6"/>
      <c r="H959" s="6"/>
      <c r="I959" s="6"/>
      <c r="J959" s="6"/>
      <c r="K959" s="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3"/>
      <c r="W959" s="3"/>
      <c r="X959" s="1"/>
      <c r="Y959" s="1"/>
      <c r="Z959" s="1"/>
      <c r="AA959" s="1"/>
      <c r="AB959" s="1"/>
    </row>
    <row r="960" spans="1:28" x14ac:dyDescent="0.2">
      <c r="A960" s="1"/>
      <c r="B960" s="1"/>
      <c r="C960" s="6"/>
      <c r="D960" s="6"/>
      <c r="E960" s="6"/>
      <c r="F960" s="6"/>
      <c r="G960" s="6"/>
      <c r="H960" s="6"/>
      <c r="I960" s="6"/>
      <c r="J960" s="6"/>
      <c r="K960" s="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3"/>
      <c r="W960" s="3"/>
      <c r="X960" s="1"/>
      <c r="Y960" s="1"/>
      <c r="Z960" s="1"/>
      <c r="AA960" s="1"/>
      <c r="AB960" s="1"/>
    </row>
    <row r="961" spans="1:28" x14ac:dyDescent="0.2">
      <c r="A961" s="1"/>
      <c r="B961" s="1"/>
      <c r="C961" s="6"/>
      <c r="D961" s="6"/>
      <c r="E961" s="6"/>
      <c r="F961" s="6"/>
      <c r="G961" s="6"/>
      <c r="H961" s="6"/>
      <c r="I961" s="6"/>
      <c r="J961" s="6"/>
      <c r="K961" s="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3"/>
      <c r="W961" s="3"/>
      <c r="X961" s="1"/>
      <c r="Y961" s="1"/>
      <c r="Z961" s="1"/>
      <c r="AA961" s="1"/>
      <c r="AB961" s="1"/>
    </row>
    <row r="962" spans="1:28" x14ac:dyDescent="0.2">
      <c r="A962" s="1"/>
      <c r="B962" s="1"/>
      <c r="C962" s="6"/>
      <c r="D962" s="6"/>
      <c r="E962" s="6"/>
      <c r="F962" s="6"/>
      <c r="G962" s="6"/>
      <c r="H962" s="6"/>
      <c r="I962" s="6"/>
      <c r="J962" s="6"/>
      <c r="K962" s="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3"/>
      <c r="W962" s="3"/>
      <c r="X962" s="1"/>
      <c r="Y962" s="1"/>
      <c r="Z962" s="1"/>
      <c r="AA962" s="1"/>
      <c r="AB962" s="1"/>
    </row>
    <row r="963" spans="1:28" x14ac:dyDescent="0.2">
      <c r="A963" s="1"/>
      <c r="B963" s="1"/>
      <c r="C963" s="6"/>
      <c r="D963" s="6"/>
      <c r="E963" s="6"/>
      <c r="F963" s="6"/>
      <c r="G963" s="6"/>
      <c r="H963" s="6"/>
      <c r="I963" s="6"/>
      <c r="J963" s="6"/>
      <c r="K963" s="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3"/>
      <c r="W963" s="3"/>
      <c r="X963" s="1"/>
      <c r="Y963" s="1"/>
      <c r="Z963" s="1"/>
      <c r="AA963" s="1"/>
      <c r="AB963" s="1"/>
    </row>
    <row r="964" spans="1:28" x14ac:dyDescent="0.2">
      <c r="A964" s="1"/>
      <c r="B964" s="1"/>
      <c r="C964" s="6"/>
      <c r="D964" s="6"/>
      <c r="E964" s="6"/>
      <c r="F964" s="6"/>
      <c r="G964" s="6"/>
      <c r="H964" s="6"/>
      <c r="I964" s="6"/>
      <c r="J964" s="6"/>
      <c r="K964" s="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3"/>
      <c r="W964" s="3"/>
      <c r="X964" s="1"/>
      <c r="Y964" s="1"/>
      <c r="Z964" s="1"/>
      <c r="AA964" s="1"/>
      <c r="AB964" s="1"/>
    </row>
    <row r="965" spans="1:28" x14ac:dyDescent="0.2">
      <c r="A965" s="1"/>
      <c r="B965" s="1"/>
      <c r="C965" s="6"/>
      <c r="D965" s="6"/>
      <c r="E965" s="6"/>
      <c r="F965" s="6"/>
      <c r="G965" s="6"/>
      <c r="H965" s="6"/>
      <c r="I965" s="6"/>
      <c r="J965" s="6"/>
      <c r="K965" s="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3"/>
      <c r="W965" s="3"/>
      <c r="X965" s="1"/>
      <c r="Y965" s="1"/>
      <c r="Z965" s="1"/>
      <c r="AA965" s="1"/>
      <c r="AB965" s="1"/>
    </row>
    <row r="966" spans="1:28" x14ac:dyDescent="0.2">
      <c r="A966" s="1"/>
      <c r="B966" s="1"/>
      <c r="C966" s="6"/>
      <c r="D966" s="6"/>
      <c r="E966" s="6"/>
      <c r="F966" s="6"/>
      <c r="G966" s="6"/>
      <c r="H966" s="6"/>
      <c r="I966" s="6"/>
      <c r="J966" s="6"/>
      <c r="K966" s="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3"/>
      <c r="W966" s="3"/>
      <c r="X966" s="1"/>
      <c r="Y966" s="1"/>
      <c r="Z966" s="1"/>
      <c r="AA966" s="1"/>
      <c r="AB966" s="1"/>
    </row>
    <row r="967" spans="1:28" x14ac:dyDescent="0.2">
      <c r="A967" s="1"/>
      <c r="B967" s="1"/>
      <c r="C967" s="6"/>
      <c r="D967" s="6"/>
      <c r="E967" s="6"/>
      <c r="F967" s="6"/>
      <c r="G967" s="6"/>
      <c r="H967" s="6"/>
      <c r="I967" s="6"/>
      <c r="J967" s="6"/>
      <c r="K967" s="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3"/>
      <c r="W967" s="3"/>
      <c r="X967" s="1"/>
      <c r="Y967" s="1"/>
      <c r="Z967" s="1"/>
      <c r="AA967" s="1"/>
      <c r="AB967" s="1"/>
    </row>
    <row r="968" spans="1:28" x14ac:dyDescent="0.2">
      <c r="A968" s="1"/>
      <c r="B968" s="1"/>
      <c r="C968" s="6"/>
      <c r="D968" s="6"/>
      <c r="E968" s="6"/>
      <c r="F968" s="6"/>
      <c r="G968" s="6"/>
      <c r="H968" s="6"/>
      <c r="I968" s="6"/>
      <c r="J968" s="6"/>
      <c r="K968" s="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3"/>
      <c r="W968" s="3"/>
      <c r="X968" s="1"/>
      <c r="Y968" s="1"/>
      <c r="Z968" s="1"/>
      <c r="AA968" s="1"/>
      <c r="AB968" s="1"/>
    </row>
    <row r="969" spans="1:28" x14ac:dyDescent="0.2">
      <c r="A969" s="1"/>
      <c r="B969" s="1"/>
      <c r="C969" s="6"/>
      <c r="D969" s="6"/>
      <c r="E969" s="6"/>
      <c r="F969" s="6"/>
      <c r="G969" s="6"/>
      <c r="H969" s="6"/>
      <c r="I969" s="6"/>
      <c r="J969" s="6"/>
      <c r="K969" s="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3"/>
      <c r="W969" s="3"/>
      <c r="X969" s="1"/>
      <c r="Y969" s="1"/>
      <c r="Z969" s="1"/>
      <c r="AA969" s="1"/>
      <c r="AB969" s="1"/>
    </row>
    <row r="970" spans="1:28" x14ac:dyDescent="0.2">
      <c r="A970" s="1"/>
      <c r="B970" s="1"/>
      <c r="C970" s="6"/>
      <c r="D970" s="6"/>
      <c r="E970" s="6"/>
      <c r="F970" s="6"/>
      <c r="G970" s="6"/>
      <c r="H970" s="6"/>
      <c r="I970" s="6"/>
      <c r="J970" s="6"/>
      <c r="K970" s="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3"/>
      <c r="W970" s="3"/>
      <c r="X970" s="1"/>
      <c r="Y970" s="1"/>
      <c r="Z970" s="1"/>
      <c r="AA970" s="1"/>
      <c r="AB970" s="1"/>
    </row>
    <row r="971" spans="1:28" x14ac:dyDescent="0.2">
      <c r="A971" s="1"/>
      <c r="B971" s="1"/>
      <c r="C971" s="6"/>
      <c r="D971" s="6"/>
      <c r="E971" s="6"/>
      <c r="F971" s="6"/>
      <c r="G971" s="6"/>
      <c r="H971" s="6"/>
      <c r="I971" s="6"/>
      <c r="J971" s="6"/>
      <c r="K971" s="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3"/>
      <c r="W971" s="3"/>
      <c r="X971" s="1"/>
      <c r="Y971" s="1"/>
      <c r="Z971" s="1"/>
      <c r="AA971" s="1"/>
      <c r="AB971" s="1"/>
    </row>
    <row r="972" spans="1:28" x14ac:dyDescent="0.2">
      <c r="A972" s="1"/>
      <c r="B972" s="1"/>
      <c r="C972" s="6"/>
      <c r="D972" s="6"/>
      <c r="E972" s="6"/>
      <c r="F972" s="6"/>
      <c r="G972" s="6"/>
      <c r="H972" s="6"/>
      <c r="I972" s="6"/>
      <c r="J972" s="6"/>
      <c r="K972" s="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3"/>
      <c r="W972" s="3"/>
      <c r="X972" s="1"/>
      <c r="Y972" s="1"/>
      <c r="Z972" s="1"/>
      <c r="AA972" s="1"/>
      <c r="AB972" s="1"/>
    </row>
    <row r="973" spans="1:28" x14ac:dyDescent="0.2">
      <c r="A973" s="1"/>
      <c r="B973" s="1"/>
      <c r="C973" s="6"/>
      <c r="D973" s="6"/>
      <c r="E973" s="6"/>
      <c r="F973" s="6"/>
      <c r="G973" s="6"/>
      <c r="H973" s="6"/>
      <c r="I973" s="6"/>
      <c r="J973" s="6"/>
      <c r="K973" s="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3"/>
      <c r="W973" s="3"/>
      <c r="X973" s="1"/>
      <c r="Y973" s="1"/>
      <c r="Z973" s="1"/>
      <c r="AA973" s="1"/>
      <c r="AB973" s="1"/>
    </row>
    <row r="974" spans="1:28" x14ac:dyDescent="0.2">
      <c r="A974" s="1"/>
      <c r="B974" s="1"/>
      <c r="C974" s="6"/>
      <c r="D974" s="6"/>
      <c r="E974" s="6"/>
      <c r="F974" s="6"/>
      <c r="G974" s="6"/>
      <c r="H974" s="6"/>
      <c r="I974" s="6"/>
      <c r="J974" s="6"/>
      <c r="K974" s="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3"/>
      <c r="W974" s="3"/>
      <c r="X974" s="1"/>
      <c r="Y974" s="1"/>
      <c r="Z974" s="1"/>
      <c r="AA974" s="1"/>
      <c r="AB974" s="1"/>
    </row>
    <row r="975" spans="1:28" x14ac:dyDescent="0.2">
      <c r="A975" s="1"/>
      <c r="B975" s="1"/>
      <c r="C975" s="6"/>
      <c r="D975" s="6"/>
      <c r="E975" s="6"/>
      <c r="F975" s="6"/>
      <c r="G975" s="6"/>
      <c r="H975" s="6"/>
      <c r="I975" s="6"/>
      <c r="J975" s="6"/>
      <c r="K975" s="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3"/>
      <c r="W975" s="3"/>
      <c r="X975" s="1"/>
      <c r="Y975" s="1"/>
      <c r="Z975" s="1"/>
      <c r="AA975" s="1"/>
      <c r="AB975" s="1"/>
    </row>
    <row r="976" spans="1:28" x14ac:dyDescent="0.2">
      <c r="A976" s="1"/>
      <c r="B976" s="1"/>
      <c r="C976" s="6"/>
      <c r="D976" s="6"/>
      <c r="E976" s="6"/>
      <c r="F976" s="6"/>
      <c r="G976" s="6"/>
      <c r="H976" s="6"/>
      <c r="I976" s="6"/>
      <c r="J976" s="6"/>
      <c r="K976" s="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3"/>
      <c r="W976" s="3"/>
      <c r="X976" s="1"/>
      <c r="Y976" s="1"/>
      <c r="Z976" s="1"/>
      <c r="AA976" s="1"/>
      <c r="AB976" s="1"/>
    </row>
    <row r="977" spans="1:28" x14ac:dyDescent="0.2">
      <c r="A977" s="1"/>
      <c r="B977" s="1"/>
      <c r="C977" s="6"/>
      <c r="D977" s="6"/>
      <c r="E977" s="6"/>
      <c r="F977" s="6"/>
      <c r="G977" s="6"/>
      <c r="H977" s="6"/>
      <c r="I977" s="6"/>
      <c r="J977" s="6"/>
      <c r="K977" s="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3"/>
      <c r="W977" s="3"/>
      <c r="X977" s="1"/>
      <c r="Y977" s="1"/>
      <c r="Z977" s="1"/>
      <c r="AA977" s="1"/>
      <c r="AB977" s="1"/>
    </row>
    <row r="978" spans="1:28" x14ac:dyDescent="0.2">
      <c r="A978" s="1"/>
      <c r="B978" s="1"/>
      <c r="C978" s="6"/>
      <c r="D978" s="6"/>
      <c r="E978" s="6"/>
      <c r="F978" s="6"/>
      <c r="G978" s="6"/>
      <c r="H978" s="6"/>
      <c r="I978" s="6"/>
      <c r="J978" s="6"/>
      <c r="K978" s="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3"/>
      <c r="W978" s="3"/>
      <c r="X978" s="1"/>
      <c r="Y978" s="1"/>
      <c r="Z978" s="1"/>
      <c r="AA978" s="1"/>
      <c r="AB978" s="1"/>
    </row>
    <row r="979" spans="1:28" x14ac:dyDescent="0.2">
      <c r="A979" s="1"/>
      <c r="B979" s="1"/>
      <c r="C979" s="6"/>
      <c r="D979" s="6"/>
      <c r="E979" s="6"/>
      <c r="F979" s="6"/>
      <c r="G979" s="6"/>
      <c r="H979" s="6"/>
      <c r="I979" s="6"/>
      <c r="J979" s="6"/>
      <c r="K979" s="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3"/>
      <c r="W979" s="3"/>
      <c r="X979" s="1"/>
      <c r="Y979" s="1"/>
      <c r="Z979" s="1"/>
      <c r="AA979" s="1"/>
      <c r="AB979" s="1"/>
    </row>
    <row r="980" spans="1:28" x14ac:dyDescent="0.2">
      <c r="A980" s="1"/>
      <c r="B980" s="1"/>
      <c r="C980" s="6"/>
      <c r="D980" s="6"/>
      <c r="E980" s="6"/>
      <c r="F980" s="6"/>
      <c r="G980" s="6"/>
      <c r="H980" s="6"/>
      <c r="I980" s="6"/>
      <c r="J980" s="6"/>
      <c r="K980" s="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3"/>
      <c r="W980" s="3"/>
      <c r="X980" s="1"/>
      <c r="Y980" s="1"/>
      <c r="Z980" s="1"/>
      <c r="AA980" s="1"/>
      <c r="AB980" s="1"/>
    </row>
    <row r="981" spans="1:28" x14ac:dyDescent="0.2">
      <c r="A981" s="1"/>
      <c r="B981" s="1"/>
      <c r="C981" s="6"/>
      <c r="D981" s="6"/>
      <c r="E981" s="6"/>
      <c r="F981" s="6"/>
      <c r="G981" s="6"/>
      <c r="H981" s="6"/>
      <c r="I981" s="6"/>
      <c r="J981" s="6"/>
      <c r="K981" s="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3"/>
      <c r="W981" s="3"/>
      <c r="X981" s="1"/>
      <c r="Y981" s="1"/>
      <c r="Z981" s="1"/>
      <c r="AA981" s="1"/>
      <c r="AB981" s="1"/>
    </row>
    <row r="982" spans="1:28" x14ac:dyDescent="0.2">
      <c r="A982" s="1"/>
      <c r="B982" s="1"/>
      <c r="C982" s="6"/>
      <c r="D982" s="6"/>
      <c r="E982" s="6"/>
      <c r="F982" s="6"/>
      <c r="G982" s="6"/>
      <c r="H982" s="6"/>
      <c r="I982" s="6"/>
      <c r="J982" s="6"/>
      <c r="K982" s="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3"/>
      <c r="W982" s="3"/>
      <c r="X982" s="1"/>
      <c r="Y982" s="1"/>
      <c r="Z982" s="1"/>
      <c r="AA982" s="1"/>
      <c r="AB982" s="1"/>
    </row>
    <row r="983" spans="1:28" x14ac:dyDescent="0.2">
      <c r="A983" s="1"/>
      <c r="B983" s="1"/>
      <c r="C983" s="6"/>
      <c r="D983" s="6"/>
      <c r="E983" s="6"/>
      <c r="F983" s="6"/>
      <c r="G983" s="6"/>
      <c r="H983" s="6"/>
      <c r="I983" s="6"/>
      <c r="J983" s="6"/>
      <c r="K983" s="6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3"/>
      <c r="W983" s="3"/>
      <c r="X983" s="1"/>
      <c r="Y983" s="1"/>
      <c r="Z983" s="1"/>
      <c r="AA983" s="1"/>
      <c r="AB983" s="1"/>
    </row>
    <row r="984" spans="1:28" x14ac:dyDescent="0.2">
      <c r="A984" s="1"/>
      <c r="B984" s="1"/>
      <c r="C984" s="6"/>
      <c r="D984" s="6"/>
      <c r="E984" s="6"/>
      <c r="F984" s="6"/>
      <c r="G984" s="6"/>
      <c r="H984" s="6"/>
      <c r="I984" s="6"/>
      <c r="J984" s="6"/>
      <c r="K984" s="6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3"/>
      <c r="W984" s="3"/>
      <c r="X984" s="1"/>
      <c r="Y984" s="1"/>
      <c r="Z984" s="1"/>
      <c r="AA984" s="1"/>
      <c r="AB984" s="1"/>
    </row>
    <row r="985" spans="1:28" x14ac:dyDescent="0.2">
      <c r="A985" s="1"/>
      <c r="B985" s="1"/>
      <c r="C985" s="6"/>
      <c r="D985" s="6"/>
      <c r="E985" s="6"/>
      <c r="F985" s="6"/>
      <c r="G985" s="6"/>
      <c r="H985" s="6"/>
      <c r="I985" s="6"/>
      <c r="J985" s="6"/>
      <c r="K985" s="6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3"/>
      <c r="W985" s="3"/>
      <c r="X985" s="1"/>
      <c r="Y985" s="1"/>
      <c r="Z985" s="1"/>
      <c r="AA985" s="1"/>
      <c r="AB985" s="1"/>
    </row>
    <row r="986" spans="1:28" x14ac:dyDescent="0.2">
      <c r="A986" s="1"/>
      <c r="B986" s="1"/>
      <c r="C986" s="6"/>
      <c r="D986" s="6"/>
      <c r="E986" s="6"/>
      <c r="F986" s="6"/>
      <c r="G986" s="6"/>
      <c r="H986" s="6"/>
      <c r="I986" s="6"/>
      <c r="J986" s="6"/>
      <c r="K986" s="6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3"/>
      <c r="W986" s="3"/>
      <c r="X986" s="1"/>
      <c r="Y986" s="1"/>
      <c r="Z986" s="1"/>
      <c r="AA986" s="1"/>
      <c r="AB986" s="1"/>
    </row>
    <row r="987" spans="1:28" x14ac:dyDescent="0.2">
      <c r="A987" s="1"/>
      <c r="B987" s="1"/>
      <c r="C987" s="6"/>
      <c r="D987" s="6"/>
      <c r="E987" s="6"/>
      <c r="F987" s="6"/>
      <c r="G987" s="6"/>
      <c r="H987" s="6"/>
      <c r="I987" s="6"/>
      <c r="J987" s="6"/>
      <c r="K987" s="6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3"/>
      <c r="W987" s="3"/>
      <c r="X987" s="1"/>
      <c r="Y987" s="1"/>
      <c r="Z987" s="1"/>
      <c r="AA987" s="1"/>
      <c r="AB987" s="1"/>
    </row>
    <row r="988" spans="1:28" x14ac:dyDescent="0.2">
      <c r="A988" s="1"/>
      <c r="B988" s="1"/>
      <c r="C988" s="6"/>
      <c r="D988" s="6"/>
      <c r="E988" s="6"/>
      <c r="F988" s="6"/>
      <c r="G988" s="6"/>
      <c r="H988" s="6"/>
      <c r="I988" s="6"/>
      <c r="J988" s="6"/>
      <c r="K988" s="6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3"/>
      <c r="W988" s="3"/>
      <c r="X988" s="1"/>
      <c r="Y988" s="1"/>
      <c r="Z988" s="1"/>
      <c r="AA988" s="1"/>
      <c r="AB988" s="1"/>
    </row>
    <row r="989" spans="1:28" x14ac:dyDescent="0.2">
      <c r="A989" s="1"/>
      <c r="B989" s="1"/>
      <c r="C989" s="6"/>
      <c r="D989" s="6"/>
      <c r="E989" s="6"/>
      <c r="F989" s="6"/>
      <c r="G989" s="6"/>
      <c r="H989" s="6"/>
      <c r="I989" s="6"/>
      <c r="J989" s="6"/>
      <c r="K989" s="6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3"/>
      <c r="W989" s="3"/>
      <c r="X989" s="1"/>
      <c r="Y989" s="1"/>
      <c r="Z989" s="1"/>
      <c r="AA989" s="1"/>
      <c r="AB989" s="1"/>
    </row>
    <row r="990" spans="1:28" x14ac:dyDescent="0.2">
      <c r="A990" s="1"/>
      <c r="B990" s="1"/>
      <c r="C990" s="6"/>
      <c r="D990" s="6"/>
      <c r="E990" s="6"/>
      <c r="F990" s="6"/>
      <c r="G990" s="6"/>
      <c r="H990" s="6"/>
      <c r="I990" s="6"/>
      <c r="J990" s="6"/>
      <c r="K990" s="6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3"/>
      <c r="W990" s="3"/>
      <c r="X990" s="1"/>
      <c r="Y990" s="1"/>
      <c r="Z990" s="1"/>
      <c r="AA990" s="1"/>
      <c r="AB990" s="1"/>
    </row>
    <row r="991" spans="1:28" x14ac:dyDescent="0.2">
      <c r="A991" s="1"/>
      <c r="B991" s="1"/>
      <c r="C991" s="6"/>
      <c r="D991" s="6"/>
      <c r="E991" s="6"/>
      <c r="F991" s="6"/>
      <c r="G991" s="6"/>
      <c r="H991" s="6"/>
      <c r="I991" s="6"/>
      <c r="J991" s="6"/>
      <c r="K991" s="6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3"/>
      <c r="W991" s="3"/>
      <c r="X991" s="1"/>
      <c r="Y991" s="1"/>
      <c r="Z991" s="1"/>
      <c r="AA991" s="1"/>
      <c r="AB991" s="1"/>
    </row>
    <row r="992" spans="1:28" x14ac:dyDescent="0.2">
      <c r="A992" s="1"/>
      <c r="B992" s="1"/>
      <c r="C992" s="6"/>
      <c r="D992" s="6"/>
      <c r="E992" s="6"/>
      <c r="F992" s="6"/>
      <c r="G992" s="6"/>
      <c r="H992" s="6"/>
      <c r="I992" s="6"/>
      <c r="J992" s="6"/>
      <c r="K992" s="6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3"/>
      <c r="W992" s="3"/>
      <c r="X992" s="1"/>
      <c r="Y992" s="1"/>
      <c r="Z992" s="1"/>
      <c r="AA992" s="1"/>
      <c r="AB992" s="1"/>
    </row>
    <row r="993" spans="1:28" x14ac:dyDescent="0.2">
      <c r="A993" s="1"/>
      <c r="B993" s="1"/>
      <c r="C993" s="6"/>
      <c r="D993" s="6"/>
      <c r="E993" s="6"/>
      <c r="F993" s="6"/>
      <c r="G993" s="6"/>
      <c r="H993" s="6"/>
      <c r="I993" s="6"/>
      <c r="J993" s="6"/>
      <c r="K993" s="6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3"/>
      <c r="W993" s="3"/>
      <c r="X993" s="1"/>
      <c r="Y993" s="1"/>
      <c r="Z993" s="1"/>
      <c r="AA993" s="1"/>
      <c r="AB993" s="1"/>
    </row>
    <row r="994" spans="1:28" x14ac:dyDescent="0.2">
      <c r="A994" s="1"/>
      <c r="B994" s="1"/>
      <c r="C994" s="6"/>
      <c r="D994" s="6"/>
      <c r="E994" s="6"/>
      <c r="F994" s="6"/>
      <c r="G994" s="6"/>
      <c r="H994" s="6"/>
      <c r="I994" s="6"/>
      <c r="J994" s="6"/>
      <c r="K994" s="6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3"/>
      <c r="W994" s="3"/>
      <c r="X994" s="1"/>
      <c r="Y994" s="1"/>
      <c r="Z994" s="1"/>
      <c r="AA994" s="1"/>
      <c r="AB994" s="1"/>
    </row>
    <row r="995" spans="1:28" x14ac:dyDescent="0.2">
      <c r="A995" s="1"/>
      <c r="B995" s="1"/>
      <c r="C995" s="6"/>
      <c r="D995" s="6"/>
      <c r="E995" s="6"/>
      <c r="F995" s="6"/>
      <c r="G995" s="6"/>
      <c r="H995" s="6"/>
      <c r="I995" s="6"/>
      <c r="J995" s="6"/>
      <c r="K995" s="6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3"/>
      <c r="W995" s="3"/>
      <c r="X995" s="1"/>
      <c r="Y995" s="1"/>
      <c r="Z995" s="1"/>
      <c r="AA995" s="1"/>
      <c r="AB995" s="1"/>
    </row>
    <row r="996" spans="1:28" x14ac:dyDescent="0.2">
      <c r="A996" s="1"/>
      <c r="B996" s="1"/>
      <c r="C996" s="6"/>
      <c r="D996" s="6"/>
      <c r="E996" s="6"/>
      <c r="F996" s="6"/>
      <c r="G996" s="6"/>
      <c r="H996" s="6"/>
      <c r="I996" s="6"/>
      <c r="J996" s="6"/>
      <c r="K996" s="6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3"/>
      <c r="W996" s="3"/>
      <c r="X996" s="1"/>
      <c r="Y996" s="1"/>
      <c r="Z996" s="1"/>
      <c r="AA996" s="1"/>
      <c r="AB996" s="1"/>
    </row>
    <row r="997" spans="1:28" x14ac:dyDescent="0.2">
      <c r="A997" s="1"/>
      <c r="B997" s="1"/>
      <c r="C997" s="6"/>
      <c r="D997" s="6"/>
      <c r="E997" s="6"/>
      <c r="F997" s="6"/>
      <c r="G997" s="6"/>
      <c r="H997" s="6"/>
      <c r="I997" s="6"/>
      <c r="J997" s="6"/>
      <c r="K997" s="6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3"/>
      <c r="W997" s="3"/>
      <c r="X997" s="1"/>
      <c r="Y997" s="1"/>
      <c r="Z997" s="1"/>
      <c r="AA997" s="1"/>
      <c r="AB997" s="1"/>
    </row>
    <row r="998" spans="1:28" x14ac:dyDescent="0.2">
      <c r="A998" s="1"/>
      <c r="B998" s="1"/>
      <c r="C998" s="6"/>
      <c r="D998" s="6"/>
      <c r="E998" s="6"/>
      <c r="F998" s="6"/>
      <c r="G998" s="6"/>
      <c r="H998" s="6"/>
      <c r="I998" s="6"/>
      <c r="J998" s="6"/>
      <c r="K998" s="6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3"/>
      <c r="W998" s="3"/>
      <c r="X998" s="1"/>
      <c r="Y998" s="1"/>
      <c r="Z998" s="1"/>
      <c r="AA998" s="1"/>
      <c r="AB998" s="1"/>
    </row>
    <row r="999" spans="1:28" x14ac:dyDescent="0.2">
      <c r="A999" s="1"/>
      <c r="B999" s="1"/>
      <c r="C999" s="6"/>
      <c r="D999" s="6"/>
      <c r="E999" s="6"/>
      <c r="F999" s="6"/>
      <c r="G999" s="6"/>
      <c r="H999" s="6"/>
      <c r="I999" s="6"/>
      <c r="J999" s="6"/>
      <c r="K999" s="6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3"/>
      <c r="W999" s="3"/>
      <c r="X999" s="1"/>
      <c r="Y999" s="1"/>
      <c r="Z999" s="1"/>
      <c r="AA999" s="1"/>
      <c r="AB999" s="1"/>
    </row>
  </sheetData>
  <mergeCells count="13">
    <mergeCell ref="D12:E12"/>
    <mergeCell ref="G12:H12"/>
    <mergeCell ref="I12:J12"/>
    <mergeCell ref="G13:H15"/>
    <mergeCell ref="I13:J15"/>
    <mergeCell ref="G6:J9"/>
    <mergeCell ref="I11:J11"/>
    <mergeCell ref="C2:K2"/>
    <mergeCell ref="C3:K3"/>
    <mergeCell ref="D4:H4"/>
    <mergeCell ref="D5:E5"/>
    <mergeCell ref="G5:J5"/>
    <mergeCell ref="G11:H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999"/>
  <sheetViews>
    <sheetView showGridLines="0" workbookViewId="0"/>
  </sheetViews>
  <sheetFormatPr baseColWidth="10" defaultColWidth="14.5" defaultRowHeight="15" customHeight="1" x14ac:dyDescent="0.2"/>
  <cols>
    <col min="1" max="3" width="5.6640625" customWidth="1"/>
    <col min="4" max="4" width="44.6640625" customWidth="1"/>
    <col min="5" max="5" width="35.6640625" customWidth="1"/>
    <col min="6" max="6" width="7.5" customWidth="1"/>
    <col min="7" max="7" width="26.1640625" customWidth="1"/>
    <col min="10" max="10" width="14.6640625" customWidth="1"/>
    <col min="11" max="11" width="7.5" customWidth="1"/>
    <col min="12" max="12" width="5.1640625" customWidth="1"/>
  </cols>
  <sheetData>
    <row r="1" spans="1:29" ht="19" x14ac:dyDescent="0.25">
      <c r="A1" s="6"/>
      <c r="B1" s="6"/>
      <c r="C1" s="6"/>
      <c r="D1" s="5"/>
      <c r="E1" s="5"/>
      <c r="F1" s="5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26" x14ac:dyDescent="0.3">
      <c r="A2" s="6"/>
      <c r="B2" s="6"/>
      <c r="C2" s="152" t="s">
        <v>0</v>
      </c>
      <c r="D2" s="153"/>
      <c r="E2" s="153"/>
      <c r="F2" s="153"/>
      <c r="G2" s="153"/>
      <c r="H2" s="153"/>
      <c r="I2" s="153"/>
      <c r="J2" s="153"/>
      <c r="K2" s="153"/>
      <c r="L2" s="15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17" x14ac:dyDescent="0.2">
      <c r="A3" s="6"/>
      <c r="B3" s="6"/>
      <c r="C3" s="155" t="s">
        <v>1</v>
      </c>
      <c r="D3" s="156"/>
      <c r="E3" s="156"/>
      <c r="F3" s="156"/>
      <c r="G3" s="156"/>
      <c r="H3" s="156"/>
      <c r="I3" s="156"/>
      <c r="J3" s="156"/>
      <c r="K3" s="156"/>
      <c r="L3" s="157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19" x14ac:dyDescent="0.25">
      <c r="A4" s="6"/>
      <c r="B4" s="6"/>
      <c r="C4" s="4"/>
      <c r="D4" s="158"/>
      <c r="E4" s="145"/>
      <c r="F4" s="145"/>
      <c r="G4" s="145"/>
      <c r="H4" s="145"/>
      <c r="I4" s="6"/>
      <c r="J4" s="6"/>
      <c r="K4" s="6"/>
      <c r="L4" s="7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ht="19" x14ac:dyDescent="0.25">
      <c r="A5" s="6"/>
      <c r="B5" s="6"/>
      <c r="C5" s="4"/>
      <c r="D5" s="177" t="s">
        <v>2</v>
      </c>
      <c r="E5" s="160"/>
      <c r="F5" s="8"/>
      <c r="G5" s="178" t="s">
        <v>3</v>
      </c>
      <c r="H5" s="162"/>
      <c r="I5" s="162"/>
      <c r="J5" s="160"/>
      <c r="K5" s="6"/>
      <c r="L5" s="7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ht="16" x14ac:dyDescent="0.2">
      <c r="A6" s="6"/>
      <c r="B6" s="6"/>
      <c r="C6" s="4"/>
      <c r="D6" s="27" t="s">
        <v>4</v>
      </c>
      <c r="E6" s="28">
        <v>25</v>
      </c>
      <c r="F6" s="8"/>
      <c r="G6" s="141" t="str">
        <f>CONCATENATE("Si inviertes $",TEXT(E8,"#,##0.00")," ",IF(LOWER(E9)="DIARIA","dia",LOWER(E9)),IF(LOWER(E9)="DIARIA","rios","es")," durante ",E7-E6," años a una tasa del ",E10*100,"% EA")</f>
        <v>Si inviertes $700000,000 mensuales durante 45 años a una tasa del 10% EA</v>
      </c>
      <c r="H6" s="142"/>
      <c r="I6" s="142"/>
      <c r="J6" s="143"/>
      <c r="K6" s="6"/>
      <c r="L6" s="7"/>
      <c r="M6" s="6"/>
      <c r="N6" s="6"/>
      <c r="O6" s="6"/>
      <c r="P6" s="6"/>
      <c r="Q6" s="6"/>
      <c r="R6" s="6"/>
      <c r="S6" s="6"/>
      <c r="T6" s="6"/>
      <c r="U6" s="6"/>
      <c r="V6" s="29"/>
      <c r="W6" s="29"/>
      <c r="X6" s="29"/>
      <c r="Y6" s="29"/>
      <c r="Z6" s="6"/>
      <c r="AA6" s="6"/>
      <c r="AB6" s="6"/>
      <c r="AC6" s="6"/>
    </row>
    <row r="7" spans="1:29" ht="16" x14ac:dyDescent="0.2">
      <c r="A7" s="6"/>
      <c r="B7" s="6"/>
      <c r="C7" s="4"/>
      <c r="D7" s="30" t="s">
        <v>5</v>
      </c>
      <c r="E7" s="31">
        <v>70</v>
      </c>
      <c r="F7" s="6"/>
      <c r="G7" s="144"/>
      <c r="H7" s="145"/>
      <c r="I7" s="145"/>
      <c r="J7" s="146"/>
      <c r="K7" s="6"/>
      <c r="L7" s="7"/>
      <c r="M7" s="6"/>
      <c r="N7" s="6"/>
      <c r="O7" s="6"/>
      <c r="P7" s="6"/>
      <c r="Q7" s="6"/>
      <c r="R7" s="6"/>
      <c r="S7" s="6"/>
      <c r="T7" s="6"/>
      <c r="U7" s="6"/>
      <c r="V7" s="29"/>
      <c r="W7" s="29"/>
      <c r="X7" s="29"/>
      <c r="Y7" s="29"/>
      <c r="Z7" s="6"/>
      <c r="AA7" s="6"/>
      <c r="AB7" s="6"/>
      <c r="AC7" s="6"/>
    </row>
    <row r="8" spans="1:29" ht="16" x14ac:dyDescent="0.2">
      <c r="A8" s="6"/>
      <c r="B8" s="6"/>
      <c r="C8" s="4"/>
      <c r="D8" s="30" t="s">
        <v>6</v>
      </c>
      <c r="E8" s="32">
        <v>700000</v>
      </c>
      <c r="F8" s="6"/>
      <c r="G8" s="144"/>
      <c r="H8" s="145"/>
      <c r="I8" s="145"/>
      <c r="J8" s="146"/>
      <c r="K8" s="6"/>
      <c r="L8" s="7"/>
      <c r="M8" s="6"/>
      <c r="N8" s="6"/>
      <c r="O8" s="6"/>
      <c r="P8" s="6"/>
      <c r="Q8" s="6"/>
      <c r="R8" s="6"/>
      <c r="S8" s="6"/>
      <c r="T8" s="6"/>
      <c r="U8" s="6"/>
      <c r="V8" s="29"/>
      <c r="W8" s="29" t="s">
        <v>7</v>
      </c>
      <c r="X8" s="29" t="s">
        <v>8</v>
      </c>
      <c r="Y8" s="29"/>
      <c r="Z8" s="6"/>
      <c r="AA8" s="6"/>
      <c r="AB8" s="6"/>
      <c r="AC8" s="6"/>
    </row>
    <row r="9" spans="1:29" ht="16" x14ac:dyDescent="0.2">
      <c r="A9" s="6"/>
      <c r="B9" s="6"/>
      <c r="C9" s="4"/>
      <c r="D9" s="30" t="s">
        <v>9</v>
      </c>
      <c r="E9" s="33" t="s">
        <v>19</v>
      </c>
      <c r="F9" s="8"/>
      <c r="G9" s="147"/>
      <c r="H9" s="148"/>
      <c r="I9" s="148"/>
      <c r="J9" s="149"/>
      <c r="K9" s="6"/>
      <c r="L9" s="7"/>
      <c r="M9" s="6"/>
      <c r="N9" s="6"/>
      <c r="O9" s="6"/>
      <c r="P9" s="6"/>
      <c r="Q9" s="6"/>
      <c r="R9" s="6"/>
      <c r="S9" s="6"/>
      <c r="T9" s="6"/>
      <c r="U9" s="6"/>
      <c r="V9" s="29"/>
      <c r="W9" s="29" t="str">
        <f t="shared" ref="W9:W10" si="0">G11</f>
        <v>De tu bolsillo invertiste</v>
      </c>
      <c r="X9" s="34">
        <f t="shared" ref="X9:X10" si="1">I11</f>
        <v>360000000</v>
      </c>
      <c r="Y9" s="29"/>
      <c r="Z9" s="6"/>
      <c r="AA9" s="6"/>
      <c r="AB9" s="6"/>
      <c r="AC9" s="6"/>
    </row>
    <row r="10" spans="1:29" ht="16" x14ac:dyDescent="0.2">
      <c r="A10" s="6"/>
      <c r="B10" s="6"/>
      <c r="C10" s="4"/>
      <c r="D10" s="35" t="s">
        <v>10</v>
      </c>
      <c r="E10" s="36">
        <v>0.1</v>
      </c>
      <c r="F10" s="8"/>
      <c r="K10" s="6"/>
      <c r="L10" s="7"/>
      <c r="M10" s="6"/>
      <c r="N10" s="6"/>
      <c r="O10" s="6"/>
      <c r="P10" s="6"/>
      <c r="Q10" s="6"/>
      <c r="R10" s="6"/>
      <c r="S10" s="6"/>
      <c r="T10" s="6"/>
      <c r="U10" s="6"/>
      <c r="V10" s="29"/>
      <c r="W10" s="29" t="str">
        <f t="shared" si="0"/>
        <v>Tus rendimientos serían</v>
      </c>
      <c r="X10" s="34">
        <f t="shared" si="1"/>
        <v>1719292716.2971439</v>
      </c>
      <c r="Y10" s="29"/>
      <c r="Z10" s="6"/>
      <c r="AA10" s="6"/>
      <c r="AB10" s="6"/>
      <c r="AC10" s="6"/>
    </row>
    <row r="11" spans="1:29" ht="29.25" customHeight="1" x14ac:dyDescent="0.2">
      <c r="A11" s="6"/>
      <c r="B11" s="6"/>
      <c r="C11" s="4"/>
      <c r="D11" s="8"/>
      <c r="E11" s="8"/>
      <c r="F11" s="8"/>
      <c r="G11" s="179" t="s">
        <v>11</v>
      </c>
      <c r="H11" s="151"/>
      <c r="I11" s="150">
        <f>'PROYECCIÓN RENTA FIJA'!C8</f>
        <v>360000000</v>
      </c>
      <c r="J11" s="151"/>
      <c r="K11" s="6"/>
      <c r="L11" s="7"/>
      <c r="M11" s="6"/>
      <c r="N11" s="6"/>
      <c r="O11" s="6"/>
      <c r="P11" s="6"/>
      <c r="Q11" s="6"/>
      <c r="R11" s="6"/>
      <c r="S11" s="6"/>
      <c r="T11" s="6"/>
      <c r="U11" s="6"/>
      <c r="V11" s="29"/>
      <c r="W11" s="29"/>
      <c r="X11" s="29"/>
      <c r="Y11" s="29"/>
      <c r="Z11" s="6"/>
      <c r="AA11" s="6"/>
      <c r="AB11" s="6"/>
      <c r="AC11" s="6"/>
    </row>
    <row r="12" spans="1:29" ht="28.5" customHeight="1" x14ac:dyDescent="0.2">
      <c r="A12" s="6"/>
      <c r="B12" s="6"/>
      <c r="C12" s="4"/>
      <c r="D12" s="180" t="s">
        <v>12</v>
      </c>
      <c r="E12" s="160"/>
      <c r="F12" s="6"/>
      <c r="G12" s="181" t="s">
        <v>13</v>
      </c>
      <c r="H12" s="166"/>
      <c r="I12" s="167">
        <f>'PROYECCIÓN RENTA FIJA'!C6</f>
        <v>1719292716.2971439</v>
      </c>
      <c r="J12" s="166"/>
      <c r="K12" s="6"/>
      <c r="L12" s="7"/>
      <c r="M12" s="6"/>
      <c r="N12" s="6"/>
      <c r="O12" s="6"/>
      <c r="P12" s="6"/>
      <c r="Q12" s="6"/>
      <c r="R12" s="6"/>
      <c r="S12" s="6"/>
      <c r="T12" s="6"/>
      <c r="U12" s="6"/>
      <c r="V12" s="29"/>
      <c r="W12" s="29"/>
      <c r="X12" s="29"/>
      <c r="Y12" s="29"/>
      <c r="Z12" s="6"/>
      <c r="AA12" s="6"/>
      <c r="AB12" s="6"/>
      <c r="AC12" s="6"/>
    </row>
    <row r="13" spans="1:29" ht="17" x14ac:dyDescent="0.2">
      <c r="A13" s="6"/>
      <c r="B13" s="6"/>
      <c r="C13" s="4"/>
      <c r="D13" s="19" t="s">
        <v>14</v>
      </c>
      <c r="E13" s="20">
        <f ca="1">TODAY()</f>
        <v>45951</v>
      </c>
      <c r="F13" s="6"/>
      <c r="G13" s="182" t="s">
        <v>15</v>
      </c>
      <c r="H13" s="169"/>
      <c r="I13" s="173">
        <f>I12+I11</f>
        <v>2079292716.2971439</v>
      </c>
      <c r="J13" s="154"/>
      <c r="K13" s="6"/>
      <c r="L13" s="7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ht="17" x14ac:dyDescent="0.2">
      <c r="A14" s="6"/>
      <c r="B14" s="6"/>
      <c r="C14" s="4"/>
      <c r="D14" s="21" t="s">
        <v>17</v>
      </c>
      <c r="E14" s="22">
        <f ca="1">DATE(YEAR(E13)+(E7-E6),MONTH(E13),DAY(E13))</f>
        <v>62387</v>
      </c>
      <c r="F14" s="6"/>
      <c r="G14" s="170"/>
      <c r="H14" s="146"/>
      <c r="I14" s="145"/>
      <c r="J14" s="174"/>
      <c r="K14" s="6"/>
      <c r="L14" s="7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x14ac:dyDescent="0.2">
      <c r="A15" s="6"/>
      <c r="B15" s="6"/>
      <c r="C15" s="4"/>
      <c r="F15" s="6"/>
      <c r="G15" s="171"/>
      <c r="H15" s="172"/>
      <c r="I15" s="156"/>
      <c r="J15" s="157"/>
      <c r="K15" s="6"/>
      <c r="L15" s="7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x14ac:dyDescent="0.2">
      <c r="A16" s="6"/>
      <c r="B16" s="6"/>
      <c r="C16" s="4"/>
      <c r="D16" s="6"/>
      <c r="E16" s="6"/>
      <c r="F16" s="6"/>
      <c r="K16" s="6"/>
      <c r="L16" s="7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x14ac:dyDescent="0.2">
      <c r="A17" s="6"/>
      <c r="B17" s="6"/>
      <c r="C17" s="4"/>
      <c r="D17" s="6"/>
      <c r="E17" s="6"/>
      <c r="F17" s="6"/>
      <c r="J17" s="175" t="s">
        <v>20</v>
      </c>
      <c r="K17" s="154"/>
      <c r="L17" s="7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x14ac:dyDescent="0.2">
      <c r="A18" s="6"/>
      <c r="B18" s="6"/>
      <c r="C18" s="4"/>
      <c r="D18" s="6"/>
      <c r="E18" s="6"/>
      <c r="F18" s="6"/>
      <c r="J18" s="170"/>
      <c r="K18" s="174"/>
      <c r="L18" s="7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x14ac:dyDescent="0.2">
      <c r="A19" s="6"/>
      <c r="B19" s="6"/>
      <c r="C19" s="4"/>
      <c r="D19" s="6"/>
      <c r="E19" s="6"/>
      <c r="F19" s="6"/>
      <c r="G19" s="6"/>
      <c r="H19" s="6"/>
      <c r="I19" s="6"/>
      <c r="J19" s="170"/>
      <c r="K19" s="174"/>
      <c r="L19" s="7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x14ac:dyDescent="0.2">
      <c r="A20" s="6"/>
      <c r="B20" s="6"/>
      <c r="C20" s="4"/>
      <c r="D20" s="6"/>
      <c r="E20" s="6"/>
      <c r="F20" s="6"/>
      <c r="G20" s="6"/>
      <c r="H20" s="6"/>
      <c r="I20" s="6"/>
      <c r="J20" s="170"/>
      <c r="K20" s="174"/>
      <c r="L20" s="7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x14ac:dyDescent="0.2">
      <c r="A21" s="6"/>
      <c r="B21" s="6"/>
      <c r="C21" s="4"/>
      <c r="D21" s="6"/>
      <c r="E21" s="6"/>
      <c r="F21" s="6"/>
      <c r="G21" s="6"/>
      <c r="H21" s="6"/>
      <c r="I21" s="6"/>
      <c r="J21" s="170"/>
      <c r="K21" s="174"/>
      <c r="L21" s="7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x14ac:dyDescent="0.2">
      <c r="A22" s="6"/>
      <c r="B22" s="6"/>
      <c r="C22" s="4"/>
      <c r="D22" s="6"/>
      <c r="E22" s="6"/>
      <c r="F22" s="6"/>
      <c r="G22" s="6"/>
      <c r="H22" s="6"/>
      <c r="I22" s="6"/>
      <c r="J22" s="170"/>
      <c r="K22" s="174"/>
      <c r="L22" s="7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x14ac:dyDescent="0.2">
      <c r="A23" s="6"/>
      <c r="B23" s="6"/>
      <c r="C23" s="4"/>
      <c r="D23" s="6"/>
      <c r="E23" s="6"/>
      <c r="F23" s="6"/>
      <c r="G23" s="6"/>
      <c r="H23" s="6"/>
      <c r="I23" s="6"/>
      <c r="J23" s="170"/>
      <c r="K23" s="174"/>
      <c r="L23" s="7"/>
      <c r="M23" s="6"/>
      <c r="N23" s="6"/>
      <c r="O23" s="37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x14ac:dyDescent="0.2">
      <c r="A24" s="6"/>
      <c r="B24" s="6"/>
      <c r="C24" s="4"/>
      <c r="D24" s="6"/>
      <c r="E24" s="6"/>
      <c r="F24" s="6"/>
      <c r="G24" s="6"/>
      <c r="H24" s="6"/>
      <c r="I24" s="6"/>
      <c r="J24" s="170"/>
      <c r="K24" s="174"/>
      <c r="L24" s="7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x14ac:dyDescent="0.2">
      <c r="A25" s="6"/>
      <c r="B25" s="6"/>
      <c r="C25" s="4"/>
      <c r="D25" s="6"/>
      <c r="E25" s="6"/>
      <c r="F25" s="6"/>
      <c r="G25" s="6"/>
      <c r="H25" s="6"/>
      <c r="I25" s="6"/>
      <c r="J25" s="176" t="s">
        <v>21</v>
      </c>
      <c r="K25" s="174"/>
      <c r="L25" s="7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x14ac:dyDescent="0.2">
      <c r="A26" s="6"/>
      <c r="B26" s="6"/>
      <c r="C26" s="4"/>
      <c r="D26" s="6"/>
      <c r="E26" s="6"/>
      <c r="F26" s="6"/>
      <c r="G26" s="6"/>
      <c r="H26" s="6"/>
      <c r="I26" s="6"/>
      <c r="J26" s="170"/>
      <c r="K26" s="174"/>
      <c r="L26" s="7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x14ac:dyDescent="0.2">
      <c r="A27" s="6"/>
      <c r="B27" s="6"/>
      <c r="C27" s="4"/>
      <c r="D27" s="6"/>
      <c r="E27" s="6"/>
      <c r="F27" s="6"/>
      <c r="G27" s="6"/>
      <c r="H27" s="6"/>
      <c r="I27" s="6"/>
      <c r="J27" s="170"/>
      <c r="K27" s="174"/>
      <c r="L27" s="7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x14ac:dyDescent="0.2">
      <c r="A28" s="6"/>
      <c r="B28" s="6"/>
      <c r="C28" s="4"/>
      <c r="D28" s="6"/>
      <c r="E28" s="6"/>
      <c r="F28" s="6"/>
      <c r="G28" s="6"/>
      <c r="H28" s="6"/>
      <c r="I28" s="6"/>
      <c r="J28" s="170"/>
      <c r="K28" s="174"/>
      <c r="L28" s="7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x14ac:dyDescent="0.2">
      <c r="A29" s="6"/>
      <c r="B29" s="6"/>
      <c r="C29" s="4"/>
      <c r="D29" s="6"/>
      <c r="E29" s="6"/>
      <c r="F29" s="6"/>
      <c r="G29" s="6"/>
      <c r="H29" s="6"/>
      <c r="I29" s="6"/>
      <c r="J29" s="170"/>
      <c r="K29" s="174"/>
      <c r="L29" s="7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x14ac:dyDescent="0.2">
      <c r="A30" s="6"/>
      <c r="B30" s="6"/>
      <c r="C30" s="4"/>
      <c r="D30" s="6"/>
      <c r="E30" s="6"/>
      <c r="F30" s="6"/>
      <c r="G30" s="6"/>
      <c r="H30" s="6"/>
      <c r="I30" s="6"/>
      <c r="J30" s="171"/>
      <c r="K30" s="157"/>
      <c r="L30" s="7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9" customHeight="1" x14ac:dyDescent="0.2">
      <c r="A31" s="6"/>
      <c r="B31" s="6"/>
      <c r="C31" s="24"/>
      <c r="D31" s="25"/>
      <c r="E31" s="25"/>
      <c r="F31" s="25"/>
      <c r="G31" s="25"/>
      <c r="H31" s="25"/>
      <c r="I31" s="25"/>
      <c r="J31" s="25"/>
      <c r="K31" s="25"/>
      <c r="L31" s="2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1:29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1:29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spans="1:29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  <row r="140" spans="1:29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</row>
    <row r="141" spans="1:29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</row>
    <row r="142" spans="1:29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</row>
    <row r="143" spans="1:29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</row>
    <row r="144" spans="1:29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</row>
    <row r="145" spans="1:29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</row>
    <row r="146" spans="1:29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</row>
    <row r="147" spans="1:29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</row>
    <row r="149" spans="1:29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</row>
    <row r="150" spans="1:29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</row>
    <row r="151" spans="1:29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</row>
    <row r="152" spans="1:29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</row>
    <row r="153" spans="1:29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</row>
    <row r="154" spans="1:29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</row>
    <row r="155" spans="1:29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</row>
    <row r="156" spans="1:29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</row>
    <row r="157" spans="1:29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</row>
    <row r="158" spans="1:29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</row>
    <row r="159" spans="1:29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</row>
    <row r="160" spans="1:29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</row>
    <row r="161" spans="1:29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</row>
    <row r="162" spans="1:29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</row>
    <row r="163" spans="1:29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</row>
    <row r="164" spans="1:29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</row>
    <row r="165" spans="1:29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</row>
    <row r="166" spans="1:29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</row>
    <row r="167" spans="1:29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</row>
    <row r="168" spans="1:29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</row>
    <row r="169" spans="1:29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</row>
    <row r="170" spans="1:29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</row>
    <row r="171" spans="1:29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</row>
    <row r="172" spans="1:29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</row>
    <row r="173" spans="1:29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</row>
    <row r="174" spans="1:29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</row>
    <row r="175" spans="1:29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</row>
    <row r="176" spans="1:29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</row>
    <row r="177" spans="1:29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</row>
    <row r="178" spans="1:29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</row>
    <row r="179" spans="1:29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</row>
    <row r="180" spans="1:29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</row>
    <row r="181" spans="1:29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</row>
    <row r="182" spans="1:29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</row>
    <row r="183" spans="1:29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</row>
    <row r="184" spans="1:29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</row>
    <row r="185" spans="1:29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</row>
    <row r="186" spans="1:29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</row>
    <row r="187" spans="1:29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</row>
    <row r="188" spans="1:29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</row>
    <row r="189" spans="1:29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</row>
    <row r="190" spans="1:29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</row>
    <row r="191" spans="1:29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</row>
    <row r="192" spans="1:29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</row>
    <row r="193" spans="1:29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</row>
    <row r="194" spans="1:29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</row>
    <row r="195" spans="1:29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</row>
    <row r="196" spans="1:29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</row>
    <row r="197" spans="1:29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</row>
    <row r="198" spans="1:29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</row>
    <row r="199" spans="1:29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</row>
    <row r="200" spans="1:29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</row>
    <row r="201" spans="1:29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</row>
    <row r="202" spans="1:29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</row>
    <row r="203" spans="1:29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</row>
    <row r="204" spans="1:29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</row>
    <row r="205" spans="1:29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</row>
    <row r="206" spans="1:29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</row>
    <row r="207" spans="1:29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</row>
    <row r="208" spans="1:29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</row>
    <row r="209" spans="1:29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</row>
    <row r="210" spans="1:29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</row>
    <row r="211" spans="1:29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</row>
    <row r="212" spans="1:29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</row>
    <row r="213" spans="1:29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</row>
    <row r="214" spans="1:29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</row>
    <row r="215" spans="1:29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</row>
    <row r="216" spans="1:29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</row>
    <row r="217" spans="1:29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</row>
    <row r="218" spans="1:29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</row>
    <row r="219" spans="1:29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</row>
    <row r="220" spans="1:29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</row>
    <row r="221" spans="1:29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</row>
    <row r="222" spans="1:29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</row>
    <row r="223" spans="1:29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</row>
    <row r="224" spans="1:29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</row>
    <row r="225" spans="1:29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</row>
    <row r="226" spans="1:29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</row>
    <row r="227" spans="1:29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</row>
    <row r="228" spans="1:29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</row>
    <row r="229" spans="1:29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</row>
    <row r="230" spans="1:29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</row>
    <row r="231" spans="1:29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</row>
    <row r="232" spans="1:29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</row>
    <row r="233" spans="1:29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</row>
    <row r="234" spans="1:29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</row>
    <row r="235" spans="1:29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</row>
    <row r="236" spans="1:29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</row>
    <row r="237" spans="1:29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</row>
    <row r="238" spans="1:29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</row>
    <row r="239" spans="1:29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</row>
    <row r="240" spans="1:29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</row>
    <row r="241" spans="1:29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</row>
    <row r="242" spans="1:29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</row>
    <row r="243" spans="1:29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</row>
    <row r="244" spans="1:29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</row>
    <row r="245" spans="1:29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</row>
    <row r="246" spans="1:29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</row>
    <row r="247" spans="1:29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</row>
    <row r="248" spans="1:29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</row>
    <row r="249" spans="1:29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</row>
    <row r="250" spans="1:29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</row>
    <row r="251" spans="1:29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</row>
    <row r="252" spans="1:29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</row>
    <row r="253" spans="1:29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</row>
    <row r="254" spans="1:29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</row>
    <row r="255" spans="1:29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</row>
    <row r="256" spans="1:29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</row>
    <row r="257" spans="1:29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</row>
    <row r="258" spans="1:29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</row>
    <row r="259" spans="1:29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</row>
    <row r="260" spans="1:29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</row>
    <row r="261" spans="1:29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</row>
    <row r="262" spans="1:29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</row>
    <row r="263" spans="1:29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</row>
    <row r="264" spans="1:29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</row>
    <row r="265" spans="1:29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</row>
    <row r="266" spans="1:29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</row>
    <row r="267" spans="1:29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</row>
    <row r="268" spans="1:29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</row>
    <row r="269" spans="1:29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</row>
    <row r="270" spans="1:29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</row>
    <row r="271" spans="1:29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</row>
    <row r="272" spans="1:29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</row>
    <row r="273" spans="1:29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</row>
    <row r="274" spans="1:29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</row>
    <row r="275" spans="1:29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</row>
    <row r="276" spans="1:29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</row>
    <row r="277" spans="1:29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</row>
    <row r="278" spans="1:29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</row>
    <row r="279" spans="1:29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</row>
    <row r="280" spans="1:29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</row>
    <row r="281" spans="1:29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</row>
    <row r="282" spans="1:29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</row>
    <row r="283" spans="1:29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</row>
    <row r="284" spans="1:29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</row>
    <row r="285" spans="1:29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</row>
    <row r="286" spans="1:29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</row>
    <row r="287" spans="1:29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</row>
    <row r="288" spans="1:29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</row>
    <row r="289" spans="1:29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</row>
    <row r="290" spans="1:29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</row>
    <row r="291" spans="1:29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</row>
    <row r="292" spans="1:29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</row>
    <row r="293" spans="1:29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</row>
    <row r="294" spans="1:29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</row>
    <row r="295" spans="1:29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</row>
    <row r="296" spans="1:29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</row>
    <row r="297" spans="1:29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</row>
    <row r="298" spans="1:29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</row>
    <row r="299" spans="1:29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</row>
    <row r="300" spans="1:29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</row>
    <row r="301" spans="1:29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</row>
    <row r="302" spans="1:29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</row>
    <row r="303" spans="1:29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</row>
    <row r="304" spans="1:29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</row>
    <row r="305" spans="1:29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</row>
    <row r="306" spans="1:29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</row>
    <row r="307" spans="1:29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</row>
    <row r="308" spans="1:29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</row>
    <row r="309" spans="1:29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</row>
    <row r="310" spans="1:29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</row>
    <row r="311" spans="1:29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</row>
    <row r="312" spans="1:29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</row>
    <row r="313" spans="1:29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</row>
    <row r="314" spans="1:29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</row>
    <row r="315" spans="1:29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</row>
    <row r="316" spans="1:29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</row>
    <row r="317" spans="1:29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</row>
    <row r="318" spans="1:29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</row>
    <row r="319" spans="1:29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</row>
    <row r="320" spans="1:29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</row>
    <row r="321" spans="1:29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</row>
    <row r="322" spans="1:29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</row>
    <row r="323" spans="1:29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</row>
    <row r="324" spans="1:29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</row>
    <row r="325" spans="1:29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</row>
    <row r="326" spans="1:29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</row>
    <row r="327" spans="1:29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</row>
    <row r="328" spans="1:29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</row>
    <row r="329" spans="1:29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</row>
    <row r="330" spans="1:29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</row>
    <row r="331" spans="1:29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</row>
    <row r="332" spans="1:29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</row>
    <row r="333" spans="1:29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</row>
    <row r="334" spans="1:29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</row>
    <row r="335" spans="1:29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</row>
    <row r="336" spans="1:29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</row>
    <row r="337" spans="1:29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</row>
    <row r="338" spans="1:29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</row>
    <row r="339" spans="1:29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</row>
    <row r="340" spans="1:29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</row>
    <row r="341" spans="1:29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</row>
    <row r="342" spans="1:29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</row>
    <row r="343" spans="1:29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</row>
    <row r="344" spans="1:29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</row>
    <row r="345" spans="1:29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</row>
    <row r="346" spans="1:29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</row>
    <row r="347" spans="1:29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</row>
    <row r="348" spans="1:29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</row>
    <row r="349" spans="1:29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</row>
    <row r="350" spans="1:29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</row>
    <row r="351" spans="1:29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</row>
    <row r="352" spans="1:29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</row>
    <row r="353" spans="1:29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</row>
    <row r="354" spans="1:29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</row>
    <row r="355" spans="1:29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</row>
    <row r="356" spans="1:29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</row>
    <row r="357" spans="1:29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</row>
    <row r="358" spans="1:29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</row>
    <row r="359" spans="1:29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</row>
    <row r="360" spans="1:29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</row>
    <row r="361" spans="1:29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</row>
    <row r="362" spans="1:29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</row>
    <row r="363" spans="1:29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</row>
    <row r="364" spans="1:29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</row>
    <row r="365" spans="1:29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</row>
    <row r="366" spans="1:29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</row>
    <row r="367" spans="1:29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</row>
    <row r="368" spans="1:29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</row>
    <row r="369" spans="1:29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</row>
    <row r="370" spans="1:29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</row>
    <row r="371" spans="1:29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</row>
    <row r="372" spans="1:29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</row>
    <row r="373" spans="1:29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</row>
    <row r="374" spans="1:29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</row>
    <row r="375" spans="1:29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</row>
    <row r="376" spans="1:29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</row>
    <row r="377" spans="1:29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</row>
    <row r="378" spans="1:29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</row>
    <row r="379" spans="1:29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</row>
    <row r="380" spans="1:29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</row>
    <row r="381" spans="1:29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</row>
    <row r="382" spans="1:29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</row>
    <row r="383" spans="1:29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</row>
    <row r="384" spans="1:29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</row>
    <row r="385" spans="1:29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</row>
    <row r="386" spans="1:29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</row>
    <row r="387" spans="1:29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</row>
    <row r="388" spans="1:29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</row>
    <row r="389" spans="1:29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</row>
    <row r="390" spans="1:29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</row>
    <row r="391" spans="1:29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</row>
    <row r="392" spans="1:29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</row>
    <row r="393" spans="1:29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</row>
    <row r="394" spans="1:29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</row>
    <row r="395" spans="1:29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</row>
    <row r="396" spans="1:29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</row>
    <row r="397" spans="1:29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</row>
    <row r="398" spans="1:29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</row>
    <row r="399" spans="1:29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</row>
    <row r="400" spans="1:29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</row>
    <row r="401" spans="1:29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</row>
    <row r="402" spans="1:29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</row>
    <row r="403" spans="1:29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</row>
    <row r="404" spans="1:29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</row>
    <row r="405" spans="1:29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</row>
    <row r="406" spans="1:29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</row>
    <row r="407" spans="1:29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</row>
    <row r="408" spans="1:29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</row>
    <row r="409" spans="1:29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</row>
    <row r="410" spans="1:29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</row>
    <row r="411" spans="1:29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</row>
    <row r="412" spans="1:29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</row>
    <row r="413" spans="1:29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</row>
    <row r="414" spans="1:29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</row>
    <row r="415" spans="1:29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</row>
    <row r="416" spans="1:29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</row>
    <row r="417" spans="1:29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</row>
    <row r="418" spans="1:29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</row>
    <row r="419" spans="1:29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</row>
    <row r="420" spans="1:29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</row>
    <row r="421" spans="1:29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</row>
    <row r="422" spans="1:29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</row>
    <row r="423" spans="1:29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</row>
    <row r="424" spans="1:29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</row>
    <row r="425" spans="1:29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</row>
    <row r="426" spans="1:29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</row>
    <row r="427" spans="1:29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</row>
    <row r="428" spans="1:29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</row>
    <row r="429" spans="1:29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</row>
    <row r="430" spans="1:29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</row>
    <row r="431" spans="1:29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</row>
    <row r="432" spans="1:29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</row>
    <row r="433" spans="1:29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</row>
    <row r="434" spans="1:29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</row>
    <row r="435" spans="1:29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</row>
    <row r="436" spans="1:29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</row>
    <row r="437" spans="1:29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</row>
    <row r="438" spans="1:29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</row>
    <row r="439" spans="1:29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</row>
    <row r="440" spans="1:29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</row>
    <row r="441" spans="1:29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</row>
    <row r="442" spans="1:29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</row>
    <row r="443" spans="1:29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</row>
    <row r="444" spans="1:29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</row>
    <row r="445" spans="1:29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</row>
    <row r="446" spans="1:29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</row>
    <row r="447" spans="1:29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</row>
    <row r="448" spans="1:29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</row>
    <row r="449" spans="1:29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</row>
    <row r="450" spans="1:29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</row>
    <row r="451" spans="1:29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</row>
    <row r="452" spans="1:29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</row>
    <row r="453" spans="1:29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</row>
    <row r="454" spans="1:29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</row>
    <row r="455" spans="1:29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</row>
    <row r="456" spans="1:29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</row>
    <row r="457" spans="1:29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</row>
    <row r="458" spans="1:29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</row>
    <row r="459" spans="1:29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</row>
    <row r="460" spans="1:29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</row>
    <row r="461" spans="1:29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</row>
    <row r="462" spans="1:29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</row>
    <row r="463" spans="1:29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</row>
    <row r="464" spans="1:29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</row>
    <row r="465" spans="1:29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</row>
    <row r="466" spans="1:29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</row>
    <row r="467" spans="1:29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</row>
    <row r="468" spans="1:29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</row>
    <row r="469" spans="1:29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</row>
    <row r="470" spans="1:29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</row>
    <row r="471" spans="1:29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</row>
    <row r="472" spans="1:29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</row>
    <row r="473" spans="1:29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</row>
    <row r="474" spans="1:29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</row>
    <row r="475" spans="1:29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</row>
    <row r="476" spans="1:29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</row>
    <row r="477" spans="1:29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</row>
    <row r="478" spans="1:29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</row>
    <row r="479" spans="1:29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</row>
    <row r="480" spans="1:29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</row>
    <row r="481" spans="1:29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</row>
    <row r="482" spans="1:29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</row>
    <row r="483" spans="1:29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</row>
    <row r="484" spans="1:29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</row>
    <row r="485" spans="1:29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</row>
    <row r="486" spans="1:29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</row>
    <row r="487" spans="1:29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</row>
    <row r="488" spans="1:29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</row>
    <row r="489" spans="1:29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</row>
    <row r="490" spans="1:29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</row>
    <row r="491" spans="1:29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</row>
    <row r="492" spans="1:29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</row>
    <row r="493" spans="1:29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</row>
    <row r="494" spans="1:29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</row>
    <row r="495" spans="1:29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</row>
    <row r="496" spans="1:29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</row>
    <row r="497" spans="1:29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</row>
    <row r="498" spans="1:29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</row>
    <row r="499" spans="1:29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</row>
    <row r="500" spans="1:29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</row>
    <row r="501" spans="1:29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</row>
    <row r="502" spans="1:29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</row>
    <row r="503" spans="1:29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</row>
    <row r="504" spans="1:29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</row>
    <row r="505" spans="1:29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</row>
    <row r="506" spans="1:29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</row>
    <row r="507" spans="1:29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</row>
    <row r="508" spans="1:29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</row>
    <row r="509" spans="1:29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</row>
    <row r="510" spans="1:29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</row>
    <row r="511" spans="1:29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</row>
    <row r="512" spans="1:29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</row>
    <row r="513" spans="1:29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</row>
    <row r="514" spans="1:29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</row>
    <row r="515" spans="1:29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</row>
    <row r="516" spans="1:29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</row>
    <row r="517" spans="1:29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</row>
    <row r="518" spans="1:29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</row>
    <row r="519" spans="1:29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</row>
    <row r="520" spans="1:29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</row>
    <row r="521" spans="1:29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</row>
    <row r="522" spans="1:29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</row>
    <row r="523" spans="1:29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</row>
    <row r="524" spans="1:29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</row>
    <row r="525" spans="1:29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</row>
    <row r="526" spans="1:29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</row>
    <row r="527" spans="1:29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</row>
    <row r="528" spans="1:29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</row>
    <row r="529" spans="1:29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</row>
    <row r="530" spans="1:29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</row>
    <row r="531" spans="1:29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</row>
    <row r="532" spans="1:29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</row>
    <row r="533" spans="1:29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</row>
    <row r="534" spans="1:29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</row>
    <row r="535" spans="1:29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</row>
    <row r="536" spans="1:29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</row>
    <row r="537" spans="1:29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</row>
    <row r="538" spans="1:29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</row>
    <row r="539" spans="1:29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</row>
    <row r="540" spans="1:29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</row>
    <row r="541" spans="1:29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</row>
    <row r="542" spans="1:29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</row>
    <row r="543" spans="1:29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</row>
    <row r="544" spans="1:29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</row>
    <row r="545" spans="1:29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</row>
    <row r="546" spans="1:29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</row>
    <row r="547" spans="1:29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</row>
    <row r="548" spans="1:29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</row>
    <row r="549" spans="1:29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</row>
    <row r="550" spans="1:29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</row>
    <row r="551" spans="1:29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</row>
    <row r="552" spans="1:29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</row>
    <row r="553" spans="1:29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</row>
    <row r="554" spans="1:29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</row>
    <row r="555" spans="1:29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</row>
    <row r="556" spans="1:29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</row>
    <row r="557" spans="1:29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</row>
    <row r="558" spans="1:29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</row>
    <row r="559" spans="1:29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</row>
    <row r="560" spans="1:29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</row>
    <row r="561" spans="1:29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</row>
    <row r="562" spans="1:29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</row>
    <row r="563" spans="1:29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</row>
    <row r="564" spans="1:29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</row>
    <row r="565" spans="1:29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</row>
    <row r="566" spans="1:29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</row>
    <row r="567" spans="1:29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</row>
    <row r="568" spans="1:29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</row>
    <row r="569" spans="1:29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</row>
    <row r="570" spans="1:29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</row>
    <row r="571" spans="1:29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</row>
    <row r="572" spans="1:29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</row>
    <row r="573" spans="1:29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</row>
    <row r="574" spans="1:29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</row>
    <row r="575" spans="1:29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</row>
    <row r="576" spans="1:29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</row>
    <row r="577" spans="1:29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</row>
    <row r="578" spans="1:29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</row>
    <row r="579" spans="1:29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</row>
    <row r="580" spans="1:29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</row>
    <row r="581" spans="1:29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</row>
    <row r="582" spans="1:29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</row>
    <row r="583" spans="1:29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</row>
    <row r="584" spans="1:29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</row>
    <row r="585" spans="1:29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</row>
    <row r="586" spans="1:29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</row>
    <row r="587" spans="1:29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</row>
    <row r="588" spans="1:29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</row>
    <row r="589" spans="1:29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</row>
    <row r="590" spans="1:29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</row>
    <row r="591" spans="1:29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</row>
    <row r="592" spans="1:29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</row>
    <row r="593" spans="1:29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</row>
    <row r="594" spans="1:29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</row>
    <row r="595" spans="1:29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</row>
    <row r="596" spans="1:29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</row>
    <row r="597" spans="1:29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</row>
    <row r="598" spans="1:29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</row>
    <row r="599" spans="1:29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</row>
    <row r="600" spans="1:29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</row>
    <row r="601" spans="1:29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</row>
    <row r="602" spans="1:29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</row>
    <row r="603" spans="1:29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</row>
    <row r="604" spans="1:29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</row>
    <row r="605" spans="1:29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</row>
    <row r="606" spans="1:29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</row>
    <row r="607" spans="1:29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</row>
    <row r="608" spans="1:29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</row>
    <row r="609" spans="1:29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</row>
    <row r="610" spans="1:29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</row>
    <row r="611" spans="1:29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</row>
    <row r="612" spans="1:29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</row>
    <row r="613" spans="1:29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</row>
    <row r="614" spans="1:29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</row>
    <row r="615" spans="1:29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</row>
    <row r="616" spans="1:29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</row>
    <row r="617" spans="1:29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</row>
    <row r="618" spans="1:29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</row>
    <row r="619" spans="1:29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</row>
    <row r="620" spans="1:29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</row>
    <row r="621" spans="1:29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</row>
    <row r="622" spans="1:29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</row>
    <row r="623" spans="1:29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</row>
    <row r="624" spans="1:29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</row>
    <row r="625" spans="1:29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</row>
    <row r="626" spans="1:29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</row>
    <row r="627" spans="1:29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</row>
    <row r="628" spans="1:29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</row>
    <row r="629" spans="1:29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</row>
    <row r="630" spans="1:29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</row>
    <row r="631" spans="1:29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</row>
    <row r="632" spans="1:29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</row>
    <row r="633" spans="1:29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</row>
    <row r="634" spans="1:29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</row>
    <row r="635" spans="1:29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</row>
    <row r="636" spans="1:29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</row>
    <row r="637" spans="1:29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</row>
    <row r="638" spans="1:29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</row>
    <row r="639" spans="1:29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</row>
    <row r="640" spans="1:29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</row>
    <row r="641" spans="1:29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</row>
    <row r="642" spans="1:29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</row>
    <row r="643" spans="1:29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</row>
    <row r="644" spans="1:29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</row>
    <row r="645" spans="1:29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</row>
    <row r="646" spans="1:29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</row>
    <row r="647" spans="1:29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</row>
    <row r="648" spans="1:29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</row>
    <row r="649" spans="1:29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</row>
    <row r="650" spans="1:29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</row>
    <row r="651" spans="1:29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</row>
    <row r="652" spans="1:29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</row>
    <row r="653" spans="1:29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</row>
    <row r="654" spans="1:29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</row>
    <row r="655" spans="1:29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</row>
    <row r="656" spans="1:29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</row>
    <row r="657" spans="1:29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</row>
    <row r="658" spans="1:29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</row>
    <row r="659" spans="1:29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</row>
    <row r="660" spans="1:29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</row>
    <row r="661" spans="1:29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</row>
    <row r="662" spans="1:29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</row>
    <row r="663" spans="1:29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</row>
    <row r="664" spans="1:29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</row>
    <row r="665" spans="1:29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</row>
    <row r="666" spans="1:29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</row>
    <row r="667" spans="1:29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</row>
    <row r="668" spans="1:29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</row>
    <row r="669" spans="1:29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</row>
    <row r="670" spans="1:29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</row>
    <row r="671" spans="1:29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</row>
    <row r="672" spans="1:29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</row>
    <row r="673" spans="1:29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</row>
    <row r="674" spans="1:29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</row>
    <row r="675" spans="1:29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</row>
    <row r="676" spans="1:29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</row>
    <row r="677" spans="1:29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</row>
    <row r="678" spans="1:29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</row>
    <row r="679" spans="1:29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</row>
    <row r="680" spans="1:29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</row>
    <row r="681" spans="1:29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</row>
    <row r="682" spans="1:29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</row>
    <row r="683" spans="1:29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</row>
    <row r="684" spans="1:29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</row>
    <row r="685" spans="1:29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</row>
    <row r="686" spans="1:29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</row>
    <row r="687" spans="1:29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</row>
    <row r="688" spans="1:29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</row>
    <row r="689" spans="1:29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</row>
    <row r="690" spans="1:29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</row>
    <row r="691" spans="1:29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</row>
    <row r="692" spans="1:29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</row>
    <row r="693" spans="1:29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</row>
    <row r="694" spans="1:29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</row>
    <row r="695" spans="1:29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</row>
    <row r="696" spans="1:29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</row>
    <row r="697" spans="1:29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</row>
    <row r="698" spans="1:29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</row>
    <row r="699" spans="1:29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</row>
    <row r="700" spans="1:29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</row>
    <row r="701" spans="1:29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</row>
    <row r="702" spans="1:29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</row>
    <row r="703" spans="1:29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</row>
    <row r="704" spans="1:29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</row>
    <row r="705" spans="1:29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</row>
    <row r="706" spans="1:29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</row>
    <row r="707" spans="1:29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</row>
    <row r="708" spans="1:29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</row>
    <row r="709" spans="1:29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</row>
    <row r="710" spans="1:29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</row>
    <row r="711" spans="1:29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</row>
    <row r="712" spans="1:29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</row>
    <row r="713" spans="1:29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</row>
    <row r="714" spans="1:29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</row>
    <row r="715" spans="1:29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</row>
    <row r="716" spans="1:29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</row>
    <row r="717" spans="1:29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</row>
    <row r="718" spans="1:29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</row>
    <row r="719" spans="1:29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</row>
    <row r="720" spans="1:29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</row>
    <row r="721" spans="1:29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</row>
    <row r="722" spans="1:29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</row>
    <row r="723" spans="1:29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</row>
    <row r="724" spans="1:29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</row>
    <row r="725" spans="1:29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</row>
    <row r="726" spans="1:29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</row>
    <row r="727" spans="1:29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</row>
    <row r="728" spans="1:29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</row>
    <row r="729" spans="1:29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</row>
    <row r="730" spans="1:29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</row>
    <row r="731" spans="1:29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</row>
    <row r="732" spans="1:29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</row>
    <row r="733" spans="1:29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</row>
    <row r="734" spans="1:29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</row>
    <row r="735" spans="1:29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</row>
    <row r="736" spans="1:29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</row>
    <row r="737" spans="1:29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</row>
    <row r="738" spans="1:29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</row>
    <row r="739" spans="1:29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</row>
    <row r="740" spans="1:29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</row>
    <row r="741" spans="1:29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</row>
    <row r="742" spans="1:29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</row>
    <row r="743" spans="1:29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</row>
    <row r="744" spans="1:29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</row>
    <row r="745" spans="1:29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</row>
    <row r="746" spans="1:29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</row>
    <row r="747" spans="1:29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</row>
    <row r="748" spans="1:29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</row>
    <row r="749" spans="1:29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</row>
    <row r="750" spans="1:29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</row>
    <row r="751" spans="1:29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</row>
    <row r="752" spans="1:29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</row>
    <row r="753" spans="1:29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</row>
    <row r="754" spans="1:29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</row>
    <row r="755" spans="1:29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</row>
    <row r="756" spans="1:29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</row>
    <row r="757" spans="1:29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</row>
    <row r="758" spans="1:29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</row>
    <row r="759" spans="1:29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</row>
    <row r="760" spans="1:29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</row>
    <row r="761" spans="1:29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</row>
    <row r="762" spans="1:29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</row>
    <row r="763" spans="1:29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</row>
    <row r="764" spans="1:29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</row>
    <row r="765" spans="1:29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</row>
    <row r="766" spans="1:29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</row>
    <row r="767" spans="1:29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</row>
    <row r="768" spans="1:29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</row>
    <row r="769" spans="1:29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</row>
    <row r="770" spans="1:29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</row>
    <row r="771" spans="1:29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</row>
    <row r="772" spans="1:29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</row>
    <row r="773" spans="1:29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</row>
    <row r="774" spans="1:29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</row>
    <row r="775" spans="1:29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</row>
    <row r="776" spans="1:29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</row>
    <row r="777" spans="1:29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</row>
    <row r="778" spans="1:29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</row>
    <row r="779" spans="1:29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</row>
    <row r="780" spans="1:29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</row>
    <row r="781" spans="1:29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</row>
    <row r="782" spans="1:29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</row>
    <row r="783" spans="1:29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</row>
    <row r="784" spans="1:29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</row>
    <row r="785" spans="1:29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</row>
    <row r="786" spans="1:29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</row>
    <row r="787" spans="1:29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</row>
    <row r="788" spans="1:29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</row>
    <row r="789" spans="1:29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</row>
    <row r="790" spans="1:29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</row>
    <row r="791" spans="1:29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</row>
    <row r="792" spans="1:29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</row>
    <row r="793" spans="1:29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</row>
    <row r="794" spans="1:29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</row>
    <row r="795" spans="1:29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</row>
    <row r="796" spans="1:29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</row>
    <row r="797" spans="1:29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</row>
    <row r="798" spans="1:29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</row>
    <row r="799" spans="1:29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</row>
    <row r="800" spans="1:29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</row>
    <row r="801" spans="1:29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</row>
    <row r="802" spans="1:29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</row>
    <row r="803" spans="1:29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</row>
    <row r="804" spans="1:29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</row>
    <row r="805" spans="1:29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</row>
    <row r="806" spans="1:29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</row>
    <row r="807" spans="1:29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</row>
    <row r="808" spans="1:29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</row>
    <row r="809" spans="1:29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</row>
    <row r="810" spans="1:29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</row>
    <row r="811" spans="1:29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</row>
    <row r="812" spans="1:29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</row>
    <row r="813" spans="1:29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</row>
    <row r="814" spans="1:29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</row>
    <row r="815" spans="1:29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</row>
    <row r="816" spans="1:29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</row>
    <row r="817" spans="1:29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</row>
    <row r="818" spans="1:29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</row>
    <row r="819" spans="1:29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</row>
    <row r="820" spans="1:29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</row>
    <row r="821" spans="1:29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</row>
    <row r="822" spans="1:29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</row>
    <row r="823" spans="1:29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</row>
    <row r="824" spans="1:29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</row>
    <row r="825" spans="1:29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</row>
    <row r="826" spans="1:29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</row>
    <row r="827" spans="1:29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</row>
    <row r="828" spans="1:29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</row>
    <row r="829" spans="1:29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</row>
    <row r="830" spans="1:29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</row>
    <row r="831" spans="1:29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</row>
    <row r="832" spans="1:29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</row>
    <row r="833" spans="1:29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</row>
    <row r="834" spans="1:29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</row>
    <row r="835" spans="1:29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</row>
    <row r="836" spans="1:29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</row>
    <row r="837" spans="1:29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</row>
    <row r="838" spans="1:29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</row>
    <row r="839" spans="1:29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</row>
    <row r="840" spans="1:29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</row>
    <row r="841" spans="1:29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</row>
    <row r="842" spans="1:29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</row>
    <row r="843" spans="1:29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</row>
    <row r="844" spans="1:29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</row>
    <row r="845" spans="1:29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</row>
    <row r="846" spans="1:29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</row>
    <row r="847" spans="1:29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</row>
    <row r="848" spans="1:29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</row>
    <row r="849" spans="1:29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</row>
    <row r="850" spans="1:29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</row>
    <row r="851" spans="1:29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</row>
    <row r="852" spans="1:29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</row>
    <row r="853" spans="1:29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</row>
    <row r="854" spans="1:29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</row>
    <row r="855" spans="1:29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</row>
    <row r="856" spans="1:29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</row>
    <row r="857" spans="1:29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</row>
    <row r="858" spans="1:29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</row>
    <row r="859" spans="1:29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</row>
    <row r="860" spans="1:29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</row>
    <row r="861" spans="1:29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</row>
    <row r="862" spans="1:29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</row>
    <row r="863" spans="1:29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</row>
    <row r="864" spans="1:29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</row>
    <row r="865" spans="1:29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</row>
    <row r="866" spans="1:29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</row>
    <row r="867" spans="1:29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</row>
    <row r="868" spans="1:29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</row>
    <row r="869" spans="1:29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</row>
    <row r="870" spans="1:29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</row>
    <row r="871" spans="1:29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</row>
    <row r="872" spans="1:29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</row>
    <row r="873" spans="1:29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</row>
    <row r="874" spans="1:29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</row>
    <row r="875" spans="1:29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</row>
    <row r="876" spans="1:29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</row>
    <row r="877" spans="1:29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</row>
    <row r="878" spans="1:29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</row>
    <row r="879" spans="1:29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</row>
    <row r="880" spans="1:29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</row>
    <row r="881" spans="1:29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</row>
    <row r="882" spans="1:29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</row>
    <row r="883" spans="1:29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</row>
    <row r="884" spans="1:29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</row>
    <row r="885" spans="1:29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</row>
    <row r="886" spans="1:29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</row>
    <row r="887" spans="1:29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</row>
    <row r="888" spans="1:29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</row>
    <row r="889" spans="1:29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</row>
    <row r="890" spans="1:29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</row>
    <row r="891" spans="1:29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</row>
    <row r="892" spans="1:29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</row>
    <row r="893" spans="1:29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</row>
    <row r="894" spans="1:29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</row>
    <row r="895" spans="1:29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</row>
    <row r="896" spans="1:29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</row>
    <row r="897" spans="1:29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</row>
    <row r="898" spans="1:29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</row>
    <row r="899" spans="1:29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</row>
    <row r="900" spans="1:29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</row>
    <row r="901" spans="1:29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</row>
    <row r="902" spans="1:29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</row>
    <row r="903" spans="1:29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</row>
    <row r="904" spans="1:29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</row>
    <row r="905" spans="1:29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</row>
    <row r="906" spans="1:29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</row>
    <row r="907" spans="1:29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</row>
    <row r="908" spans="1:29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</row>
    <row r="909" spans="1:29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</row>
    <row r="910" spans="1:29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</row>
    <row r="911" spans="1:29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</row>
    <row r="912" spans="1:29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</row>
    <row r="913" spans="1:29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</row>
    <row r="914" spans="1:29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</row>
    <row r="915" spans="1:29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</row>
    <row r="916" spans="1:29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</row>
    <row r="917" spans="1:29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</row>
    <row r="918" spans="1:29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</row>
    <row r="919" spans="1:29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</row>
    <row r="920" spans="1:29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</row>
    <row r="921" spans="1:29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</row>
    <row r="922" spans="1:29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</row>
    <row r="923" spans="1:29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</row>
    <row r="924" spans="1:29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</row>
    <row r="925" spans="1:29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</row>
    <row r="926" spans="1:29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</row>
    <row r="927" spans="1:29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</row>
    <row r="928" spans="1:29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</row>
    <row r="929" spans="1:29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</row>
    <row r="930" spans="1:29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</row>
    <row r="931" spans="1:29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</row>
    <row r="932" spans="1:29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</row>
    <row r="933" spans="1:29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</row>
    <row r="934" spans="1:29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</row>
    <row r="935" spans="1:29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</row>
    <row r="936" spans="1:29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</row>
    <row r="937" spans="1:29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</row>
    <row r="938" spans="1:29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</row>
    <row r="939" spans="1:29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</row>
    <row r="940" spans="1:29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</row>
    <row r="941" spans="1:29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</row>
    <row r="942" spans="1:29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</row>
    <row r="943" spans="1:29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</row>
    <row r="944" spans="1:29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</row>
    <row r="945" spans="1:29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</row>
    <row r="946" spans="1:29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</row>
    <row r="947" spans="1:29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</row>
    <row r="948" spans="1:29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</row>
    <row r="949" spans="1:29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</row>
    <row r="950" spans="1:29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</row>
    <row r="951" spans="1:29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</row>
    <row r="952" spans="1:29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</row>
    <row r="953" spans="1:29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</row>
    <row r="954" spans="1:29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</row>
    <row r="955" spans="1:29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</row>
    <row r="956" spans="1:29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</row>
    <row r="957" spans="1:29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</row>
    <row r="958" spans="1:29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</row>
    <row r="959" spans="1:29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</row>
    <row r="960" spans="1:29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</row>
    <row r="961" spans="1:29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</row>
    <row r="962" spans="1:29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</row>
    <row r="963" spans="1:29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</row>
    <row r="964" spans="1:29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</row>
    <row r="965" spans="1:29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</row>
    <row r="966" spans="1:29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</row>
    <row r="967" spans="1:29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</row>
    <row r="968" spans="1:29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</row>
    <row r="969" spans="1:29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</row>
    <row r="970" spans="1:29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</row>
    <row r="971" spans="1:29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</row>
    <row r="972" spans="1:29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</row>
    <row r="973" spans="1:29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</row>
    <row r="974" spans="1:29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</row>
    <row r="975" spans="1:29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</row>
    <row r="976" spans="1:29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</row>
    <row r="977" spans="1:29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</row>
    <row r="978" spans="1:29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</row>
    <row r="979" spans="1:29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</row>
    <row r="980" spans="1:29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</row>
    <row r="981" spans="1:29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</row>
    <row r="982" spans="1:29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</row>
    <row r="983" spans="1:29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</row>
    <row r="984" spans="1:29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</row>
    <row r="985" spans="1:29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</row>
    <row r="986" spans="1:29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</row>
    <row r="987" spans="1:29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</row>
    <row r="988" spans="1:29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</row>
    <row r="989" spans="1:29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</row>
    <row r="990" spans="1:29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</row>
    <row r="991" spans="1:29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</row>
    <row r="992" spans="1:29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</row>
    <row r="993" spans="1:29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</row>
    <row r="994" spans="1:29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</row>
    <row r="995" spans="1:29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</row>
    <row r="996" spans="1:29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</row>
    <row r="997" spans="1:29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</row>
    <row r="998" spans="1:29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</row>
    <row r="999" spans="1:29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</row>
  </sheetData>
  <mergeCells count="15">
    <mergeCell ref="J17:K24"/>
    <mergeCell ref="J25:K30"/>
    <mergeCell ref="C2:L2"/>
    <mergeCell ref="C3:L3"/>
    <mergeCell ref="D4:H4"/>
    <mergeCell ref="D5:E5"/>
    <mergeCell ref="G5:J5"/>
    <mergeCell ref="G6:J9"/>
    <mergeCell ref="I11:J11"/>
    <mergeCell ref="G11:H11"/>
    <mergeCell ref="D12:E12"/>
    <mergeCell ref="G12:H12"/>
    <mergeCell ref="I12:J12"/>
    <mergeCell ref="G13:H15"/>
    <mergeCell ref="I13:J15"/>
  </mergeCells>
  <dataValidations count="1">
    <dataValidation type="list" allowBlank="1" showErrorMessage="1" sqref="E9" xr:uid="{00000000-0002-0000-0100-000000000000}">
      <formula1>"DIARIA,MENSUAL,BIMENSUAL,TRIMESTRAL,SEMESTRAL,ANUAL"</formula1>
    </dataValidation>
  </dataValidations>
  <hyperlinks>
    <hyperlink ref="J25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12"/>
  <sheetViews>
    <sheetView showGridLines="0" workbookViewId="0"/>
  </sheetViews>
  <sheetFormatPr baseColWidth="10" defaultColWidth="14.5" defaultRowHeight="15" customHeight="1" x14ac:dyDescent="0.2"/>
  <cols>
    <col min="1" max="1" width="11.5" customWidth="1"/>
    <col min="2" max="2" width="22.6640625" customWidth="1"/>
    <col min="3" max="3" width="17.6640625" customWidth="1"/>
    <col min="4" max="4" width="13" customWidth="1"/>
    <col min="5" max="5" width="16.1640625" customWidth="1"/>
    <col min="6" max="6" width="15.5" customWidth="1"/>
    <col min="7" max="7" width="11.5" customWidth="1"/>
    <col min="8" max="23" width="10.6640625" customWidth="1"/>
  </cols>
  <sheetData>
    <row r="1" spans="1:23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x14ac:dyDescent="0.2">
      <c r="A2" s="38"/>
      <c r="B2" s="39" t="s">
        <v>22</v>
      </c>
      <c r="C2" s="40">
        <f>'SI INVIERTES HOY'!E8</f>
        <v>1000000</v>
      </c>
      <c r="D2" s="38"/>
      <c r="E2" s="41" t="str">
        <f>CONCATENATE("TASA ",C4)</f>
        <v>TASA MENSUAL</v>
      </c>
      <c r="F2" s="42">
        <f>IF(C4="ANUAL",C3,IF(C4="SEMESTRAL",(1+C3)^(1/2)-1,IF(C4="TRIMESTRAL",(1+C3)^(1/4)-1,IF(C4="BIMENSUAL",(1+C3)^(1/6)-1,IF(C4="MENSUAL",(1+C3)^(1/12)-1,IF(C4="DIARIA",(1+C3)^(1/365)-1,""))))))</f>
        <v>7.9741404289037643E-3</v>
      </c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x14ac:dyDescent="0.2">
      <c r="A3" s="38"/>
      <c r="B3" s="43" t="s">
        <v>23</v>
      </c>
      <c r="C3" s="44">
        <f>'SI INVIERTES HOY'!E10</f>
        <v>0.1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x14ac:dyDescent="0.2">
      <c r="A4" s="38"/>
      <c r="B4" s="43" t="s">
        <v>24</v>
      </c>
      <c r="C4" s="45" t="str">
        <f>'SI INVIERTES HOY'!E9</f>
        <v>MENSUAL</v>
      </c>
      <c r="D4" s="38"/>
      <c r="E4" s="39" t="s">
        <v>25</v>
      </c>
      <c r="F4" s="40">
        <f>C2</f>
        <v>1000000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x14ac:dyDescent="0.2">
      <c r="A5" s="38"/>
      <c r="B5" s="43" t="s">
        <v>26</v>
      </c>
      <c r="C5" s="45">
        <f>IF(C4="DIARIO",('SI INVIERTES HOY'!E7-'SI INVIERTES HOY'!E6)*365.25,IF(C4="ANUAL",('SI INVIERTES HOY'!E7-'SI INVIERTES HOY'!E6)*1,IF(C4="SEMESTRAL",('SI INVIERTES HOY'!E7-'SI INVIERTES HOY'!E6)*2,IF(C4="TRIMESTRAL",('SI INVIERTES HOY'!E7-'SI INVIERTES HOY'!E6)*4,IF(C4="BIMENSUAL",('SI INVIERTES HOY'!E7-'SI INVIERTES HOY'!E6)*6,IF(C4="MENSUAL",('SI INVIERTES HOY'!E7-'SI INVIERTES HOY'!E6)*12,""))))))</f>
        <v>360</v>
      </c>
      <c r="D5" s="46" t="str">
        <f>IF(C5="","",CONCATENATE("(",C5,IF(C4="Anual"," años",IF(C4="Semestral"," semestres",IF(C4="Trimestral"," trimestres",IF(C4="Bimensual"," bimestres",IF(C4="Mensual"," meses",IF(C4="Diaria"," días","")))))),")"))</f>
        <v>(360 meses)</v>
      </c>
      <c r="E5" s="47" t="s">
        <v>27</v>
      </c>
      <c r="F5" s="48">
        <v>1</v>
      </c>
      <c r="G5" s="46" t="str">
        <f>IF(C4="","",IF(F5="","",IF(F5=0,"Sin aportes",CONCATENATE("(",F5,IF(C4="Anual"," años",IF(C4="Semestral"," semestres",IF(C4="Trimestral"," trimestres",IF(C4="Bimensual"," bimestres",IF(C4="Mensual"," meses",IF(C4="Diaria"," días","")))))),")"))))</f>
        <v>(1 meses)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3" x14ac:dyDescent="0.2">
      <c r="A6" s="38"/>
      <c r="B6" s="43" t="s">
        <v>28</v>
      </c>
      <c r="C6" s="49">
        <f>SUM(D13:D1012)</f>
        <v>1719292716.2971439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spans="1:23" x14ac:dyDescent="0.2">
      <c r="A7" s="38"/>
      <c r="B7" s="43" t="s">
        <v>29</v>
      </c>
      <c r="C7" s="49">
        <f>SUM(E13:E1012)</f>
        <v>360000000</v>
      </c>
      <c r="D7" s="38"/>
      <c r="E7" s="41" t="s">
        <v>30</v>
      </c>
      <c r="F7" s="42">
        <f>IFERROR(C6/C8,0)</f>
        <v>4.7758131008253999</v>
      </c>
      <c r="G7" s="50"/>
      <c r="H7" s="51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 x14ac:dyDescent="0.2">
      <c r="A8" s="38"/>
      <c r="B8" s="43" t="s">
        <v>31</v>
      </c>
      <c r="C8" s="49">
        <f>C7</f>
        <v>360000000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 x14ac:dyDescent="0.2">
      <c r="A9" s="38"/>
      <c r="B9" s="47" t="s">
        <v>32</v>
      </c>
      <c r="C9" s="52">
        <f>C6+C8</f>
        <v>2079292716.2971439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 t="s">
        <v>33</v>
      </c>
      <c r="O10" s="38" t="s">
        <v>34</v>
      </c>
      <c r="P10" s="38" t="s">
        <v>35</v>
      </c>
      <c r="Q10" s="38" t="s">
        <v>36</v>
      </c>
      <c r="R10" s="38"/>
      <c r="S10" s="38"/>
      <c r="T10" s="38"/>
      <c r="U10" s="38"/>
      <c r="V10" s="38"/>
      <c r="W10" s="38"/>
    </row>
    <row r="11" spans="1:23" x14ac:dyDescent="0.2">
      <c r="A11" s="38"/>
      <c r="B11" s="53" t="str">
        <f>IF(C4="Anual","AÑO",IF(C4="Semestral","SEMESTRE",IF(C4="Trimestral","TRIMESTRE",IF(C4="Bimensual","BIMESTRE",IF(C4="Mensual","MES",IF(C4="Diaria","DÍA",""))))))</f>
        <v>MES</v>
      </c>
      <c r="C11" s="54" t="s">
        <v>22</v>
      </c>
      <c r="D11" s="54" t="s">
        <v>37</v>
      </c>
      <c r="E11" s="54" t="s">
        <v>25</v>
      </c>
      <c r="F11" s="55" t="s">
        <v>38</v>
      </c>
      <c r="G11" s="38"/>
      <c r="H11" s="38" t="s">
        <v>39</v>
      </c>
      <c r="I11" s="54" t="s">
        <v>37</v>
      </c>
      <c r="J11" s="56" t="s">
        <v>40</v>
      </c>
      <c r="K11" s="55" t="s">
        <v>39</v>
      </c>
      <c r="L11" s="55" t="s">
        <v>41</v>
      </c>
      <c r="M11" s="38"/>
      <c r="N11" s="38">
        <f>N14*25%</f>
        <v>90</v>
      </c>
      <c r="O11" s="57">
        <f>'PROYECTA TUS INVERSIONES'!$C$9*N11</f>
        <v>90000000</v>
      </c>
      <c r="P11" s="57">
        <f t="shared" ref="P11:P14" si="0">VLOOKUP(N11,$B$12:$L$1012,10,0)</f>
        <v>122654105.05636087</v>
      </c>
      <c r="Q11" s="57">
        <f t="shared" ref="Q11:Q14" si="1">VLOOKUP(N11,$B$12:$L$1012,11,0)</f>
        <v>132945932.89355862</v>
      </c>
      <c r="R11" s="38"/>
      <c r="S11" s="38"/>
      <c r="T11" s="38"/>
      <c r="U11" s="38"/>
      <c r="V11" s="38"/>
      <c r="W11" s="38"/>
    </row>
    <row r="12" spans="1:23" x14ac:dyDescent="0.2">
      <c r="A12" s="38"/>
      <c r="B12" s="58">
        <v>0</v>
      </c>
      <c r="C12" s="59">
        <f>C2</f>
        <v>1000000</v>
      </c>
      <c r="D12" s="59">
        <v>0</v>
      </c>
      <c r="E12" s="59">
        <v>0</v>
      </c>
      <c r="F12" s="60">
        <f>C12</f>
        <v>1000000</v>
      </c>
      <c r="G12" s="38"/>
      <c r="H12" s="57">
        <f>C12</f>
        <v>1000000</v>
      </c>
      <c r="I12" s="61">
        <v>0</v>
      </c>
      <c r="J12" s="38">
        <f t="shared" ref="J12:J266" si="2">B12</f>
        <v>0</v>
      </c>
      <c r="K12" s="57">
        <f>H12</f>
        <v>1000000</v>
      </c>
      <c r="L12" s="57">
        <f t="shared" ref="L12:L266" si="3">F12</f>
        <v>1000000</v>
      </c>
      <c r="M12" s="38"/>
      <c r="N12" s="38">
        <f>N14*50%</f>
        <v>180</v>
      </c>
      <c r="O12" s="57">
        <f>'PROYECTA TUS INVERSIONES'!$C$9*N12</f>
        <v>180000000</v>
      </c>
      <c r="P12" s="57">
        <f t="shared" si="0"/>
        <v>309898747.58684212</v>
      </c>
      <c r="Q12" s="57">
        <f t="shared" si="1"/>
        <v>402621218.11746645</v>
      </c>
      <c r="R12" s="38"/>
      <c r="S12" s="38"/>
      <c r="T12" s="38"/>
      <c r="U12" s="38"/>
      <c r="V12" s="38"/>
      <c r="W12" s="38"/>
    </row>
    <row r="13" spans="1:23" x14ac:dyDescent="0.2">
      <c r="A13" s="38"/>
      <c r="B13" s="62">
        <f>IF(C5&gt;0,1,"")</f>
        <v>1</v>
      </c>
      <c r="C13" s="63">
        <f>IF(B13="","",C2)</f>
        <v>1000000</v>
      </c>
      <c r="D13" s="63">
        <f t="shared" ref="D13:D267" si="4">IF(B13="","",C13*$F$2)</f>
        <v>7974.1404289037646</v>
      </c>
      <c r="E13" s="63">
        <f t="shared" ref="E13:E267" si="5">IF(D13="","",IFERROR(IF(MOD(B13,$F$5)=0,$F$4,0),0))</f>
        <v>1000000</v>
      </c>
      <c r="F13" s="64">
        <f t="shared" ref="F13:F267" si="6">IF(B13="","",D13+C13+E13)</f>
        <v>2007974.1404289037</v>
      </c>
      <c r="G13" s="38"/>
      <c r="H13" s="57">
        <f>IF(B13="","",E13+E12)</f>
        <v>1000000</v>
      </c>
      <c r="I13" s="61">
        <f t="shared" ref="I13:I267" si="7">IF(B13="","",H13*$F$2)</f>
        <v>7974.1404289037646</v>
      </c>
      <c r="J13" s="38">
        <f t="shared" si="2"/>
        <v>1</v>
      </c>
      <c r="K13" s="57">
        <f>IF(B13="","",H13+I13)</f>
        <v>1007974.1404289037</v>
      </c>
      <c r="L13" s="57">
        <f t="shared" si="3"/>
        <v>2007974.1404289037</v>
      </c>
      <c r="M13" s="38"/>
      <c r="N13" s="38">
        <f>N14*75%</f>
        <v>270</v>
      </c>
      <c r="O13" s="57">
        <f>'PROYECTA TUS INVERSIONES'!$C$9*N13</f>
        <v>270000000</v>
      </c>
      <c r="P13" s="57">
        <f t="shared" si="0"/>
        <v>561733927.59144449</v>
      </c>
      <c r="Q13" s="57">
        <f t="shared" si="1"/>
        <v>953792124.75892699</v>
      </c>
      <c r="R13" s="38"/>
      <c r="S13" s="38"/>
      <c r="T13" s="38"/>
      <c r="U13" s="38"/>
      <c r="V13" s="38"/>
      <c r="W13" s="38"/>
    </row>
    <row r="14" spans="1:23" x14ac:dyDescent="0.2">
      <c r="A14" s="38"/>
      <c r="B14" s="62">
        <f t="shared" ref="B14:B268" si="8">IF(B13="","", IFERROR(IF(B13=$C$5,"",B13+1),""))</f>
        <v>2</v>
      </c>
      <c r="C14" s="63">
        <f t="shared" ref="C14:C268" si="9">IF(B14="","",F13)</f>
        <v>2007974.1404289037</v>
      </c>
      <c r="D14" s="63">
        <f t="shared" si="4"/>
        <v>16011.867773387406</v>
      </c>
      <c r="E14" s="63">
        <f t="shared" si="5"/>
        <v>1000000</v>
      </c>
      <c r="F14" s="64">
        <f t="shared" si="6"/>
        <v>3023986.0082022911</v>
      </c>
      <c r="G14" s="38"/>
      <c r="H14" s="57">
        <f t="shared" ref="H14:H268" si="10">IF(B14="","",E14+H13)</f>
        <v>2000000</v>
      </c>
      <c r="I14" s="61">
        <f t="shared" si="7"/>
        <v>15948.280857807529</v>
      </c>
      <c r="J14" s="38">
        <f t="shared" si="2"/>
        <v>2</v>
      </c>
      <c r="K14" s="57">
        <f t="shared" ref="K14:K268" si="11">IF(B14="","",H14+I14+K13-H13)</f>
        <v>2023922.4212867115</v>
      </c>
      <c r="L14" s="57">
        <f t="shared" si="3"/>
        <v>3023986.0082022911</v>
      </c>
      <c r="M14" s="38"/>
      <c r="N14" s="38">
        <f>LOOKUP(1000000000,B12:B1012)</f>
        <v>360</v>
      </c>
      <c r="O14" s="57">
        <f>'PROYECTA TUS INVERSIONES'!$C$9*N14</f>
        <v>360000000</v>
      </c>
      <c r="P14" s="57">
        <f t="shared" si="0"/>
        <v>878159645.07016754</v>
      </c>
      <c r="Q14" s="57">
        <f t="shared" si="1"/>
        <v>2080292716.2971447</v>
      </c>
      <c r="R14" s="38"/>
      <c r="S14" s="38"/>
      <c r="T14" s="38"/>
      <c r="U14" s="38"/>
      <c r="V14" s="38"/>
      <c r="W14" s="38"/>
    </row>
    <row r="15" spans="1:23" x14ac:dyDescent="0.2">
      <c r="A15" s="38"/>
      <c r="B15" s="62">
        <f t="shared" si="8"/>
        <v>3</v>
      </c>
      <c r="C15" s="63">
        <f t="shared" si="9"/>
        <v>3023986.0082022911</v>
      </c>
      <c r="D15" s="63">
        <f t="shared" si="4"/>
        <v>24113.689084445199</v>
      </c>
      <c r="E15" s="63">
        <f t="shared" si="5"/>
        <v>1000000</v>
      </c>
      <c r="F15" s="64">
        <f t="shared" si="6"/>
        <v>4048099.6972867362</v>
      </c>
      <c r="G15" s="38"/>
      <c r="H15" s="57">
        <f t="shared" si="10"/>
        <v>3000000</v>
      </c>
      <c r="I15" s="61">
        <f t="shared" si="7"/>
        <v>23922.421286711295</v>
      </c>
      <c r="J15" s="38">
        <f t="shared" si="2"/>
        <v>3</v>
      </c>
      <c r="K15" s="57">
        <f t="shared" si="11"/>
        <v>3047844.8425734229</v>
      </c>
      <c r="L15" s="57">
        <f t="shared" si="3"/>
        <v>4048099.6972867362</v>
      </c>
      <c r="M15" s="38"/>
      <c r="R15" s="38"/>
      <c r="S15" s="38"/>
      <c r="T15" s="38"/>
      <c r="U15" s="38"/>
      <c r="V15" s="38"/>
      <c r="W15" s="38"/>
    </row>
    <row r="16" spans="1:23" x14ac:dyDescent="0.2">
      <c r="A16" s="38"/>
      <c r="B16" s="62">
        <f t="shared" si="8"/>
        <v>4</v>
      </c>
      <c r="C16" s="63">
        <f t="shared" si="9"/>
        <v>4048099.6972867362</v>
      </c>
      <c r="D16" s="63">
        <f t="shared" si="4"/>
        <v>32280.115456367254</v>
      </c>
      <c r="E16" s="63">
        <f t="shared" si="5"/>
        <v>1000000</v>
      </c>
      <c r="F16" s="64">
        <f t="shared" si="6"/>
        <v>5080379.8127431031</v>
      </c>
      <c r="G16" s="38"/>
      <c r="H16" s="57">
        <f t="shared" si="10"/>
        <v>4000000</v>
      </c>
      <c r="I16" s="61">
        <f t="shared" si="7"/>
        <v>31896.561715615058</v>
      </c>
      <c r="J16" s="38">
        <f t="shared" si="2"/>
        <v>4</v>
      </c>
      <c r="K16" s="57">
        <f t="shared" si="11"/>
        <v>4079741.4042890379</v>
      </c>
      <c r="L16" s="57">
        <f t="shared" si="3"/>
        <v>5080379.8127431031</v>
      </c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1:23" x14ac:dyDescent="0.2">
      <c r="A17" s="38"/>
      <c r="B17" s="62">
        <f t="shared" si="8"/>
        <v>5</v>
      </c>
      <c r="C17" s="63">
        <f t="shared" si="9"/>
        <v>5080379.8127431031</v>
      </c>
      <c r="D17" s="63">
        <f t="shared" si="4"/>
        <v>40511.662058981317</v>
      </c>
      <c r="E17" s="63">
        <f t="shared" si="5"/>
        <v>1000000</v>
      </c>
      <c r="F17" s="64">
        <f t="shared" si="6"/>
        <v>6120891.4748020843</v>
      </c>
      <c r="G17" s="38"/>
      <c r="H17" s="57">
        <f t="shared" si="10"/>
        <v>5000000</v>
      </c>
      <c r="I17" s="61">
        <f t="shared" si="7"/>
        <v>39870.702144518822</v>
      </c>
      <c r="J17" s="38">
        <f t="shared" si="2"/>
        <v>5</v>
      </c>
      <c r="K17" s="57">
        <f t="shared" si="11"/>
        <v>5119612.1064335555</v>
      </c>
      <c r="L17" s="57">
        <f t="shared" si="3"/>
        <v>6120891.4748020843</v>
      </c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1:23" x14ac:dyDescent="0.2">
      <c r="A18" s="38"/>
      <c r="B18" s="62">
        <f t="shared" si="8"/>
        <v>6</v>
      </c>
      <c r="C18" s="63">
        <f t="shared" si="9"/>
        <v>6120891.4748020843</v>
      </c>
      <c r="D18" s="63">
        <f t="shared" si="4"/>
        <v>48808.848170151687</v>
      </c>
      <c r="E18" s="63">
        <f t="shared" si="5"/>
        <v>1000000</v>
      </c>
      <c r="F18" s="64">
        <f t="shared" si="6"/>
        <v>7169700.3229722362</v>
      </c>
      <c r="G18" s="38"/>
      <c r="H18" s="57">
        <f t="shared" si="10"/>
        <v>6000000</v>
      </c>
      <c r="I18" s="61">
        <f t="shared" si="7"/>
        <v>47844.842573422589</v>
      </c>
      <c r="J18" s="38">
        <f t="shared" si="2"/>
        <v>6</v>
      </c>
      <c r="K18" s="57">
        <f t="shared" si="11"/>
        <v>6167456.9490069784</v>
      </c>
      <c r="L18" s="57">
        <f t="shared" si="3"/>
        <v>7169700.3229722362</v>
      </c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1:23" x14ac:dyDescent="0.2">
      <c r="A19" s="38"/>
      <c r="B19" s="62">
        <f t="shared" si="8"/>
        <v>7</v>
      </c>
      <c r="C19" s="63">
        <f t="shared" si="9"/>
        <v>7169700.3229722362</v>
      </c>
      <c r="D19" s="63">
        <f t="shared" si="4"/>
        <v>57172.197208537284</v>
      </c>
      <c r="E19" s="63">
        <f t="shared" si="5"/>
        <v>1000000</v>
      </c>
      <c r="F19" s="64">
        <f t="shared" si="6"/>
        <v>8226872.5201807739</v>
      </c>
      <c r="G19" s="38"/>
      <c r="H19" s="57">
        <f t="shared" si="10"/>
        <v>7000000</v>
      </c>
      <c r="I19" s="61">
        <f t="shared" si="7"/>
        <v>55818.983002326349</v>
      </c>
      <c r="J19" s="38">
        <f t="shared" si="2"/>
        <v>7</v>
      </c>
      <c r="K19" s="57">
        <f t="shared" si="11"/>
        <v>7223275.9320093058</v>
      </c>
      <c r="L19" s="57">
        <f t="shared" si="3"/>
        <v>8226872.5201807739</v>
      </c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1:23" x14ac:dyDescent="0.2">
      <c r="A20" s="38"/>
      <c r="B20" s="62">
        <f t="shared" si="8"/>
        <v>8</v>
      </c>
      <c r="C20" s="63">
        <f t="shared" si="9"/>
        <v>8226872.5201807739</v>
      </c>
      <c r="D20" s="63">
        <f t="shared" si="4"/>
        <v>65602.236766610906</v>
      </c>
      <c r="E20" s="63">
        <f t="shared" si="5"/>
        <v>1000000</v>
      </c>
      <c r="F20" s="64">
        <f t="shared" si="6"/>
        <v>9292474.7569473851</v>
      </c>
      <c r="G20" s="38"/>
      <c r="H20" s="57">
        <f t="shared" si="10"/>
        <v>8000000</v>
      </c>
      <c r="I20" s="61">
        <f t="shared" si="7"/>
        <v>63793.123431230117</v>
      </c>
      <c r="J20" s="38">
        <f t="shared" si="2"/>
        <v>8</v>
      </c>
      <c r="K20" s="57">
        <f t="shared" si="11"/>
        <v>8287069.0554405358</v>
      </c>
      <c r="L20" s="57">
        <f t="shared" si="3"/>
        <v>9292474.7569473851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1:23" x14ac:dyDescent="0.2">
      <c r="A21" s="38"/>
      <c r="B21" s="62">
        <f t="shared" si="8"/>
        <v>9</v>
      </c>
      <c r="C21" s="63">
        <f t="shared" si="9"/>
        <v>9292474.7569473851</v>
      </c>
      <c r="D21" s="63">
        <f t="shared" si="4"/>
        <v>74099.498643941828</v>
      </c>
      <c r="E21" s="63">
        <f t="shared" si="5"/>
        <v>1000000</v>
      </c>
      <c r="F21" s="64">
        <f t="shared" si="6"/>
        <v>10366574.255591327</v>
      </c>
      <c r="G21" s="38"/>
      <c r="H21" s="57">
        <f t="shared" si="10"/>
        <v>9000000</v>
      </c>
      <c r="I21" s="61">
        <f t="shared" si="7"/>
        <v>71767.263860133884</v>
      </c>
      <c r="J21" s="38">
        <f t="shared" si="2"/>
        <v>9</v>
      </c>
      <c r="K21" s="57">
        <f t="shared" si="11"/>
        <v>9358836.3193006702</v>
      </c>
      <c r="L21" s="57">
        <f t="shared" si="3"/>
        <v>10366574.255591327</v>
      </c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1:23" ht="15.75" customHeight="1" x14ac:dyDescent="0.2">
      <c r="A22" s="38"/>
      <c r="B22" s="62">
        <f t="shared" si="8"/>
        <v>10</v>
      </c>
      <c r="C22" s="63">
        <f t="shared" si="9"/>
        <v>10366574.255591327</v>
      </c>
      <c r="D22" s="63">
        <f t="shared" si="4"/>
        <v>82664.518880743752</v>
      </c>
      <c r="E22" s="63">
        <f t="shared" si="5"/>
        <v>1000000</v>
      </c>
      <c r="F22" s="64">
        <f t="shared" si="6"/>
        <v>11449238.774472071</v>
      </c>
      <c r="G22" s="38"/>
      <c r="H22" s="57">
        <f t="shared" si="10"/>
        <v>10000000</v>
      </c>
      <c r="I22" s="61">
        <f t="shared" si="7"/>
        <v>79741.404289037644</v>
      </c>
      <c r="J22" s="38">
        <f t="shared" si="2"/>
        <v>10</v>
      </c>
      <c r="K22" s="57">
        <f t="shared" si="11"/>
        <v>10438577.723589707</v>
      </c>
      <c r="L22" s="57">
        <f t="shared" si="3"/>
        <v>11449238.774472071</v>
      </c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1:23" ht="15.75" customHeight="1" x14ac:dyDescent="0.2">
      <c r="A23" s="38"/>
      <c r="B23" s="62">
        <f t="shared" si="8"/>
        <v>11</v>
      </c>
      <c r="C23" s="63">
        <f t="shared" si="9"/>
        <v>11449238.774472071</v>
      </c>
      <c r="D23" s="63">
        <f t="shared" si="4"/>
        <v>91297.837791690326</v>
      </c>
      <c r="E23" s="63">
        <f t="shared" si="5"/>
        <v>1000000</v>
      </c>
      <c r="F23" s="64">
        <f t="shared" si="6"/>
        <v>12540536.612263761</v>
      </c>
      <c r="G23" s="38"/>
      <c r="H23" s="57">
        <f t="shared" si="10"/>
        <v>11000000</v>
      </c>
      <c r="I23" s="61">
        <f t="shared" si="7"/>
        <v>87715.544717941404</v>
      </c>
      <c r="J23" s="38">
        <f t="shared" si="2"/>
        <v>11</v>
      </c>
      <c r="K23" s="57">
        <f t="shared" si="11"/>
        <v>11526293.268307649</v>
      </c>
      <c r="L23" s="57">
        <f t="shared" si="3"/>
        <v>12540536.612263761</v>
      </c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1:23" ht="15.75" customHeight="1" x14ac:dyDescent="0.2">
      <c r="A24" s="38"/>
      <c r="B24" s="62">
        <f t="shared" si="8"/>
        <v>12</v>
      </c>
      <c r="C24" s="63">
        <f t="shared" si="9"/>
        <v>12540536.612263761</v>
      </c>
      <c r="D24" s="63">
        <f t="shared" si="4"/>
        <v>100000.00000000031</v>
      </c>
      <c r="E24" s="63">
        <f t="shared" si="5"/>
        <v>1000000</v>
      </c>
      <c r="F24" s="64">
        <f t="shared" si="6"/>
        <v>13640536.612263761</v>
      </c>
      <c r="G24" s="38"/>
      <c r="H24" s="57">
        <f t="shared" si="10"/>
        <v>12000000</v>
      </c>
      <c r="I24" s="61">
        <f t="shared" si="7"/>
        <v>95689.685146845179</v>
      </c>
      <c r="J24" s="38">
        <f t="shared" si="2"/>
        <v>12</v>
      </c>
      <c r="K24" s="57">
        <f t="shared" si="11"/>
        <v>12621982.953454494</v>
      </c>
      <c r="L24" s="57">
        <f t="shared" si="3"/>
        <v>13640536.612263761</v>
      </c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1:23" ht="15.75" customHeight="1" x14ac:dyDescent="0.2">
      <c r="A25" s="38"/>
      <c r="B25" s="62">
        <f t="shared" si="8"/>
        <v>13</v>
      </c>
      <c r="C25" s="63">
        <f t="shared" si="9"/>
        <v>13640536.612263761</v>
      </c>
      <c r="D25" s="63">
        <f t="shared" si="4"/>
        <v>108771.55447179446</v>
      </c>
      <c r="E25" s="63">
        <f t="shared" si="5"/>
        <v>1000000</v>
      </c>
      <c r="F25" s="64">
        <f t="shared" si="6"/>
        <v>14749308.166735556</v>
      </c>
      <c r="G25" s="38"/>
      <c r="H25" s="57">
        <f t="shared" si="10"/>
        <v>13000000</v>
      </c>
      <c r="I25" s="61">
        <f t="shared" si="7"/>
        <v>103663.82557574894</v>
      </c>
      <c r="J25" s="38">
        <f t="shared" si="2"/>
        <v>13</v>
      </c>
      <c r="K25" s="57">
        <f t="shared" si="11"/>
        <v>13725646.779030241</v>
      </c>
      <c r="L25" s="57">
        <f t="shared" si="3"/>
        <v>14749308.166735556</v>
      </c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1:23" ht="15.75" customHeight="1" x14ac:dyDescent="0.2">
      <c r="A26" s="38"/>
      <c r="B26" s="62">
        <f t="shared" si="8"/>
        <v>14</v>
      </c>
      <c r="C26" s="63">
        <f t="shared" si="9"/>
        <v>14749308.166735556</v>
      </c>
      <c r="D26" s="63">
        <f t="shared" si="4"/>
        <v>117613.05455072646</v>
      </c>
      <c r="E26" s="63">
        <f t="shared" si="5"/>
        <v>1000000</v>
      </c>
      <c r="F26" s="64">
        <f t="shared" si="6"/>
        <v>15866921.221286282</v>
      </c>
      <c r="G26" s="38"/>
      <c r="H26" s="57">
        <f t="shared" si="10"/>
        <v>14000000</v>
      </c>
      <c r="I26" s="61">
        <f t="shared" si="7"/>
        <v>111637.9660046527</v>
      </c>
      <c r="J26" s="38">
        <f t="shared" si="2"/>
        <v>14</v>
      </c>
      <c r="K26" s="57">
        <f t="shared" si="11"/>
        <v>14837284.745034896</v>
      </c>
      <c r="L26" s="57">
        <f t="shared" si="3"/>
        <v>15866921.221286282</v>
      </c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1:23" ht="15.75" customHeight="1" x14ac:dyDescent="0.2">
      <c r="A27" s="38"/>
      <c r="B27" s="62">
        <f t="shared" si="8"/>
        <v>15</v>
      </c>
      <c r="C27" s="63">
        <f t="shared" si="9"/>
        <v>15866921.221286282</v>
      </c>
      <c r="D27" s="63">
        <f t="shared" si="4"/>
        <v>126525.05799289003</v>
      </c>
      <c r="E27" s="63">
        <f t="shared" si="5"/>
        <v>1000000</v>
      </c>
      <c r="F27" s="64">
        <f t="shared" si="6"/>
        <v>16993446.279279172</v>
      </c>
      <c r="G27" s="38"/>
      <c r="H27" s="57">
        <f t="shared" si="10"/>
        <v>15000000</v>
      </c>
      <c r="I27" s="61">
        <f t="shared" si="7"/>
        <v>119612.10643355646</v>
      </c>
      <c r="J27" s="38">
        <f t="shared" si="2"/>
        <v>15</v>
      </c>
      <c r="K27" s="57">
        <f t="shared" si="11"/>
        <v>15956896.851468451</v>
      </c>
      <c r="L27" s="57">
        <f t="shared" si="3"/>
        <v>16993446.279279172</v>
      </c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1:23" ht="15.75" customHeight="1" x14ac:dyDescent="0.2">
      <c r="A28" s="38"/>
      <c r="B28" s="62">
        <f t="shared" si="8"/>
        <v>16</v>
      </c>
      <c r="C28" s="63">
        <f t="shared" si="9"/>
        <v>16993446.279279172</v>
      </c>
      <c r="D28" s="63">
        <f t="shared" si="4"/>
        <v>135508.1270020043</v>
      </c>
      <c r="E28" s="63">
        <f t="shared" si="5"/>
        <v>1000000</v>
      </c>
      <c r="F28" s="64">
        <f t="shared" si="6"/>
        <v>18128954.406281177</v>
      </c>
      <c r="G28" s="38"/>
      <c r="H28" s="57">
        <f t="shared" si="10"/>
        <v>16000000</v>
      </c>
      <c r="I28" s="61">
        <f t="shared" si="7"/>
        <v>127586.24686246023</v>
      </c>
      <c r="J28" s="38">
        <f t="shared" si="2"/>
        <v>16</v>
      </c>
      <c r="K28" s="57">
        <f t="shared" si="11"/>
        <v>17084483.098330911</v>
      </c>
      <c r="L28" s="57">
        <f t="shared" si="3"/>
        <v>18128954.406281177</v>
      </c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1:23" ht="15.75" customHeight="1" x14ac:dyDescent="0.2">
      <c r="A29" s="38"/>
      <c r="B29" s="62">
        <f t="shared" si="8"/>
        <v>17</v>
      </c>
      <c r="C29" s="63">
        <f t="shared" si="9"/>
        <v>18128954.406281177</v>
      </c>
      <c r="D29" s="63">
        <f t="shared" si="4"/>
        <v>144562.82826487976</v>
      </c>
      <c r="E29" s="63">
        <f t="shared" si="5"/>
        <v>1000000</v>
      </c>
      <c r="F29" s="64">
        <f t="shared" si="6"/>
        <v>19273517.234546058</v>
      </c>
      <c r="G29" s="38"/>
      <c r="H29" s="57">
        <f t="shared" si="10"/>
        <v>17000000</v>
      </c>
      <c r="I29" s="61">
        <f t="shared" si="7"/>
        <v>135560.38729136399</v>
      </c>
      <c r="J29" s="38">
        <f t="shared" si="2"/>
        <v>17</v>
      </c>
      <c r="K29" s="57">
        <f t="shared" si="11"/>
        <v>18220043.485622272</v>
      </c>
      <c r="L29" s="57">
        <f t="shared" si="3"/>
        <v>19273517.234546058</v>
      </c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1:23" ht="15.75" customHeight="1" x14ac:dyDescent="0.2">
      <c r="A30" s="38"/>
      <c r="B30" s="62">
        <f t="shared" si="8"/>
        <v>18</v>
      </c>
      <c r="C30" s="63">
        <f t="shared" si="9"/>
        <v>19273517.234546058</v>
      </c>
      <c r="D30" s="63">
        <f t="shared" si="4"/>
        <v>153689.7329871672</v>
      </c>
      <c r="E30" s="63">
        <f t="shared" si="5"/>
        <v>1000000</v>
      </c>
      <c r="F30" s="64">
        <f t="shared" si="6"/>
        <v>20427206.967533223</v>
      </c>
      <c r="G30" s="38"/>
      <c r="H30" s="57">
        <f t="shared" si="10"/>
        <v>18000000</v>
      </c>
      <c r="I30" s="61">
        <f t="shared" si="7"/>
        <v>143534.52772026777</v>
      </c>
      <c r="J30" s="38">
        <f t="shared" si="2"/>
        <v>18</v>
      </c>
      <c r="K30" s="57">
        <f t="shared" si="11"/>
        <v>19363578.013342544</v>
      </c>
      <c r="L30" s="57">
        <f t="shared" si="3"/>
        <v>20427206.967533223</v>
      </c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23" ht="15.75" customHeight="1" x14ac:dyDescent="0.2">
      <c r="A31" s="38"/>
      <c r="B31" s="62">
        <f t="shared" si="8"/>
        <v>19</v>
      </c>
      <c r="C31" s="63">
        <f t="shared" si="9"/>
        <v>20427206.967533223</v>
      </c>
      <c r="D31" s="63">
        <f t="shared" si="4"/>
        <v>162889.41692939133</v>
      </c>
      <c r="E31" s="63">
        <f t="shared" si="5"/>
        <v>1000000</v>
      </c>
      <c r="F31" s="64">
        <f t="shared" si="6"/>
        <v>21590096.384462614</v>
      </c>
      <c r="G31" s="38"/>
      <c r="H31" s="57">
        <f t="shared" si="10"/>
        <v>19000000</v>
      </c>
      <c r="I31" s="61">
        <f t="shared" si="7"/>
        <v>151508.66814917151</v>
      </c>
      <c r="J31" s="38">
        <f t="shared" si="2"/>
        <v>19</v>
      </c>
      <c r="K31" s="57">
        <f t="shared" si="11"/>
        <v>20515086.681491718</v>
      </c>
      <c r="L31" s="57">
        <f t="shared" si="3"/>
        <v>21590096.384462614</v>
      </c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3" ht="15.75" customHeight="1" x14ac:dyDescent="0.2">
      <c r="A32" s="38"/>
      <c r="B32" s="62">
        <f t="shared" si="8"/>
        <v>20</v>
      </c>
      <c r="C32" s="63">
        <f t="shared" si="9"/>
        <v>21590096.384462614</v>
      </c>
      <c r="D32" s="63">
        <f t="shared" si="4"/>
        <v>172162.46044327231</v>
      </c>
      <c r="E32" s="63">
        <f t="shared" si="5"/>
        <v>1000000</v>
      </c>
      <c r="F32" s="64">
        <f t="shared" si="6"/>
        <v>22762258.844905887</v>
      </c>
      <c r="G32" s="38"/>
      <c r="H32" s="57">
        <f t="shared" si="10"/>
        <v>20000000</v>
      </c>
      <c r="I32" s="61">
        <f t="shared" si="7"/>
        <v>159482.80857807529</v>
      </c>
      <c r="J32" s="38">
        <f t="shared" si="2"/>
        <v>20</v>
      </c>
      <c r="K32" s="57">
        <f t="shared" si="11"/>
        <v>21674569.490069792</v>
      </c>
      <c r="L32" s="57">
        <f t="shared" si="3"/>
        <v>22762258.844905887</v>
      </c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ht="15.75" customHeight="1" x14ac:dyDescent="0.2">
      <c r="A33" s="38"/>
      <c r="B33" s="62">
        <f t="shared" si="8"/>
        <v>21</v>
      </c>
      <c r="C33" s="63">
        <f t="shared" si="9"/>
        <v>22762258.844905887</v>
      </c>
      <c r="D33" s="63">
        <f t="shared" si="4"/>
        <v>181509.44850833633</v>
      </c>
      <c r="E33" s="63">
        <f t="shared" si="5"/>
        <v>1000000</v>
      </c>
      <c r="F33" s="64">
        <f t="shared" si="6"/>
        <v>23943768.293414224</v>
      </c>
      <c r="G33" s="38"/>
      <c r="H33" s="57">
        <f t="shared" si="10"/>
        <v>21000000</v>
      </c>
      <c r="I33" s="61">
        <f t="shared" si="7"/>
        <v>167456.94900697906</v>
      </c>
      <c r="J33" s="38">
        <f t="shared" si="2"/>
        <v>21</v>
      </c>
      <c r="K33" s="57">
        <f t="shared" si="11"/>
        <v>22842026.439076766</v>
      </c>
      <c r="L33" s="57">
        <f t="shared" si="3"/>
        <v>23943768.293414224</v>
      </c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3" ht="15.75" customHeight="1" x14ac:dyDescent="0.2">
      <c r="A34" s="38"/>
      <c r="B34" s="62">
        <f t="shared" si="8"/>
        <v>22</v>
      </c>
      <c r="C34" s="63">
        <f t="shared" si="9"/>
        <v>23943768.293414224</v>
      </c>
      <c r="D34" s="63">
        <f t="shared" si="4"/>
        <v>190930.97076881846</v>
      </c>
      <c r="E34" s="63">
        <f t="shared" si="5"/>
        <v>1000000</v>
      </c>
      <c r="F34" s="64">
        <f t="shared" si="6"/>
        <v>25134699.264183041</v>
      </c>
      <c r="G34" s="38"/>
      <c r="H34" s="57">
        <f t="shared" si="10"/>
        <v>22000000</v>
      </c>
      <c r="I34" s="61">
        <f t="shared" si="7"/>
        <v>175431.08943588281</v>
      </c>
      <c r="J34" s="38">
        <f t="shared" si="2"/>
        <v>22</v>
      </c>
      <c r="K34" s="57">
        <f t="shared" si="11"/>
        <v>24017457.528512649</v>
      </c>
      <c r="L34" s="57">
        <f t="shared" si="3"/>
        <v>25134699.264183041</v>
      </c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 ht="15.75" customHeight="1" x14ac:dyDescent="0.2">
      <c r="A35" s="38"/>
      <c r="B35" s="62">
        <f t="shared" si="8"/>
        <v>23</v>
      </c>
      <c r="C35" s="63">
        <f t="shared" si="9"/>
        <v>25134699.264183041</v>
      </c>
      <c r="D35" s="63">
        <f t="shared" si="4"/>
        <v>200427.62157085969</v>
      </c>
      <c r="E35" s="63">
        <f t="shared" si="5"/>
        <v>1000000</v>
      </c>
      <c r="F35" s="64">
        <f t="shared" si="6"/>
        <v>26335126.8857539</v>
      </c>
      <c r="G35" s="38"/>
      <c r="H35" s="57">
        <f t="shared" si="10"/>
        <v>23000000</v>
      </c>
      <c r="I35" s="61">
        <f t="shared" si="7"/>
        <v>183405.22986478658</v>
      </c>
      <c r="J35" s="38">
        <f t="shared" si="2"/>
        <v>23</v>
      </c>
      <c r="K35" s="57">
        <f t="shared" si="11"/>
        <v>25200862.758377433</v>
      </c>
      <c r="L35" s="57">
        <f t="shared" si="3"/>
        <v>26335126.8857539</v>
      </c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3" ht="15.75" customHeight="1" x14ac:dyDescent="0.2">
      <c r="A36" s="38"/>
      <c r="B36" s="62">
        <f t="shared" si="8"/>
        <v>24</v>
      </c>
      <c r="C36" s="63">
        <f t="shared" si="9"/>
        <v>26335126.8857539</v>
      </c>
      <c r="D36" s="63">
        <f t="shared" si="4"/>
        <v>210000.00000000067</v>
      </c>
      <c r="E36" s="63">
        <f t="shared" si="5"/>
        <v>1000000</v>
      </c>
      <c r="F36" s="64">
        <f t="shared" si="6"/>
        <v>27545126.8857539</v>
      </c>
      <c r="G36" s="38"/>
      <c r="H36" s="57">
        <f t="shared" si="10"/>
        <v>24000000</v>
      </c>
      <c r="I36" s="61">
        <f t="shared" si="7"/>
        <v>191379.37029369036</v>
      </c>
      <c r="J36" s="38">
        <f t="shared" si="2"/>
        <v>24</v>
      </c>
      <c r="K36" s="57">
        <f t="shared" si="11"/>
        <v>26392242.128671125</v>
      </c>
      <c r="L36" s="57">
        <f t="shared" si="3"/>
        <v>27545126.8857539</v>
      </c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1:23" ht="15.75" customHeight="1" x14ac:dyDescent="0.2">
      <c r="A37" s="38"/>
      <c r="B37" s="62">
        <f t="shared" si="8"/>
        <v>25</v>
      </c>
      <c r="C37" s="63">
        <f t="shared" si="9"/>
        <v>27545126.8857539</v>
      </c>
      <c r="D37" s="63">
        <f t="shared" si="4"/>
        <v>219648.7099189742</v>
      </c>
      <c r="E37" s="63">
        <f t="shared" si="5"/>
        <v>1000000</v>
      </c>
      <c r="F37" s="64">
        <f t="shared" si="6"/>
        <v>28764775.595672876</v>
      </c>
      <c r="G37" s="38"/>
      <c r="H37" s="57">
        <f t="shared" si="10"/>
        <v>25000000</v>
      </c>
      <c r="I37" s="61">
        <f t="shared" si="7"/>
        <v>199353.5107225941</v>
      </c>
      <c r="J37" s="38">
        <f t="shared" si="2"/>
        <v>25</v>
      </c>
      <c r="K37" s="57">
        <f t="shared" si="11"/>
        <v>27591595.639393717</v>
      </c>
      <c r="L37" s="57">
        <f t="shared" si="3"/>
        <v>28764775.595672876</v>
      </c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1:23" ht="15.75" customHeight="1" x14ac:dyDescent="0.2">
      <c r="A38" s="38"/>
      <c r="B38" s="62">
        <f t="shared" si="8"/>
        <v>26</v>
      </c>
      <c r="C38" s="63">
        <f t="shared" si="9"/>
        <v>28764775.595672876</v>
      </c>
      <c r="D38" s="63">
        <f t="shared" si="4"/>
        <v>229374.36000579945</v>
      </c>
      <c r="E38" s="63">
        <f t="shared" si="5"/>
        <v>1000000</v>
      </c>
      <c r="F38" s="64">
        <f t="shared" si="6"/>
        <v>29994149.955678675</v>
      </c>
      <c r="G38" s="38"/>
      <c r="H38" s="57">
        <f t="shared" si="10"/>
        <v>26000000</v>
      </c>
      <c r="I38" s="61">
        <f t="shared" si="7"/>
        <v>207327.65115149788</v>
      </c>
      <c r="J38" s="38">
        <f t="shared" si="2"/>
        <v>26</v>
      </c>
      <c r="K38" s="57">
        <f t="shared" si="11"/>
        <v>28798923.29054521</v>
      </c>
      <c r="L38" s="57">
        <f t="shared" si="3"/>
        <v>29994149.955678675</v>
      </c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1:23" ht="15.75" customHeight="1" x14ac:dyDescent="0.2">
      <c r="A39" s="38"/>
      <c r="B39" s="62">
        <f t="shared" si="8"/>
        <v>27</v>
      </c>
      <c r="C39" s="63">
        <f t="shared" si="9"/>
        <v>29994149.955678675</v>
      </c>
      <c r="D39" s="63">
        <f t="shared" si="4"/>
        <v>239177.56379217937</v>
      </c>
      <c r="E39" s="63">
        <f t="shared" si="5"/>
        <v>1000000</v>
      </c>
      <c r="F39" s="64">
        <f t="shared" si="6"/>
        <v>31233327.519470856</v>
      </c>
      <c r="G39" s="38"/>
      <c r="H39" s="57">
        <f t="shared" si="10"/>
        <v>27000000</v>
      </c>
      <c r="I39" s="61">
        <f t="shared" si="7"/>
        <v>215301.79158040162</v>
      </c>
      <c r="J39" s="38">
        <f t="shared" si="2"/>
        <v>27</v>
      </c>
      <c r="K39" s="57">
        <f t="shared" si="11"/>
        <v>30014225.082125612</v>
      </c>
      <c r="L39" s="57">
        <f t="shared" si="3"/>
        <v>31233327.519470856</v>
      </c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1:23" ht="15.75" customHeight="1" x14ac:dyDescent="0.2">
      <c r="A40" s="38"/>
      <c r="B40" s="62">
        <f t="shared" si="8"/>
        <v>28</v>
      </c>
      <c r="C40" s="63">
        <f t="shared" si="9"/>
        <v>31233327.519470856</v>
      </c>
      <c r="D40" s="63">
        <f t="shared" si="4"/>
        <v>249058.93970220507</v>
      </c>
      <c r="E40" s="63">
        <f t="shared" si="5"/>
        <v>1000000</v>
      </c>
      <c r="F40" s="64">
        <f t="shared" si="6"/>
        <v>32482386.459173061</v>
      </c>
      <c r="G40" s="38"/>
      <c r="H40" s="57">
        <f t="shared" si="10"/>
        <v>28000000</v>
      </c>
      <c r="I40" s="61">
        <f t="shared" si="7"/>
        <v>223275.9320093054</v>
      </c>
      <c r="J40" s="38">
        <f t="shared" si="2"/>
        <v>28</v>
      </c>
      <c r="K40" s="57">
        <f t="shared" si="11"/>
        <v>31237501.014134914</v>
      </c>
      <c r="L40" s="57">
        <f t="shared" si="3"/>
        <v>32482386.459173061</v>
      </c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1:23" ht="15.75" customHeight="1" x14ac:dyDescent="0.2">
      <c r="A41" s="38"/>
      <c r="B41" s="62">
        <f t="shared" si="8"/>
        <v>29</v>
      </c>
      <c r="C41" s="63">
        <f t="shared" si="9"/>
        <v>32482386.459173061</v>
      </c>
      <c r="D41" s="63">
        <f t="shared" si="4"/>
        <v>259019.1110913681</v>
      </c>
      <c r="E41" s="63">
        <f t="shared" si="5"/>
        <v>1000000</v>
      </c>
      <c r="F41" s="64">
        <f t="shared" si="6"/>
        <v>33741405.570264429</v>
      </c>
      <c r="G41" s="38"/>
      <c r="H41" s="57">
        <f t="shared" si="10"/>
        <v>29000000</v>
      </c>
      <c r="I41" s="61">
        <f t="shared" si="7"/>
        <v>231250.07243820917</v>
      </c>
      <c r="J41" s="38">
        <f t="shared" si="2"/>
        <v>29</v>
      </c>
      <c r="K41" s="57">
        <f t="shared" si="11"/>
        <v>32468751.086573124</v>
      </c>
      <c r="L41" s="57">
        <f t="shared" si="3"/>
        <v>33741405.570264429</v>
      </c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1:23" ht="15.75" customHeight="1" x14ac:dyDescent="0.2">
      <c r="A42" s="38"/>
      <c r="B42" s="62">
        <f t="shared" si="8"/>
        <v>30</v>
      </c>
      <c r="C42" s="63">
        <f t="shared" si="9"/>
        <v>33741405.570264429</v>
      </c>
      <c r="D42" s="63">
        <f t="shared" si="4"/>
        <v>269058.70628588425</v>
      </c>
      <c r="E42" s="63">
        <f t="shared" si="5"/>
        <v>1000000</v>
      </c>
      <c r="F42" s="64">
        <f t="shared" si="6"/>
        <v>35010464.276550315</v>
      </c>
      <c r="G42" s="38"/>
      <c r="H42" s="57">
        <f t="shared" si="10"/>
        <v>30000000</v>
      </c>
      <c r="I42" s="61">
        <f t="shared" si="7"/>
        <v>239224.21286711292</v>
      </c>
      <c r="J42" s="38">
        <f t="shared" si="2"/>
        <v>30</v>
      </c>
      <c r="K42" s="57">
        <f t="shared" si="11"/>
        <v>33707975.299440235</v>
      </c>
      <c r="L42" s="57">
        <f t="shared" si="3"/>
        <v>35010464.276550315</v>
      </c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1:23" ht="15.75" customHeight="1" x14ac:dyDescent="0.2">
      <c r="A43" s="38"/>
      <c r="B43" s="62">
        <f t="shared" si="8"/>
        <v>31</v>
      </c>
      <c r="C43" s="63">
        <f t="shared" si="9"/>
        <v>35010464.276550315</v>
      </c>
      <c r="D43" s="63">
        <f t="shared" si="4"/>
        <v>279178.35862233082</v>
      </c>
      <c r="E43" s="63">
        <f t="shared" si="5"/>
        <v>1000000</v>
      </c>
      <c r="F43" s="64">
        <f t="shared" si="6"/>
        <v>36289642.635172643</v>
      </c>
      <c r="G43" s="38"/>
      <c r="H43" s="57">
        <f t="shared" si="10"/>
        <v>31000000</v>
      </c>
      <c r="I43" s="61">
        <f t="shared" si="7"/>
        <v>247198.35329601669</v>
      </c>
      <c r="J43" s="38">
        <f t="shared" si="2"/>
        <v>31</v>
      </c>
      <c r="K43" s="57">
        <f t="shared" si="11"/>
        <v>34955173.652736247</v>
      </c>
      <c r="L43" s="57">
        <f t="shared" si="3"/>
        <v>36289642.635172643</v>
      </c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1:23" ht="15.75" customHeight="1" x14ac:dyDescent="0.2">
      <c r="A44" s="38"/>
      <c r="B44" s="62">
        <f t="shared" si="8"/>
        <v>32</v>
      </c>
      <c r="C44" s="63">
        <f t="shared" si="9"/>
        <v>36289642.635172643</v>
      </c>
      <c r="D44" s="63">
        <f t="shared" si="4"/>
        <v>289378.70648759993</v>
      </c>
      <c r="E44" s="63">
        <f t="shared" si="5"/>
        <v>1000000</v>
      </c>
      <c r="F44" s="64">
        <f t="shared" si="6"/>
        <v>37579021.341660246</v>
      </c>
      <c r="G44" s="38"/>
      <c r="H44" s="57">
        <f t="shared" si="10"/>
        <v>32000000</v>
      </c>
      <c r="I44" s="61">
        <f t="shared" si="7"/>
        <v>255172.49372492047</v>
      </c>
      <c r="J44" s="38">
        <f t="shared" si="2"/>
        <v>32</v>
      </c>
      <c r="K44" s="57">
        <f t="shared" si="11"/>
        <v>36210346.146461159</v>
      </c>
      <c r="L44" s="57">
        <f t="shared" si="3"/>
        <v>37579021.341660246</v>
      </c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1:23" ht="15.75" customHeight="1" x14ac:dyDescent="0.2">
      <c r="A45" s="38"/>
      <c r="B45" s="62">
        <f t="shared" si="8"/>
        <v>33</v>
      </c>
      <c r="C45" s="63">
        <f t="shared" si="9"/>
        <v>37579021.341660246</v>
      </c>
      <c r="D45" s="63">
        <f t="shared" si="4"/>
        <v>299660.39335917035</v>
      </c>
      <c r="E45" s="63">
        <f t="shared" si="5"/>
        <v>1000000</v>
      </c>
      <c r="F45" s="64">
        <f t="shared" si="6"/>
        <v>38878681.735019416</v>
      </c>
      <c r="G45" s="38"/>
      <c r="H45" s="57">
        <f t="shared" si="10"/>
        <v>33000000</v>
      </c>
      <c r="I45" s="61">
        <f t="shared" si="7"/>
        <v>263146.63415382424</v>
      </c>
      <c r="J45" s="38">
        <f t="shared" si="2"/>
        <v>33</v>
      </c>
      <c r="K45" s="57">
        <f t="shared" si="11"/>
        <v>37473492.780614987</v>
      </c>
      <c r="L45" s="57">
        <f t="shared" si="3"/>
        <v>38878681.735019416</v>
      </c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1:23" ht="15.75" customHeight="1" x14ac:dyDescent="0.2">
      <c r="A46" s="38"/>
      <c r="B46" s="62">
        <f t="shared" si="8"/>
        <v>34</v>
      </c>
      <c r="C46" s="63">
        <f t="shared" si="9"/>
        <v>38878681.735019416</v>
      </c>
      <c r="D46" s="63">
        <f t="shared" si="4"/>
        <v>310024.06784570066</v>
      </c>
      <c r="E46" s="63">
        <f t="shared" si="5"/>
        <v>1000000</v>
      </c>
      <c r="F46" s="64">
        <f t="shared" si="6"/>
        <v>40188705.802865118</v>
      </c>
      <c r="G46" s="38"/>
      <c r="H46" s="57">
        <f t="shared" si="10"/>
        <v>34000000</v>
      </c>
      <c r="I46" s="61">
        <f t="shared" si="7"/>
        <v>271120.77458272799</v>
      </c>
      <c r="J46" s="38">
        <f t="shared" si="2"/>
        <v>34</v>
      </c>
      <c r="K46" s="57">
        <f t="shared" si="11"/>
        <v>38744613.555197716</v>
      </c>
      <c r="L46" s="57">
        <f t="shared" si="3"/>
        <v>40188705.802865118</v>
      </c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1:23" ht="15.75" customHeight="1" x14ac:dyDescent="0.2">
      <c r="A47" s="38"/>
      <c r="B47" s="62">
        <f t="shared" si="8"/>
        <v>35</v>
      </c>
      <c r="C47" s="63">
        <f t="shared" si="9"/>
        <v>40188705.802865118</v>
      </c>
      <c r="D47" s="63">
        <f t="shared" si="4"/>
        <v>320470.38372794603</v>
      </c>
      <c r="E47" s="63">
        <f t="shared" si="5"/>
        <v>1000000</v>
      </c>
      <c r="F47" s="64">
        <f t="shared" si="6"/>
        <v>41509176.186593063</v>
      </c>
      <c r="G47" s="38"/>
      <c r="H47" s="57">
        <f t="shared" si="10"/>
        <v>35000000</v>
      </c>
      <c r="I47" s="61">
        <f t="shared" si="7"/>
        <v>279094.91501163173</v>
      </c>
      <c r="J47" s="38">
        <f t="shared" si="2"/>
        <v>35</v>
      </c>
      <c r="K47" s="57">
        <f t="shared" si="11"/>
        <v>40023708.470209345</v>
      </c>
      <c r="L47" s="57">
        <f t="shared" si="3"/>
        <v>41509176.186593063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1:23" ht="15.75" customHeight="1" x14ac:dyDescent="0.2">
      <c r="A48" s="38"/>
      <c r="B48" s="62">
        <f t="shared" si="8"/>
        <v>36</v>
      </c>
      <c r="C48" s="63">
        <f t="shared" si="9"/>
        <v>41509176.186593063</v>
      </c>
      <c r="D48" s="63">
        <f t="shared" si="4"/>
        <v>331000.00000000111</v>
      </c>
      <c r="E48" s="63">
        <f t="shared" si="5"/>
        <v>1000000</v>
      </c>
      <c r="F48" s="64">
        <f t="shared" si="6"/>
        <v>42840176.186593063</v>
      </c>
      <c r="G48" s="38"/>
      <c r="H48" s="57">
        <f t="shared" si="10"/>
        <v>36000000</v>
      </c>
      <c r="I48" s="61">
        <f t="shared" si="7"/>
        <v>287069.05544053554</v>
      </c>
      <c r="J48" s="38">
        <f t="shared" si="2"/>
        <v>36</v>
      </c>
      <c r="K48" s="57">
        <f t="shared" si="11"/>
        <v>41310777.525649875</v>
      </c>
      <c r="L48" s="57">
        <f t="shared" si="3"/>
        <v>42840176.186593063</v>
      </c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1:23" ht="15.75" customHeight="1" x14ac:dyDescent="0.2">
      <c r="A49" s="38"/>
      <c r="B49" s="62">
        <f t="shared" si="8"/>
        <v>37</v>
      </c>
      <c r="C49" s="63">
        <f t="shared" si="9"/>
        <v>42840176.186593063</v>
      </c>
      <c r="D49" s="63">
        <f t="shared" si="4"/>
        <v>341613.58091087203</v>
      </c>
      <c r="E49" s="63">
        <f t="shared" si="5"/>
        <v>1000000</v>
      </c>
      <c r="F49" s="64">
        <f t="shared" si="6"/>
        <v>44181789.767503932</v>
      </c>
      <c r="G49" s="38"/>
      <c r="H49" s="57">
        <f t="shared" si="10"/>
        <v>37000000</v>
      </c>
      <c r="I49" s="61">
        <f t="shared" si="7"/>
        <v>295043.19586943928</v>
      </c>
      <c r="J49" s="38">
        <f t="shared" si="2"/>
        <v>37</v>
      </c>
      <c r="K49" s="57">
        <f t="shared" si="11"/>
        <v>42605820.721519321</v>
      </c>
      <c r="L49" s="57">
        <f t="shared" si="3"/>
        <v>44181789.767503932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1:23" ht="15.75" customHeight="1" x14ac:dyDescent="0.2">
      <c r="A50" s="38"/>
      <c r="B50" s="62">
        <f t="shared" si="8"/>
        <v>38</v>
      </c>
      <c r="C50" s="63">
        <f t="shared" si="9"/>
        <v>44181789.767503932</v>
      </c>
      <c r="D50" s="63">
        <f t="shared" si="4"/>
        <v>352311.79600637977</v>
      </c>
      <c r="E50" s="63">
        <f t="shared" si="5"/>
        <v>1000000</v>
      </c>
      <c r="F50" s="64">
        <f t="shared" si="6"/>
        <v>45534101.563510314</v>
      </c>
      <c r="G50" s="38"/>
      <c r="H50" s="57">
        <f t="shared" si="10"/>
        <v>38000000</v>
      </c>
      <c r="I50" s="61">
        <f t="shared" si="7"/>
        <v>303017.33629834303</v>
      </c>
      <c r="J50" s="38">
        <f t="shared" si="2"/>
        <v>38</v>
      </c>
      <c r="K50" s="57">
        <f t="shared" si="11"/>
        <v>43908838.057817668</v>
      </c>
      <c r="L50" s="57">
        <f t="shared" si="3"/>
        <v>45534101.563510314</v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1:23" ht="15.75" customHeight="1" x14ac:dyDescent="0.2">
      <c r="A51" s="38"/>
      <c r="B51" s="62">
        <f t="shared" si="8"/>
        <v>39</v>
      </c>
      <c r="C51" s="63">
        <f t="shared" si="9"/>
        <v>45534101.563510314</v>
      </c>
      <c r="D51" s="63">
        <f t="shared" si="4"/>
        <v>363095.3201713977</v>
      </c>
      <c r="E51" s="63">
        <f t="shared" si="5"/>
        <v>1000000</v>
      </c>
      <c r="F51" s="64">
        <f t="shared" si="6"/>
        <v>46897196.883681715</v>
      </c>
      <c r="G51" s="38"/>
      <c r="H51" s="57">
        <f t="shared" si="10"/>
        <v>39000000</v>
      </c>
      <c r="I51" s="61">
        <f t="shared" si="7"/>
        <v>310991.47672724683</v>
      </c>
      <c r="J51" s="38">
        <f t="shared" si="2"/>
        <v>39</v>
      </c>
      <c r="K51" s="57">
        <f t="shared" si="11"/>
        <v>45219829.534544915</v>
      </c>
      <c r="L51" s="57">
        <f t="shared" si="3"/>
        <v>46897196.883681715</v>
      </c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1:23" ht="15.75" customHeight="1" x14ac:dyDescent="0.2">
      <c r="A52" s="38"/>
      <c r="B52" s="62">
        <f t="shared" si="8"/>
        <v>40</v>
      </c>
      <c r="C52" s="63">
        <f t="shared" si="9"/>
        <v>46897196.883681715</v>
      </c>
      <c r="D52" s="63">
        <f t="shared" si="4"/>
        <v>373964.833672426</v>
      </c>
      <c r="E52" s="63">
        <f t="shared" si="5"/>
        <v>1000000</v>
      </c>
      <c r="F52" s="64">
        <f t="shared" si="6"/>
        <v>48271161.717354141</v>
      </c>
      <c r="G52" s="38"/>
      <c r="H52" s="57">
        <f t="shared" si="10"/>
        <v>40000000</v>
      </c>
      <c r="I52" s="61">
        <f t="shared" si="7"/>
        <v>318965.61715615058</v>
      </c>
      <c r="J52" s="38">
        <f t="shared" si="2"/>
        <v>40</v>
      </c>
      <c r="K52" s="57">
        <f t="shared" si="11"/>
        <v>46538795.151701063</v>
      </c>
      <c r="L52" s="57">
        <f t="shared" si="3"/>
        <v>48271161.717354141</v>
      </c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1:23" ht="15.75" customHeight="1" x14ac:dyDescent="0.2">
      <c r="A53" s="38"/>
      <c r="B53" s="62">
        <f t="shared" si="8"/>
        <v>41</v>
      </c>
      <c r="C53" s="63">
        <f t="shared" si="9"/>
        <v>48271161.717354141</v>
      </c>
      <c r="D53" s="63">
        <f t="shared" si="4"/>
        <v>384921.02220050531</v>
      </c>
      <c r="E53" s="63">
        <f t="shared" si="5"/>
        <v>1000000</v>
      </c>
      <c r="F53" s="64">
        <f t="shared" si="6"/>
        <v>49656082.739554644</v>
      </c>
      <c r="G53" s="38"/>
      <c r="H53" s="57">
        <f t="shared" si="10"/>
        <v>41000000</v>
      </c>
      <c r="I53" s="61">
        <f t="shared" si="7"/>
        <v>326939.75758505432</v>
      </c>
      <c r="J53" s="38">
        <f t="shared" si="2"/>
        <v>41</v>
      </c>
      <c r="K53" s="57">
        <f t="shared" si="11"/>
        <v>47865734.909286112</v>
      </c>
      <c r="L53" s="57">
        <f t="shared" si="3"/>
        <v>49656082.739554644</v>
      </c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1:23" ht="15.75" customHeight="1" x14ac:dyDescent="0.2">
      <c r="A54" s="38"/>
      <c r="B54" s="62">
        <f t="shared" si="8"/>
        <v>42</v>
      </c>
      <c r="C54" s="63">
        <f t="shared" si="9"/>
        <v>49656082.739554644</v>
      </c>
      <c r="D54" s="63">
        <f t="shared" si="4"/>
        <v>395964.57691447309</v>
      </c>
      <c r="E54" s="63">
        <f t="shared" si="5"/>
        <v>1000000</v>
      </c>
      <c r="F54" s="64">
        <f t="shared" si="6"/>
        <v>51052047.316469118</v>
      </c>
      <c r="G54" s="38"/>
      <c r="H54" s="57">
        <f t="shared" si="10"/>
        <v>42000000</v>
      </c>
      <c r="I54" s="61">
        <f t="shared" si="7"/>
        <v>334913.89801395813</v>
      </c>
      <c r="J54" s="38">
        <f t="shared" si="2"/>
        <v>42</v>
      </c>
      <c r="K54" s="57">
        <f t="shared" si="11"/>
        <v>49200648.807300061</v>
      </c>
      <c r="L54" s="57">
        <f t="shared" si="3"/>
        <v>51052047.316469118</v>
      </c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1:23" ht="15.75" customHeight="1" x14ac:dyDescent="0.2">
      <c r="A55" s="38"/>
      <c r="B55" s="62">
        <f t="shared" si="8"/>
        <v>43</v>
      </c>
      <c r="C55" s="63">
        <f t="shared" si="9"/>
        <v>51052047.316469118</v>
      </c>
      <c r="D55" s="63">
        <f t="shared" si="4"/>
        <v>407096.1944845643</v>
      </c>
      <c r="E55" s="63">
        <f t="shared" si="5"/>
        <v>1000000</v>
      </c>
      <c r="F55" s="64">
        <f t="shared" si="6"/>
        <v>52459143.51095368</v>
      </c>
      <c r="G55" s="38"/>
      <c r="H55" s="57">
        <f t="shared" si="10"/>
        <v>43000000</v>
      </c>
      <c r="I55" s="61">
        <f t="shared" si="7"/>
        <v>342888.03844286187</v>
      </c>
      <c r="J55" s="38">
        <f t="shared" si="2"/>
        <v>43</v>
      </c>
      <c r="K55" s="57">
        <f t="shared" si="11"/>
        <v>50543536.845742926</v>
      </c>
      <c r="L55" s="57">
        <f t="shared" si="3"/>
        <v>52459143.51095368</v>
      </c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</row>
    <row r="56" spans="1:23" ht="15.75" customHeight="1" x14ac:dyDescent="0.2">
      <c r="A56" s="38"/>
      <c r="B56" s="62">
        <f t="shared" si="8"/>
        <v>44</v>
      </c>
      <c r="C56" s="63">
        <f t="shared" si="9"/>
        <v>52459143.51095368</v>
      </c>
      <c r="D56" s="63">
        <f t="shared" si="4"/>
        <v>418316.57713636028</v>
      </c>
      <c r="E56" s="63">
        <f t="shared" si="5"/>
        <v>1000000</v>
      </c>
      <c r="F56" s="64">
        <f t="shared" si="6"/>
        <v>53877460.08809004</v>
      </c>
      <c r="G56" s="38"/>
      <c r="H56" s="57">
        <f t="shared" si="10"/>
        <v>44000000</v>
      </c>
      <c r="I56" s="61">
        <f t="shared" si="7"/>
        <v>350862.17887176562</v>
      </c>
      <c r="J56" s="38">
        <f t="shared" si="2"/>
        <v>44</v>
      </c>
      <c r="K56" s="57">
        <f t="shared" si="11"/>
        <v>51894399.024614692</v>
      </c>
      <c r="L56" s="57">
        <f t="shared" si="3"/>
        <v>53877460.08809004</v>
      </c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</row>
    <row r="57" spans="1:23" ht="15.75" customHeight="1" x14ac:dyDescent="0.2">
      <c r="A57" s="38"/>
      <c r="B57" s="62">
        <f t="shared" si="8"/>
        <v>45</v>
      </c>
      <c r="C57" s="63">
        <f t="shared" si="9"/>
        <v>53877460.08809004</v>
      </c>
      <c r="D57" s="63">
        <f t="shared" si="4"/>
        <v>429626.43269508774</v>
      </c>
      <c r="E57" s="63">
        <f t="shared" si="5"/>
        <v>1000000</v>
      </c>
      <c r="F57" s="64">
        <f t="shared" si="6"/>
        <v>55307086.520785131</v>
      </c>
      <c r="G57" s="38"/>
      <c r="H57" s="57">
        <f t="shared" si="10"/>
        <v>45000000</v>
      </c>
      <c r="I57" s="61">
        <f t="shared" si="7"/>
        <v>358836.31930066942</v>
      </c>
      <c r="J57" s="38">
        <f t="shared" si="2"/>
        <v>45</v>
      </c>
      <c r="K57" s="57">
        <f t="shared" si="11"/>
        <v>53253235.343915358</v>
      </c>
      <c r="L57" s="57">
        <f t="shared" si="3"/>
        <v>55307086.520785131</v>
      </c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</row>
    <row r="58" spans="1:23" ht="15.75" customHeight="1" x14ac:dyDescent="0.2">
      <c r="A58" s="38"/>
      <c r="B58" s="62">
        <f t="shared" si="8"/>
        <v>46</v>
      </c>
      <c r="C58" s="63">
        <f t="shared" si="9"/>
        <v>55307086.520785131</v>
      </c>
      <c r="D58" s="63">
        <f t="shared" si="4"/>
        <v>441026.47463027114</v>
      </c>
      <c r="E58" s="63">
        <f t="shared" si="5"/>
        <v>1000000</v>
      </c>
      <c r="F58" s="64">
        <f t="shared" si="6"/>
        <v>56748112.995415404</v>
      </c>
      <c r="G58" s="38"/>
      <c r="H58" s="57">
        <f t="shared" si="10"/>
        <v>46000000</v>
      </c>
      <c r="I58" s="61">
        <f t="shared" si="7"/>
        <v>366810.45972957317</v>
      </c>
      <c r="J58" s="38">
        <f t="shared" si="2"/>
        <v>46</v>
      </c>
      <c r="K58" s="57">
        <f t="shared" si="11"/>
        <v>54620045.803644925</v>
      </c>
      <c r="L58" s="57">
        <f t="shared" si="3"/>
        <v>56748112.995415404</v>
      </c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</row>
    <row r="59" spans="1:23" ht="15.75" customHeight="1" x14ac:dyDescent="0.2">
      <c r="A59" s="38"/>
      <c r="B59" s="62">
        <f t="shared" si="8"/>
        <v>47</v>
      </c>
      <c r="C59" s="63">
        <f t="shared" si="9"/>
        <v>56748112.995415404</v>
      </c>
      <c r="D59" s="63">
        <f t="shared" si="4"/>
        <v>452517.42210074107</v>
      </c>
      <c r="E59" s="63">
        <f t="shared" si="5"/>
        <v>1000000</v>
      </c>
      <c r="F59" s="64">
        <f t="shared" si="6"/>
        <v>58200630.417516142</v>
      </c>
      <c r="G59" s="38"/>
      <c r="H59" s="57">
        <f t="shared" si="10"/>
        <v>47000000</v>
      </c>
      <c r="I59" s="61">
        <f t="shared" si="7"/>
        <v>374784.60015847691</v>
      </c>
      <c r="J59" s="38">
        <f t="shared" si="2"/>
        <v>47</v>
      </c>
      <c r="K59" s="57">
        <f t="shared" si="11"/>
        <v>55994830.403803408</v>
      </c>
      <c r="L59" s="57">
        <f t="shared" si="3"/>
        <v>58200630.417516142</v>
      </c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</row>
    <row r="60" spans="1:23" ht="15.75" customHeight="1" x14ac:dyDescent="0.2">
      <c r="A60" s="38"/>
      <c r="B60" s="62">
        <f t="shared" si="8"/>
        <v>48</v>
      </c>
      <c r="C60" s="63">
        <f t="shared" si="9"/>
        <v>58200630.417516142</v>
      </c>
      <c r="D60" s="63">
        <f t="shared" si="4"/>
        <v>464100.00000000163</v>
      </c>
      <c r="E60" s="63">
        <f t="shared" si="5"/>
        <v>1000000</v>
      </c>
      <c r="F60" s="64">
        <f t="shared" si="6"/>
        <v>59664730.417516142</v>
      </c>
      <c r="G60" s="38"/>
      <c r="H60" s="57">
        <f t="shared" si="10"/>
        <v>48000000</v>
      </c>
      <c r="I60" s="61">
        <f t="shared" si="7"/>
        <v>382758.74058738071</v>
      </c>
      <c r="J60" s="38">
        <f t="shared" si="2"/>
        <v>48</v>
      </c>
      <c r="K60" s="57">
        <f t="shared" si="11"/>
        <v>57377589.144390792</v>
      </c>
      <c r="L60" s="57">
        <f t="shared" si="3"/>
        <v>59664730.417516142</v>
      </c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</row>
    <row r="61" spans="1:23" ht="15.75" customHeight="1" x14ac:dyDescent="0.2">
      <c r="A61" s="38"/>
      <c r="B61" s="62">
        <f t="shared" si="8"/>
        <v>49</v>
      </c>
      <c r="C61" s="63">
        <f t="shared" si="9"/>
        <v>59664730.417516142</v>
      </c>
      <c r="D61" s="63">
        <f t="shared" si="4"/>
        <v>475774.93900195963</v>
      </c>
      <c r="E61" s="63">
        <f t="shared" si="5"/>
        <v>1000000</v>
      </c>
      <c r="F61" s="64">
        <f t="shared" si="6"/>
        <v>61140505.356518105</v>
      </c>
      <c r="G61" s="38"/>
      <c r="H61" s="57">
        <f t="shared" si="10"/>
        <v>49000000</v>
      </c>
      <c r="I61" s="61">
        <f t="shared" si="7"/>
        <v>390732.88101628446</v>
      </c>
      <c r="J61" s="38">
        <f t="shared" si="2"/>
        <v>49</v>
      </c>
      <c r="K61" s="57">
        <f t="shared" si="11"/>
        <v>58768322.025407076</v>
      </c>
      <c r="L61" s="57">
        <f t="shared" si="3"/>
        <v>61140505.356518105</v>
      </c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</row>
    <row r="62" spans="1:23" ht="15.75" customHeight="1" x14ac:dyDescent="0.2">
      <c r="A62" s="38"/>
      <c r="B62" s="62">
        <f t="shared" si="8"/>
        <v>50</v>
      </c>
      <c r="C62" s="63">
        <f t="shared" si="9"/>
        <v>61140505.356518105</v>
      </c>
      <c r="D62" s="63">
        <f t="shared" si="4"/>
        <v>487542.97560701816</v>
      </c>
      <c r="E62" s="63">
        <f t="shared" si="5"/>
        <v>1000000</v>
      </c>
      <c r="F62" s="64">
        <f t="shared" si="6"/>
        <v>62628048.33212512</v>
      </c>
      <c r="G62" s="38"/>
      <c r="H62" s="57">
        <f t="shared" si="10"/>
        <v>50000000</v>
      </c>
      <c r="I62" s="61">
        <f t="shared" si="7"/>
        <v>398707.02144518821</v>
      </c>
      <c r="J62" s="38">
        <f t="shared" si="2"/>
        <v>50</v>
      </c>
      <c r="K62" s="57">
        <f t="shared" si="11"/>
        <v>60167029.046852261</v>
      </c>
      <c r="L62" s="57">
        <f t="shared" si="3"/>
        <v>62628048.33212512</v>
      </c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</row>
    <row r="63" spans="1:23" ht="15.75" customHeight="1" x14ac:dyDescent="0.2">
      <c r="A63" s="38"/>
      <c r="B63" s="62">
        <f t="shared" si="8"/>
        <v>51</v>
      </c>
      <c r="C63" s="63">
        <f t="shared" si="9"/>
        <v>62628048.33212512</v>
      </c>
      <c r="D63" s="63">
        <f t="shared" si="4"/>
        <v>499404.85218853789</v>
      </c>
      <c r="E63" s="63">
        <f t="shared" si="5"/>
        <v>1000000</v>
      </c>
      <c r="F63" s="64">
        <f t="shared" si="6"/>
        <v>64127453.184313655</v>
      </c>
      <c r="G63" s="38"/>
      <c r="H63" s="57">
        <f t="shared" si="10"/>
        <v>51000000</v>
      </c>
      <c r="I63" s="61">
        <f t="shared" si="7"/>
        <v>406681.16187409195</v>
      </c>
      <c r="J63" s="38">
        <f t="shared" si="2"/>
        <v>51</v>
      </c>
      <c r="K63" s="57">
        <f t="shared" si="11"/>
        <v>61573710.208726346</v>
      </c>
      <c r="L63" s="57">
        <f t="shared" si="3"/>
        <v>64127453.184313655</v>
      </c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</row>
    <row r="64" spans="1:23" ht="15.75" customHeight="1" x14ac:dyDescent="0.2">
      <c r="A64" s="38"/>
      <c r="B64" s="62">
        <f t="shared" si="8"/>
        <v>52</v>
      </c>
      <c r="C64" s="63">
        <f t="shared" si="9"/>
        <v>64127453.184313655</v>
      </c>
      <c r="D64" s="63">
        <f t="shared" si="4"/>
        <v>511361.31703966897</v>
      </c>
      <c r="E64" s="63">
        <f t="shared" si="5"/>
        <v>1000000</v>
      </c>
      <c r="F64" s="64">
        <f t="shared" si="6"/>
        <v>65638814.501353323</v>
      </c>
      <c r="G64" s="38"/>
      <c r="H64" s="57">
        <f t="shared" si="10"/>
        <v>52000000</v>
      </c>
      <c r="I64" s="61">
        <f t="shared" si="7"/>
        <v>414655.30230299575</v>
      </c>
      <c r="J64" s="38">
        <f t="shared" si="2"/>
        <v>52</v>
      </c>
      <c r="K64" s="57">
        <f t="shared" si="11"/>
        <v>62988365.511029333</v>
      </c>
      <c r="L64" s="57">
        <f t="shared" si="3"/>
        <v>65638814.501353323</v>
      </c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</row>
    <row r="65" spans="1:23" ht="15.75" customHeight="1" x14ac:dyDescent="0.2">
      <c r="A65" s="38"/>
      <c r="B65" s="62">
        <f t="shared" si="8"/>
        <v>53</v>
      </c>
      <c r="C65" s="63">
        <f t="shared" si="9"/>
        <v>65638814.501353323</v>
      </c>
      <c r="D65" s="63">
        <f t="shared" si="4"/>
        <v>523413.12442055624</v>
      </c>
      <c r="E65" s="63">
        <f t="shared" si="5"/>
        <v>1000000</v>
      </c>
      <c r="F65" s="64">
        <f t="shared" si="6"/>
        <v>67162227.625773877</v>
      </c>
      <c r="G65" s="38"/>
      <c r="H65" s="57">
        <f t="shared" si="10"/>
        <v>53000000</v>
      </c>
      <c r="I65" s="61">
        <f t="shared" si="7"/>
        <v>422629.4427318995</v>
      </c>
      <c r="J65" s="38">
        <f t="shared" si="2"/>
        <v>53</v>
      </c>
      <c r="K65" s="57">
        <f t="shared" si="11"/>
        <v>64410994.953761235</v>
      </c>
      <c r="L65" s="57">
        <f t="shared" si="3"/>
        <v>67162227.625773877</v>
      </c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</row>
    <row r="66" spans="1:23" ht="15.75" customHeight="1" x14ac:dyDescent="0.2">
      <c r="A66" s="38"/>
      <c r="B66" s="62">
        <f t="shared" si="8"/>
        <v>54</v>
      </c>
      <c r="C66" s="63">
        <f t="shared" si="9"/>
        <v>67162227.625773877</v>
      </c>
      <c r="D66" s="63">
        <f t="shared" si="4"/>
        <v>535561.03460592078</v>
      </c>
      <c r="E66" s="63">
        <f t="shared" si="5"/>
        <v>1000000</v>
      </c>
      <c r="F66" s="64">
        <f t="shared" si="6"/>
        <v>68697788.660379797</v>
      </c>
      <c r="G66" s="38"/>
      <c r="H66" s="57">
        <f t="shared" si="10"/>
        <v>54000000</v>
      </c>
      <c r="I66" s="61">
        <f t="shared" si="7"/>
        <v>430603.58316080325</v>
      </c>
      <c r="J66" s="38">
        <f t="shared" si="2"/>
        <v>54</v>
      </c>
      <c r="K66" s="57">
        <f t="shared" si="11"/>
        <v>65841598.536922038</v>
      </c>
      <c r="L66" s="57">
        <f t="shared" si="3"/>
        <v>68697788.660379797</v>
      </c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1:23" ht="15.75" customHeight="1" x14ac:dyDescent="0.2">
      <c r="A67" s="38"/>
      <c r="B67" s="62">
        <f t="shared" si="8"/>
        <v>55</v>
      </c>
      <c r="C67" s="63">
        <f t="shared" si="9"/>
        <v>68697788.660379797</v>
      </c>
      <c r="D67" s="63">
        <f t="shared" si="4"/>
        <v>547805.81393302116</v>
      </c>
      <c r="E67" s="63">
        <f t="shared" si="5"/>
        <v>1000000</v>
      </c>
      <c r="F67" s="64">
        <f t="shared" si="6"/>
        <v>70245594.474312812</v>
      </c>
      <c r="G67" s="38"/>
      <c r="H67" s="57">
        <f t="shared" si="10"/>
        <v>55000000</v>
      </c>
      <c r="I67" s="61">
        <f t="shared" si="7"/>
        <v>438577.72358970705</v>
      </c>
      <c r="J67" s="38">
        <f t="shared" si="2"/>
        <v>55</v>
      </c>
      <c r="K67" s="57">
        <f t="shared" si="11"/>
        <v>67280176.260511741</v>
      </c>
      <c r="L67" s="57">
        <f t="shared" si="3"/>
        <v>70245594.474312812</v>
      </c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1:23" ht="15.75" customHeight="1" x14ac:dyDescent="0.2">
      <c r="A68" s="38"/>
      <c r="B68" s="62">
        <f t="shared" si="8"/>
        <v>56</v>
      </c>
      <c r="C68" s="63">
        <f t="shared" si="9"/>
        <v>70245594.474312812</v>
      </c>
      <c r="D68" s="63">
        <f t="shared" si="4"/>
        <v>560148.23484999663</v>
      </c>
      <c r="E68" s="63">
        <f t="shared" si="5"/>
        <v>1000000</v>
      </c>
      <c r="F68" s="64">
        <f t="shared" si="6"/>
        <v>71805742.709162802</v>
      </c>
      <c r="G68" s="38"/>
      <c r="H68" s="57">
        <f t="shared" si="10"/>
        <v>56000000</v>
      </c>
      <c r="I68" s="61">
        <f t="shared" si="7"/>
        <v>446551.8640186108</v>
      </c>
      <c r="J68" s="38">
        <f t="shared" si="2"/>
        <v>56</v>
      </c>
      <c r="K68" s="57">
        <f t="shared" si="11"/>
        <v>68726728.124530345</v>
      </c>
      <c r="L68" s="57">
        <f t="shared" si="3"/>
        <v>71805742.709162802</v>
      </c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</row>
    <row r="69" spans="1:23" ht="15.75" customHeight="1" x14ac:dyDescent="0.2">
      <c r="A69" s="38"/>
      <c r="B69" s="62">
        <f t="shared" si="8"/>
        <v>57</v>
      </c>
      <c r="C69" s="63">
        <f t="shared" si="9"/>
        <v>71805742.709162802</v>
      </c>
      <c r="D69" s="63">
        <f t="shared" si="4"/>
        <v>572589.07596459682</v>
      </c>
      <c r="E69" s="63">
        <f t="shared" si="5"/>
        <v>1000000</v>
      </c>
      <c r="F69" s="64">
        <f t="shared" si="6"/>
        <v>73378331.785127401</v>
      </c>
      <c r="G69" s="38"/>
      <c r="H69" s="57">
        <f t="shared" si="10"/>
        <v>57000000</v>
      </c>
      <c r="I69" s="61">
        <f t="shared" si="7"/>
        <v>454526.00444751454</v>
      </c>
      <c r="J69" s="38">
        <f t="shared" si="2"/>
        <v>57</v>
      </c>
      <c r="K69" s="57">
        <f t="shared" si="11"/>
        <v>70181254.128977865</v>
      </c>
      <c r="L69" s="57">
        <f t="shared" si="3"/>
        <v>73378331.785127401</v>
      </c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</row>
    <row r="70" spans="1:23" ht="15.75" customHeight="1" x14ac:dyDescent="0.2">
      <c r="A70" s="38"/>
      <c r="B70" s="62">
        <f t="shared" si="8"/>
        <v>58</v>
      </c>
      <c r="C70" s="63">
        <f t="shared" si="9"/>
        <v>73378331.785127401</v>
      </c>
      <c r="D70" s="63">
        <f t="shared" si="4"/>
        <v>585129.12209329859</v>
      </c>
      <c r="E70" s="63">
        <f t="shared" si="5"/>
        <v>1000000</v>
      </c>
      <c r="F70" s="64">
        <f t="shared" si="6"/>
        <v>74963460.907220706</v>
      </c>
      <c r="G70" s="38"/>
      <c r="H70" s="57">
        <f t="shared" si="10"/>
        <v>58000000</v>
      </c>
      <c r="I70" s="61">
        <f t="shared" si="7"/>
        <v>462500.14487641834</v>
      </c>
      <c r="J70" s="38">
        <f t="shared" si="2"/>
        <v>58</v>
      </c>
      <c r="K70" s="57">
        <f t="shared" si="11"/>
        <v>71643754.273854285</v>
      </c>
      <c r="L70" s="57">
        <f t="shared" si="3"/>
        <v>74963460.907220706</v>
      </c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</row>
    <row r="71" spans="1:23" ht="15.75" customHeight="1" x14ac:dyDescent="0.2">
      <c r="A71" s="38"/>
      <c r="B71" s="62">
        <f t="shared" si="8"/>
        <v>59</v>
      </c>
      <c r="C71" s="63">
        <f t="shared" si="9"/>
        <v>74963460.907220706</v>
      </c>
      <c r="D71" s="63">
        <f t="shared" si="4"/>
        <v>597769.16431081551</v>
      </c>
      <c r="E71" s="63">
        <f t="shared" si="5"/>
        <v>1000000</v>
      </c>
      <c r="F71" s="64">
        <f t="shared" si="6"/>
        <v>76561230.071531519</v>
      </c>
      <c r="G71" s="38"/>
      <c r="H71" s="57">
        <f t="shared" si="10"/>
        <v>59000000</v>
      </c>
      <c r="I71" s="61">
        <f t="shared" si="7"/>
        <v>470474.28530532209</v>
      </c>
      <c r="J71" s="38">
        <f t="shared" si="2"/>
        <v>59</v>
      </c>
      <c r="K71" s="57">
        <f t="shared" si="11"/>
        <v>73114228.559159607</v>
      </c>
      <c r="L71" s="57">
        <f t="shared" si="3"/>
        <v>76561230.071531519</v>
      </c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</row>
    <row r="72" spans="1:23" ht="15.75" customHeight="1" x14ac:dyDescent="0.2">
      <c r="A72" s="38"/>
      <c r="B72" s="62">
        <f t="shared" si="8"/>
        <v>60</v>
      </c>
      <c r="C72" s="63">
        <f t="shared" si="9"/>
        <v>76561230.071531519</v>
      </c>
      <c r="D72" s="63">
        <f t="shared" si="4"/>
        <v>610510.0000000021</v>
      </c>
      <c r="E72" s="63">
        <f t="shared" si="5"/>
        <v>1000000</v>
      </c>
      <c r="F72" s="64">
        <f t="shared" si="6"/>
        <v>78171740.071531519</v>
      </c>
      <c r="G72" s="38"/>
      <c r="H72" s="57">
        <f t="shared" si="10"/>
        <v>60000000</v>
      </c>
      <c r="I72" s="61">
        <f t="shared" si="7"/>
        <v>478448.42573422584</v>
      </c>
      <c r="J72" s="38">
        <f t="shared" si="2"/>
        <v>60</v>
      </c>
      <c r="K72" s="57">
        <f t="shared" si="11"/>
        <v>74592676.984893829</v>
      </c>
      <c r="L72" s="57">
        <f t="shared" si="3"/>
        <v>78171740.071531519</v>
      </c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</row>
    <row r="73" spans="1:23" ht="15.75" customHeight="1" x14ac:dyDescent="0.2">
      <c r="A73" s="38"/>
      <c r="B73" s="62">
        <f t="shared" si="8"/>
        <v>61</v>
      </c>
      <c r="C73" s="63">
        <f t="shared" si="9"/>
        <v>78171740.071531519</v>
      </c>
      <c r="D73" s="63">
        <f t="shared" si="4"/>
        <v>623352.43290215591</v>
      </c>
      <c r="E73" s="63">
        <f t="shared" si="5"/>
        <v>1000000</v>
      </c>
      <c r="F73" s="64">
        <f t="shared" si="6"/>
        <v>79795092.504433677</v>
      </c>
      <c r="G73" s="38"/>
      <c r="H73" s="57">
        <f t="shared" si="10"/>
        <v>61000000</v>
      </c>
      <c r="I73" s="61">
        <f t="shared" si="7"/>
        <v>486422.56616312964</v>
      </c>
      <c r="J73" s="38">
        <f t="shared" si="2"/>
        <v>61</v>
      </c>
      <c r="K73" s="57">
        <f t="shared" si="11"/>
        <v>76079099.551056951</v>
      </c>
      <c r="L73" s="57">
        <f t="shared" si="3"/>
        <v>79795092.504433677</v>
      </c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</row>
    <row r="74" spans="1:23" ht="15.75" customHeight="1" x14ac:dyDescent="0.2">
      <c r="A74" s="38"/>
      <c r="B74" s="62">
        <f t="shared" si="8"/>
        <v>62</v>
      </c>
      <c r="C74" s="63">
        <f t="shared" si="9"/>
        <v>79795092.504433677</v>
      </c>
      <c r="D74" s="63">
        <f t="shared" si="4"/>
        <v>636297.2731677203</v>
      </c>
      <c r="E74" s="63">
        <f t="shared" si="5"/>
        <v>1000000</v>
      </c>
      <c r="F74" s="64">
        <f t="shared" si="6"/>
        <v>81431389.777601391</v>
      </c>
      <c r="G74" s="38"/>
      <c r="H74" s="57">
        <f t="shared" si="10"/>
        <v>62000000</v>
      </c>
      <c r="I74" s="61">
        <f t="shared" si="7"/>
        <v>494396.70659203338</v>
      </c>
      <c r="J74" s="38">
        <f t="shared" si="2"/>
        <v>62</v>
      </c>
      <c r="K74" s="57">
        <f t="shared" si="11"/>
        <v>77573496.257648975</v>
      </c>
      <c r="L74" s="57">
        <f t="shared" si="3"/>
        <v>81431389.777601391</v>
      </c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</row>
    <row r="75" spans="1:23" ht="15.75" customHeight="1" x14ac:dyDescent="0.2">
      <c r="A75" s="38"/>
      <c r="B75" s="62">
        <f t="shared" si="8"/>
        <v>63</v>
      </c>
      <c r="C75" s="63">
        <f t="shared" si="9"/>
        <v>81431389.777601391</v>
      </c>
      <c r="D75" s="63">
        <f t="shared" si="4"/>
        <v>649345.33740739198</v>
      </c>
      <c r="E75" s="63">
        <f t="shared" si="5"/>
        <v>1000000</v>
      </c>
      <c r="F75" s="64">
        <f t="shared" si="6"/>
        <v>83080735.115008786</v>
      </c>
      <c r="G75" s="38"/>
      <c r="H75" s="57">
        <f t="shared" si="10"/>
        <v>63000000</v>
      </c>
      <c r="I75" s="61">
        <f t="shared" si="7"/>
        <v>502370.84702093713</v>
      </c>
      <c r="J75" s="38">
        <f t="shared" si="2"/>
        <v>63</v>
      </c>
      <c r="K75" s="57">
        <f t="shared" si="11"/>
        <v>79075867.104669929</v>
      </c>
      <c r="L75" s="57">
        <f t="shared" si="3"/>
        <v>83080735.115008786</v>
      </c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</row>
    <row r="76" spans="1:23" ht="15.75" customHeight="1" x14ac:dyDescent="0.2">
      <c r="A76" s="38"/>
      <c r="B76" s="62">
        <f t="shared" si="8"/>
        <v>64</v>
      </c>
      <c r="C76" s="63">
        <f t="shared" si="9"/>
        <v>83080735.115008786</v>
      </c>
      <c r="D76" s="63">
        <f t="shared" si="4"/>
        <v>662497.44874363614</v>
      </c>
      <c r="E76" s="63">
        <f t="shared" si="5"/>
        <v>1000000</v>
      </c>
      <c r="F76" s="64">
        <f t="shared" si="6"/>
        <v>84743232.563752428</v>
      </c>
      <c r="G76" s="38"/>
      <c r="H76" s="57">
        <f t="shared" si="10"/>
        <v>64000000</v>
      </c>
      <c r="I76" s="61">
        <f t="shared" si="7"/>
        <v>510344.98744984093</v>
      </c>
      <c r="J76" s="38">
        <f t="shared" si="2"/>
        <v>64</v>
      </c>
      <c r="K76" s="57">
        <f t="shared" si="11"/>
        <v>80586212.092119753</v>
      </c>
      <c r="L76" s="57">
        <f t="shared" si="3"/>
        <v>84743232.563752428</v>
      </c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</row>
    <row r="77" spans="1:23" ht="15.75" customHeight="1" x14ac:dyDescent="0.2">
      <c r="A77" s="38"/>
      <c r="B77" s="62">
        <f t="shared" si="8"/>
        <v>65</v>
      </c>
      <c r="C77" s="63">
        <f t="shared" si="9"/>
        <v>84743232.563752428</v>
      </c>
      <c r="D77" s="63">
        <f t="shared" si="4"/>
        <v>675754.43686261226</v>
      </c>
      <c r="E77" s="63">
        <f t="shared" si="5"/>
        <v>1000000</v>
      </c>
      <c r="F77" s="64">
        <f t="shared" si="6"/>
        <v>86418987.000615045</v>
      </c>
      <c r="G77" s="38"/>
      <c r="H77" s="57">
        <f t="shared" si="10"/>
        <v>65000000</v>
      </c>
      <c r="I77" s="61">
        <f t="shared" si="7"/>
        <v>518319.12787874468</v>
      </c>
      <c r="J77" s="38">
        <f t="shared" si="2"/>
        <v>65</v>
      </c>
      <c r="K77" s="57">
        <f t="shared" si="11"/>
        <v>82104531.219998509</v>
      </c>
      <c r="L77" s="57">
        <f t="shared" si="3"/>
        <v>86418987.000615045</v>
      </c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</row>
    <row r="78" spans="1:23" ht="15.75" customHeight="1" x14ac:dyDescent="0.2">
      <c r="A78" s="38"/>
      <c r="B78" s="62">
        <f t="shared" si="8"/>
        <v>66</v>
      </c>
      <c r="C78" s="63">
        <f t="shared" si="9"/>
        <v>86418987.000615045</v>
      </c>
      <c r="D78" s="63">
        <f t="shared" si="4"/>
        <v>689117.13806651323</v>
      </c>
      <c r="E78" s="63">
        <f t="shared" si="5"/>
        <v>1000000</v>
      </c>
      <c r="F78" s="64">
        <f t="shared" si="6"/>
        <v>88108104.138681561</v>
      </c>
      <c r="G78" s="38"/>
      <c r="H78" s="57">
        <f t="shared" si="10"/>
        <v>66000000</v>
      </c>
      <c r="I78" s="61">
        <f t="shared" si="7"/>
        <v>526293.26830764848</v>
      </c>
      <c r="J78" s="38">
        <f t="shared" si="2"/>
        <v>66</v>
      </c>
      <c r="K78" s="57">
        <f t="shared" si="11"/>
        <v>83630824.488306165</v>
      </c>
      <c r="L78" s="57">
        <f t="shared" si="3"/>
        <v>88108104.138681561</v>
      </c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</row>
    <row r="79" spans="1:23" ht="15.75" customHeight="1" x14ac:dyDescent="0.2">
      <c r="A79" s="38"/>
      <c r="B79" s="62">
        <f t="shared" si="8"/>
        <v>67</v>
      </c>
      <c r="C79" s="63">
        <f t="shared" si="9"/>
        <v>88108104.138681561</v>
      </c>
      <c r="D79" s="63">
        <f t="shared" si="4"/>
        <v>702586.39532632369</v>
      </c>
      <c r="E79" s="63">
        <f t="shared" si="5"/>
        <v>1000000</v>
      </c>
      <c r="F79" s="64">
        <f t="shared" si="6"/>
        <v>89810690.534007877</v>
      </c>
      <c r="G79" s="38"/>
      <c r="H79" s="57">
        <f t="shared" si="10"/>
        <v>67000000</v>
      </c>
      <c r="I79" s="61">
        <f t="shared" si="7"/>
        <v>534267.40873655223</v>
      </c>
      <c r="J79" s="38">
        <f t="shared" si="2"/>
        <v>67</v>
      </c>
      <c r="K79" s="57">
        <f t="shared" si="11"/>
        <v>85165091.897042722</v>
      </c>
      <c r="L79" s="57">
        <f t="shared" si="3"/>
        <v>89810690.534007877</v>
      </c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</row>
    <row r="80" spans="1:23" ht="15.75" customHeight="1" x14ac:dyDescent="0.2">
      <c r="A80" s="38"/>
      <c r="B80" s="62">
        <f t="shared" si="8"/>
        <v>68</v>
      </c>
      <c r="C80" s="63">
        <f t="shared" si="9"/>
        <v>89810690.534007877</v>
      </c>
      <c r="D80" s="63">
        <f t="shared" si="4"/>
        <v>716163.05833499681</v>
      </c>
      <c r="E80" s="63">
        <f t="shared" si="5"/>
        <v>1000000</v>
      </c>
      <c r="F80" s="64">
        <f t="shared" si="6"/>
        <v>91526853.592342868</v>
      </c>
      <c r="G80" s="38"/>
      <c r="H80" s="57">
        <f t="shared" si="10"/>
        <v>68000000</v>
      </c>
      <c r="I80" s="61">
        <f t="shared" si="7"/>
        <v>542241.54916545597</v>
      </c>
      <c r="J80" s="38">
        <f t="shared" si="2"/>
        <v>68</v>
      </c>
      <c r="K80" s="57">
        <f t="shared" si="11"/>
        <v>86707333.446208179</v>
      </c>
      <c r="L80" s="57">
        <f t="shared" si="3"/>
        <v>91526853.592342868</v>
      </c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</row>
    <row r="81" spans="1:23" ht="15.75" customHeight="1" x14ac:dyDescent="0.2">
      <c r="A81" s="38"/>
      <c r="B81" s="62">
        <f t="shared" si="8"/>
        <v>69</v>
      </c>
      <c r="C81" s="63">
        <f t="shared" si="9"/>
        <v>91526853.592342868</v>
      </c>
      <c r="D81" s="63">
        <f t="shared" si="4"/>
        <v>729847.98356105702</v>
      </c>
      <c r="E81" s="63">
        <f t="shared" si="5"/>
        <v>1000000</v>
      </c>
      <c r="F81" s="64">
        <f t="shared" si="6"/>
        <v>93256701.575903922</v>
      </c>
      <c r="G81" s="38"/>
      <c r="H81" s="57">
        <f t="shared" si="10"/>
        <v>69000000</v>
      </c>
      <c r="I81" s="61">
        <f t="shared" si="7"/>
        <v>550215.68959435972</v>
      </c>
      <c r="J81" s="38">
        <f t="shared" si="2"/>
        <v>69</v>
      </c>
      <c r="K81" s="57">
        <f t="shared" si="11"/>
        <v>88257549.135802537</v>
      </c>
      <c r="L81" s="57">
        <f t="shared" si="3"/>
        <v>93256701.575903922</v>
      </c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</row>
    <row r="82" spans="1:23" ht="15.75" customHeight="1" x14ac:dyDescent="0.2">
      <c r="A82" s="38"/>
      <c r="B82" s="62">
        <f t="shared" si="8"/>
        <v>70</v>
      </c>
      <c r="C82" s="63">
        <f t="shared" si="9"/>
        <v>93256701.575903922</v>
      </c>
      <c r="D82" s="63">
        <f t="shared" si="4"/>
        <v>743642.03430262883</v>
      </c>
      <c r="E82" s="63">
        <f t="shared" si="5"/>
        <v>1000000</v>
      </c>
      <c r="F82" s="64">
        <f t="shared" si="6"/>
        <v>95000343.610206544</v>
      </c>
      <c r="G82" s="38"/>
      <c r="H82" s="57">
        <f t="shared" si="10"/>
        <v>70000000</v>
      </c>
      <c r="I82" s="61">
        <f t="shared" si="7"/>
        <v>558189.83002326346</v>
      </c>
      <c r="J82" s="38">
        <f t="shared" si="2"/>
        <v>70</v>
      </c>
      <c r="K82" s="57">
        <f t="shared" si="11"/>
        <v>89815738.965825796</v>
      </c>
      <c r="L82" s="57">
        <f t="shared" si="3"/>
        <v>95000343.610206544</v>
      </c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</row>
    <row r="83" spans="1:23" ht="15.75" customHeight="1" x14ac:dyDescent="0.2">
      <c r="A83" s="38"/>
      <c r="B83" s="62">
        <f t="shared" si="8"/>
        <v>71</v>
      </c>
      <c r="C83" s="63">
        <f t="shared" si="9"/>
        <v>95000343.610206544</v>
      </c>
      <c r="D83" s="63">
        <f t="shared" si="4"/>
        <v>757546.08074189734</v>
      </c>
      <c r="E83" s="63">
        <f t="shared" si="5"/>
        <v>1000000</v>
      </c>
      <c r="F83" s="64">
        <f t="shared" si="6"/>
        <v>96757889.690948442</v>
      </c>
      <c r="G83" s="38"/>
      <c r="H83" s="57">
        <f t="shared" si="10"/>
        <v>71000000</v>
      </c>
      <c r="I83" s="61">
        <f t="shared" si="7"/>
        <v>566163.97045216721</v>
      </c>
      <c r="J83" s="38">
        <f t="shared" si="2"/>
        <v>71</v>
      </c>
      <c r="K83" s="57">
        <f t="shared" si="11"/>
        <v>91381902.936277986</v>
      </c>
      <c r="L83" s="57">
        <f t="shared" si="3"/>
        <v>96757889.690948442</v>
      </c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</row>
    <row r="84" spans="1:23" ht="15.75" customHeight="1" x14ac:dyDescent="0.2">
      <c r="A84" s="38"/>
      <c r="B84" s="62">
        <f t="shared" si="8"/>
        <v>72</v>
      </c>
      <c r="C84" s="63">
        <f t="shared" si="9"/>
        <v>96757889.690948442</v>
      </c>
      <c r="D84" s="63">
        <f t="shared" si="4"/>
        <v>771561.00000000268</v>
      </c>
      <c r="E84" s="63">
        <f t="shared" si="5"/>
        <v>1000000</v>
      </c>
      <c r="F84" s="64">
        <f t="shared" si="6"/>
        <v>98529450.690948442</v>
      </c>
      <c r="G84" s="38"/>
      <c r="H84" s="57">
        <f t="shared" si="10"/>
        <v>72000000</v>
      </c>
      <c r="I84" s="61">
        <f t="shared" si="7"/>
        <v>574138.11088107107</v>
      </c>
      <c r="J84" s="38">
        <f t="shared" si="2"/>
        <v>72</v>
      </c>
      <c r="K84" s="57">
        <f t="shared" si="11"/>
        <v>92956041.047159076</v>
      </c>
      <c r="L84" s="57">
        <f t="shared" si="3"/>
        <v>98529450.690948442</v>
      </c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  <row r="85" spans="1:23" ht="15.75" customHeight="1" x14ac:dyDescent="0.2">
      <c r="A85" s="38"/>
      <c r="B85" s="62">
        <f t="shared" si="8"/>
        <v>73</v>
      </c>
      <c r="C85" s="63">
        <f t="shared" si="9"/>
        <v>98529450.690948442</v>
      </c>
      <c r="D85" s="63">
        <f t="shared" si="4"/>
        <v>785687.67619237187</v>
      </c>
      <c r="E85" s="63">
        <f t="shared" si="5"/>
        <v>1000000</v>
      </c>
      <c r="F85" s="64">
        <f t="shared" si="6"/>
        <v>100315138.36714081</v>
      </c>
      <c r="G85" s="38"/>
      <c r="H85" s="57">
        <f t="shared" si="10"/>
        <v>73000000</v>
      </c>
      <c r="I85" s="61">
        <f t="shared" si="7"/>
        <v>582112.25130997482</v>
      </c>
      <c r="J85" s="38">
        <f t="shared" si="2"/>
        <v>73</v>
      </c>
      <c r="K85" s="57">
        <f t="shared" si="11"/>
        <v>94538153.298469067</v>
      </c>
      <c r="L85" s="57">
        <f t="shared" si="3"/>
        <v>100315138.36714081</v>
      </c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</row>
    <row r="86" spans="1:23" ht="15.75" customHeight="1" x14ac:dyDescent="0.2">
      <c r="A86" s="38"/>
      <c r="B86" s="62">
        <f t="shared" si="8"/>
        <v>74</v>
      </c>
      <c r="C86" s="63">
        <f t="shared" si="9"/>
        <v>100315138.36714081</v>
      </c>
      <c r="D86" s="63">
        <f t="shared" si="4"/>
        <v>799927.00048449275</v>
      </c>
      <c r="E86" s="63">
        <f t="shared" si="5"/>
        <v>1000000</v>
      </c>
      <c r="F86" s="64">
        <f t="shared" si="6"/>
        <v>102115065.36762531</v>
      </c>
      <c r="G86" s="38"/>
      <c r="H86" s="57">
        <f t="shared" si="10"/>
        <v>74000000</v>
      </c>
      <c r="I86" s="61">
        <f t="shared" si="7"/>
        <v>590086.39173887856</v>
      </c>
      <c r="J86" s="38">
        <f t="shared" si="2"/>
        <v>74</v>
      </c>
      <c r="K86" s="57">
        <f t="shared" si="11"/>
        <v>96128239.690207958</v>
      </c>
      <c r="L86" s="57">
        <f t="shared" si="3"/>
        <v>102115065.36762531</v>
      </c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</row>
    <row r="87" spans="1:23" ht="15.75" customHeight="1" x14ac:dyDescent="0.2">
      <c r="A87" s="38"/>
      <c r="B87" s="62">
        <f t="shared" si="8"/>
        <v>75</v>
      </c>
      <c r="C87" s="63">
        <f t="shared" si="9"/>
        <v>102115065.36762531</v>
      </c>
      <c r="D87" s="63">
        <f t="shared" si="4"/>
        <v>814279.87114813167</v>
      </c>
      <c r="E87" s="63">
        <f t="shared" si="5"/>
        <v>1000000</v>
      </c>
      <c r="F87" s="64">
        <f t="shared" si="6"/>
        <v>103929345.23877344</v>
      </c>
      <c r="G87" s="38"/>
      <c r="H87" s="57">
        <f t="shared" si="10"/>
        <v>75000000</v>
      </c>
      <c r="I87" s="61">
        <f t="shared" si="7"/>
        <v>598060.53216778231</v>
      </c>
      <c r="J87" s="38">
        <f t="shared" si="2"/>
        <v>75</v>
      </c>
      <c r="K87" s="57">
        <f t="shared" si="11"/>
        <v>97726300.222375751</v>
      </c>
      <c r="L87" s="57">
        <f t="shared" si="3"/>
        <v>103929345.23877344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</row>
    <row r="88" spans="1:23" ht="15.75" customHeight="1" x14ac:dyDescent="0.2">
      <c r="A88" s="38"/>
      <c r="B88" s="62">
        <f t="shared" si="8"/>
        <v>76</v>
      </c>
      <c r="C88" s="63">
        <f t="shared" si="9"/>
        <v>103929345.23877344</v>
      </c>
      <c r="D88" s="63">
        <f t="shared" si="4"/>
        <v>828747.19361800025</v>
      </c>
      <c r="E88" s="63">
        <f t="shared" si="5"/>
        <v>1000000</v>
      </c>
      <c r="F88" s="64">
        <f t="shared" si="6"/>
        <v>105758092.43239143</v>
      </c>
      <c r="G88" s="38"/>
      <c r="H88" s="57">
        <f t="shared" si="10"/>
        <v>76000000</v>
      </c>
      <c r="I88" s="61">
        <f t="shared" si="7"/>
        <v>606034.67259668605</v>
      </c>
      <c r="J88" s="38">
        <f t="shared" si="2"/>
        <v>76</v>
      </c>
      <c r="K88" s="57">
        <f t="shared" si="11"/>
        <v>99332334.894972444</v>
      </c>
      <c r="L88" s="57">
        <f t="shared" si="3"/>
        <v>105758092.43239143</v>
      </c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</row>
    <row r="89" spans="1:23" ht="15.75" customHeight="1" x14ac:dyDescent="0.2">
      <c r="A89" s="38"/>
      <c r="B89" s="62">
        <f t="shared" si="8"/>
        <v>77</v>
      </c>
      <c r="C89" s="63">
        <f t="shared" si="9"/>
        <v>105758092.43239143</v>
      </c>
      <c r="D89" s="63">
        <f t="shared" si="4"/>
        <v>843329.8805488738</v>
      </c>
      <c r="E89" s="63">
        <f t="shared" si="5"/>
        <v>1000000</v>
      </c>
      <c r="F89" s="64">
        <f t="shared" si="6"/>
        <v>107601422.31294031</v>
      </c>
      <c r="G89" s="38"/>
      <c r="H89" s="57">
        <f t="shared" si="10"/>
        <v>77000000</v>
      </c>
      <c r="I89" s="61">
        <f t="shared" si="7"/>
        <v>614008.8130255898</v>
      </c>
      <c r="J89" s="38">
        <f t="shared" si="2"/>
        <v>77</v>
      </c>
      <c r="K89" s="57">
        <f t="shared" si="11"/>
        <v>100946343.70799804</v>
      </c>
      <c r="L89" s="57">
        <f t="shared" si="3"/>
        <v>107601422.31294031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</row>
    <row r="90" spans="1:23" ht="15.75" customHeight="1" x14ac:dyDescent="0.2">
      <c r="A90" s="38"/>
      <c r="B90" s="62">
        <f t="shared" si="8"/>
        <v>78</v>
      </c>
      <c r="C90" s="63">
        <f t="shared" si="9"/>
        <v>107601422.31294031</v>
      </c>
      <c r="D90" s="63">
        <f t="shared" si="4"/>
        <v>858028.851873165</v>
      </c>
      <c r="E90" s="63">
        <f t="shared" si="5"/>
        <v>1000000</v>
      </c>
      <c r="F90" s="64">
        <f t="shared" si="6"/>
        <v>109459451.16481347</v>
      </c>
      <c r="G90" s="38"/>
      <c r="H90" s="57">
        <f t="shared" si="10"/>
        <v>78000000</v>
      </c>
      <c r="I90" s="61">
        <f t="shared" si="7"/>
        <v>621982.95345449366</v>
      </c>
      <c r="J90" s="38">
        <f t="shared" si="2"/>
        <v>78</v>
      </c>
      <c r="K90" s="57">
        <f t="shared" si="11"/>
        <v>102568326.66145253</v>
      </c>
      <c r="L90" s="57">
        <f t="shared" si="3"/>
        <v>109459451.16481347</v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</row>
    <row r="91" spans="1:23" ht="15.75" customHeight="1" x14ac:dyDescent="0.2">
      <c r="A91" s="38"/>
      <c r="B91" s="62">
        <f t="shared" si="8"/>
        <v>79</v>
      </c>
      <c r="C91" s="63">
        <f t="shared" si="9"/>
        <v>109459451.16481347</v>
      </c>
      <c r="D91" s="63">
        <f t="shared" si="4"/>
        <v>872845.03485895635</v>
      </c>
      <c r="E91" s="63">
        <f t="shared" si="5"/>
        <v>1000000</v>
      </c>
      <c r="F91" s="64">
        <f t="shared" si="6"/>
        <v>111332296.19967243</v>
      </c>
      <c r="G91" s="38"/>
      <c r="H91" s="57">
        <f t="shared" si="10"/>
        <v>79000000</v>
      </c>
      <c r="I91" s="61">
        <f t="shared" si="7"/>
        <v>629957.09388339741</v>
      </c>
      <c r="J91" s="38">
        <f t="shared" si="2"/>
        <v>79</v>
      </c>
      <c r="K91" s="57">
        <f t="shared" si="11"/>
        <v>104198283.75533593</v>
      </c>
      <c r="L91" s="57">
        <f t="shared" si="3"/>
        <v>111332296.19967243</v>
      </c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</row>
    <row r="92" spans="1:23" ht="15.75" customHeight="1" x14ac:dyDescent="0.2">
      <c r="A92" s="38"/>
      <c r="B92" s="62">
        <f t="shared" si="8"/>
        <v>80</v>
      </c>
      <c r="C92" s="63">
        <f t="shared" si="9"/>
        <v>111332296.19967243</v>
      </c>
      <c r="D92" s="63">
        <f t="shared" si="4"/>
        <v>887779.3641684968</v>
      </c>
      <c r="E92" s="63">
        <f t="shared" si="5"/>
        <v>1000000</v>
      </c>
      <c r="F92" s="64">
        <f t="shared" si="6"/>
        <v>113220075.56384093</v>
      </c>
      <c r="G92" s="38"/>
      <c r="H92" s="57">
        <f t="shared" si="10"/>
        <v>80000000</v>
      </c>
      <c r="I92" s="61">
        <f t="shared" si="7"/>
        <v>637931.23431230115</v>
      </c>
      <c r="J92" s="38">
        <f t="shared" si="2"/>
        <v>80</v>
      </c>
      <c r="K92" s="57">
        <f t="shared" si="11"/>
        <v>105836214.98964822</v>
      </c>
      <c r="L92" s="57">
        <f t="shared" si="3"/>
        <v>113220075.56384093</v>
      </c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</row>
    <row r="93" spans="1:23" ht="15.75" customHeight="1" x14ac:dyDescent="0.2">
      <c r="A93" s="38"/>
      <c r="B93" s="62">
        <f t="shared" si="8"/>
        <v>81</v>
      </c>
      <c r="C93" s="63">
        <f t="shared" si="9"/>
        <v>113220075.56384093</v>
      </c>
      <c r="D93" s="63">
        <f t="shared" si="4"/>
        <v>902832.78191716305</v>
      </c>
      <c r="E93" s="63">
        <f t="shared" si="5"/>
        <v>1000000</v>
      </c>
      <c r="F93" s="64">
        <f t="shared" si="6"/>
        <v>115122908.3457581</v>
      </c>
      <c r="G93" s="38"/>
      <c r="H93" s="57">
        <f t="shared" si="10"/>
        <v>81000000</v>
      </c>
      <c r="I93" s="61">
        <f t="shared" si="7"/>
        <v>645905.3747412049</v>
      </c>
      <c r="J93" s="38">
        <f t="shared" si="2"/>
        <v>81</v>
      </c>
      <c r="K93" s="57">
        <f t="shared" si="11"/>
        <v>107482120.36438942</v>
      </c>
      <c r="L93" s="57">
        <f t="shared" si="3"/>
        <v>115122908.3457581</v>
      </c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</row>
    <row r="94" spans="1:23" ht="15.75" customHeight="1" x14ac:dyDescent="0.2">
      <c r="A94" s="38"/>
      <c r="B94" s="62">
        <f t="shared" si="8"/>
        <v>82</v>
      </c>
      <c r="C94" s="63">
        <f t="shared" si="9"/>
        <v>115122908.3457581</v>
      </c>
      <c r="D94" s="63">
        <f t="shared" si="4"/>
        <v>918006.23773289216</v>
      </c>
      <c r="E94" s="63">
        <f t="shared" si="5"/>
        <v>1000000</v>
      </c>
      <c r="F94" s="64">
        <f t="shared" si="6"/>
        <v>117040914.58349098</v>
      </c>
      <c r="G94" s="38"/>
      <c r="H94" s="57">
        <f t="shared" si="10"/>
        <v>82000000</v>
      </c>
      <c r="I94" s="61">
        <f t="shared" si="7"/>
        <v>653879.51517010864</v>
      </c>
      <c r="J94" s="38">
        <f t="shared" si="2"/>
        <v>82</v>
      </c>
      <c r="K94" s="57">
        <f t="shared" si="11"/>
        <v>109135999.87955952</v>
      </c>
      <c r="L94" s="57">
        <f t="shared" si="3"/>
        <v>117040914.58349098</v>
      </c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</row>
    <row r="95" spans="1:23" ht="15.75" customHeight="1" x14ac:dyDescent="0.2">
      <c r="A95" s="38"/>
      <c r="B95" s="62">
        <f t="shared" si="8"/>
        <v>83</v>
      </c>
      <c r="C95" s="63">
        <f t="shared" si="9"/>
        <v>117040914.58349098</v>
      </c>
      <c r="D95" s="63">
        <f t="shared" si="4"/>
        <v>933300.68881608767</v>
      </c>
      <c r="E95" s="63">
        <f t="shared" si="5"/>
        <v>1000000</v>
      </c>
      <c r="F95" s="64">
        <f t="shared" si="6"/>
        <v>118974215.27230707</v>
      </c>
      <c r="G95" s="38"/>
      <c r="H95" s="57">
        <f t="shared" si="10"/>
        <v>83000000</v>
      </c>
      <c r="I95" s="61">
        <f t="shared" si="7"/>
        <v>661853.65559901239</v>
      </c>
      <c r="J95" s="38">
        <f t="shared" si="2"/>
        <v>83</v>
      </c>
      <c r="K95" s="57">
        <f t="shared" si="11"/>
        <v>110797853.53515851</v>
      </c>
      <c r="L95" s="57">
        <f t="shared" si="3"/>
        <v>118974215.27230707</v>
      </c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</row>
    <row r="96" spans="1:23" ht="15.75" customHeight="1" x14ac:dyDescent="0.2">
      <c r="A96" s="38"/>
      <c r="B96" s="62">
        <f t="shared" si="8"/>
        <v>84</v>
      </c>
      <c r="C96" s="63">
        <f t="shared" si="9"/>
        <v>118974215.27230707</v>
      </c>
      <c r="D96" s="63">
        <f t="shared" si="4"/>
        <v>948717.10000000347</v>
      </c>
      <c r="E96" s="63">
        <f t="shared" si="5"/>
        <v>1000000</v>
      </c>
      <c r="F96" s="64">
        <f t="shared" si="6"/>
        <v>120922932.37230708</v>
      </c>
      <c r="G96" s="38"/>
      <c r="H96" s="57">
        <f t="shared" si="10"/>
        <v>84000000</v>
      </c>
      <c r="I96" s="61">
        <f t="shared" si="7"/>
        <v>669827.79602791625</v>
      </c>
      <c r="J96" s="38">
        <f t="shared" si="2"/>
        <v>84</v>
      </c>
      <c r="K96" s="57">
        <f t="shared" si="11"/>
        <v>112467681.33118641</v>
      </c>
      <c r="L96" s="57">
        <f t="shared" si="3"/>
        <v>120922932.37230708</v>
      </c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</row>
    <row r="97" spans="1:23" ht="15.75" customHeight="1" x14ac:dyDescent="0.2">
      <c r="A97" s="38"/>
      <c r="B97" s="62">
        <f t="shared" si="8"/>
        <v>85</v>
      </c>
      <c r="C97" s="63">
        <f t="shared" si="9"/>
        <v>120922932.37230708</v>
      </c>
      <c r="D97" s="63">
        <f t="shared" si="4"/>
        <v>964256.44381160964</v>
      </c>
      <c r="E97" s="63">
        <f t="shared" si="5"/>
        <v>1000000</v>
      </c>
      <c r="F97" s="64">
        <f t="shared" si="6"/>
        <v>122887188.81611869</v>
      </c>
      <c r="G97" s="38"/>
      <c r="H97" s="57">
        <f t="shared" si="10"/>
        <v>85000000</v>
      </c>
      <c r="I97" s="61">
        <f t="shared" si="7"/>
        <v>677801.93645682</v>
      </c>
      <c r="J97" s="38">
        <f t="shared" si="2"/>
        <v>85</v>
      </c>
      <c r="K97" s="57">
        <f t="shared" si="11"/>
        <v>114145483.26764321</v>
      </c>
      <c r="L97" s="57">
        <f t="shared" si="3"/>
        <v>122887188.81611869</v>
      </c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</row>
    <row r="98" spans="1:23" ht="15.75" customHeight="1" x14ac:dyDescent="0.2">
      <c r="A98" s="38"/>
      <c r="B98" s="62">
        <f t="shared" si="8"/>
        <v>86</v>
      </c>
      <c r="C98" s="63">
        <f t="shared" si="9"/>
        <v>122887188.81611869</v>
      </c>
      <c r="D98" s="63">
        <f t="shared" si="4"/>
        <v>979919.70053294254</v>
      </c>
      <c r="E98" s="63">
        <f t="shared" si="5"/>
        <v>1000000</v>
      </c>
      <c r="F98" s="64">
        <f t="shared" si="6"/>
        <v>124867108.51665163</v>
      </c>
      <c r="G98" s="38"/>
      <c r="H98" s="57">
        <f t="shared" si="10"/>
        <v>86000000</v>
      </c>
      <c r="I98" s="61">
        <f t="shared" si="7"/>
        <v>685776.07688572374</v>
      </c>
      <c r="J98" s="38">
        <f t="shared" si="2"/>
        <v>86</v>
      </c>
      <c r="K98" s="57">
        <f t="shared" si="11"/>
        <v>115831259.34452894</v>
      </c>
      <c r="L98" s="57">
        <f t="shared" si="3"/>
        <v>124867108.51665163</v>
      </c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</row>
    <row r="99" spans="1:23" ht="15.75" customHeight="1" x14ac:dyDescent="0.2">
      <c r="A99" s="38"/>
      <c r="B99" s="62">
        <f t="shared" si="8"/>
        <v>87</v>
      </c>
      <c r="C99" s="63">
        <f t="shared" si="9"/>
        <v>124867108.51665163</v>
      </c>
      <c r="D99" s="63">
        <f t="shared" si="4"/>
        <v>995707.85826294532</v>
      </c>
      <c r="E99" s="63">
        <f t="shared" si="5"/>
        <v>1000000</v>
      </c>
      <c r="F99" s="64">
        <f t="shared" si="6"/>
        <v>126862816.37491457</v>
      </c>
      <c r="G99" s="38"/>
      <c r="H99" s="57">
        <f t="shared" si="10"/>
        <v>87000000</v>
      </c>
      <c r="I99" s="61">
        <f t="shared" si="7"/>
        <v>693750.21731462749</v>
      </c>
      <c r="J99" s="38">
        <f t="shared" si="2"/>
        <v>87</v>
      </c>
      <c r="K99" s="57">
        <f t="shared" si="11"/>
        <v>117525009.56184357</v>
      </c>
      <c r="L99" s="57">
        <f t="shared" si="3"/>
        <v>126862816.37491457</v>
      </c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1:23" ht="15.75" customHeight="1" x14ac:dyDescent="0.2">
      <c r="A100" s="38"/>
      <c r="B100" s="62">
        <f t="shared" si="8"/>
        <v>88</v>
      </c>
      <c r="C100" s="63">
        <f t="shared" si="9"/>
        <v>126862816.37491457</v>
      </c>
      <c r="D100" s="63">
        <f t="shared" si="4"/>
        <v>1011621.9129798007</v>
      </c>
      <c r="E100" s="63">
        <f t="shared" si="5"/>
        <v>1000000</v>
      </c>
      <c r="F100" s="64">
        <f t="shared" si="6"/>
        <v>128874438.28789437</v>
      </c>
      <c r="G100" s="38"/>
      <c r="H100" s="57">
        <f t="shared" si="10"/>
        <v>88000000</v>
      </c>
      <c r="I100" s="61">
        <f t="shared" si="7"/>
        <v>701724.35774353123</v>
      </c>
      <c r="J100" s="38">
        <f t="shared" si="2"/>
        <v>88</v>
      </c>
      <c r="K100" s="57">
        <f t="shared" si="11"/>
        <v>119226733.91958711</v>
      </c>
      <c r="L100" s="57">
        <f t="shared" si="3"/>
        <v>128874438.28789437</v>
      </c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</row>
    <row r="101" spans="1:23" ht="15.75" customHeight="1" x14ac:dyDescent="0.2">
      <c r="A101" s="38"/>
      <c r="B101" s="62">
        <f t="shared" si="8"/>
        <v>89</v>
      </c>
      <c r="C101" s="63">
        <f t="shared" si="9"/>
        <v>128874438.28789437</v>
      </c>
      <c r="D101" s="63">
        <f t="shared" si="4"/>
        <v>1027662.8686037617</v>
      </c>
      <c r="E101" s="63">
        <f t="shared" si="5"/>
        <v>1000000</v>
      </c>
      <c r="F101" s="64">
        <f t="shared" si="6"/>
        <v>130902101.15649813</v>
      </c>
      <c r="G101" s="38"/>
      <c r="H101" s="57">
        <f t="shared" si="10"/>
        <v>89000000</v>
      </c>
      <c r="I101" s="61">
        <f t="shared" si="7"/>
        <v>709698.49817243498</v>
      </c>
      <c r="J101" s="38">
        <f t="shared" si="2"/>
        <v>89</v>
      </c>
      <c r="K101" s="57">
        <f t="shared" si="11"/>
        <v>120936432.41775954</v>
      </c>
      <c r="L101" s="57">
        <f t="shared" si="3"/>
        <v>130902101.15649813</v>
      </c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</row>
    <row r="102" spans="1:23" ht="15.75" customHeight="1" x14ac:dyDescent="0.2">
      <c r="A102" s="38"/>
      <c r="B102" s="62">
        <f t="shared" si="8"/>
        <v>90</v>
      </c>
      <c r="C102" s="63">
        <f t="shared" si="9"/>
        <v>130902101.15649813</v>
      </c>
      <c r="D102" s="63">
        <f t="shared" si="4"/>
        <v>1043831.7370604819</v>
      </c>
      <c r="E102" s="63">
        <f t="shared" si="5"/>
        <v>1000000</v>
      </c>
      <c r="F102" s="64">
        <f t="shared" si="6"/>
        <v>132945932.89355862</v>
      </c>
      <c r="G102" s="38"/>
      <c r="H102" s="57">
        <f t="shared" si="10"/>
        <v>90000000</v>
      </c>
      <c r="I102" s="61">
        <f t="shared" si="7"/>
        <v>717672.63860133884</v>
      </c>
      <c r="J102" s="38">
        <f t="shared" si="2"/>
        <v>90</v>
      </c>
      <c r="K102" s="57">
        <f t="shared" si="11"/>
        <v>122654105.05636087</v>
      </c>
      <c r="L102" s="57">
        <f t="shared" si="3"/>
        <v>132945932.89355862</v>
      </c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</row>
    <row r="103" spans="1:23" ht="15.75" customHeight="1" x14ac:dyDescent="0.2">
      <c r="A103" s="38"/>
      <c r="B103" s="62">
        <f t="shared" si="8"/>
        <v>91</v>
      </c>
      <c r="C103" s="63">
        <f t="shared" si="9"/>
        <v>132945932.89355862</v>
      </c>
      <c r="D103" s="63">
        <f t="shared" si="4"/>
        <v>1060129.5383448526</v>
      </c>
      <c r="E103" s="63">
        <f t="shared" si="5"/>
        <v>1000000</v>
      </c>
      <c r="F103" s="64">
        <f t="shared" si="6"/>
        <v>135006062.43190348</v>
      </c>
      <c r="G103" s="38"/>
      <c r="H103" s="57">
        <f t="shared" si="10"/>
        <v>91000000</v>
      </c>
      <c r="I103" s="61">
        <f t="shared" si="7"/>
        <v>725646.77903024259</v>
      </c>
      <c r="J103" s="38">
        <f t="shared" si="2"/>
        <v>91</v>
      </c>
      <c r="K103" s="57">
        <f t="shared" si="11"/>
        <v>124379751.8353911</v>
      </c>
      <c r="L103" s="57">
        <f t="shared" si="3"/>
        <v>135006062.43190348</v>
      </c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</row>
    <row r="104" spans="1:23" ht="15.75" customHeight="1" x14ac:dyDescent="0.2">
      <c r="A104" s="38"/>
      <c r="B104" s="62">
        <f t="shared" si="8"/>
        <v>92</v>
      </c>
      <c r="C104" s="63">
        <f t="shared" si="9"/>
        <v>135006062.43190348</v>
      </c>
      <c r="D104" s="63">
        <f t="shared" si="4"/>
        <v>1076557.3005853472</v>
      </c>
      <c r="E104" s="63">
        <f t="shared" si="5"/>
        <v>1000000</v>
      </c>
      <c r="F104" s="64">
        <f t="shared" si="6"/>
        <v>137082619.73248884</v>
      </c>
      <c r="G104" s="38"/>
      <c r="H104" s="57">
        <f t="shared" si="10"/>
        <v>92000000</v>
      </c>
      <c r="I104" s="61">
        <f t="shared" si="7"/>
        <v>733620.91945914633</v>
      </c>
      <c r="J104" s="38">
        <f t="shared" si="2"/>
        <v>92</v>
      </c>
      <c r="K104" s="57">
        <f t="shared" si="11"/>
        <v>126113372.75485027</v>
      </c>
      <c r="L104" s="57">
        <f t="shared" si="3"/>
        <v>137082619.73248884</v>
      </c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</row>
    <row r="105" spans="1:23" ht="15.75" customHeight="1" x14ac:dyDescent="0.2">
      <c r="A105" s="38"/>
      <c r="B105" s="62">
        <f t="shared" si="8"/>
        <v>93</v>
      </c>
      <c r="C105" s="63">
        <f t="shared" si="9"/>
        <v>137082619.73248884</v>
      </c>
      <c r="D105" s="63">
        <f t="shared" si="4"/>
        <v>1093116.0601088803</v>
      </c>
      <c r="E105" s="63">
        <f t="shared" si="5"/>
        <v>1000000</v>
      </c>
      <c r="F105" s="64">
        <f t="shared" si="6"/>
        <v>139175735.79259771</v>
      </c>
      <c r="G105" s="38"/>
      <c r="H105" s="57">
        <f t="shared" si="10"/>
        <v>93000000</v>
      </c>
      <c r="I105" s="61">
        <f t="shared" si="7"/>
        <v>741595.05988805008</v>
      </c>
      <c r="J105" s="38">
        <f t="shared" si="2"/>
        <v>93</v>
      </c>
      <c r="K105" s="57">
        <f t="shared" si="11"/>
        <v>127854967.81473833</v>
      </c>
      <c r="L105" s="57">
        <f t="shared" si="3"/>
        <v>139175735.79259771</v>
      </c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</row>
    <row r="106" spans="1:23" ht="15.75" customHeight="1" x14ac:dyDescent="0.2">
      <c r="A106" s="38"/>
      <c r="B106" s="62">
        <f t="shared" si="8"/>
        <v>94</v>
      </c>
      <c r="C106" s="63">
        <f t="shared" si="9"/>
        <v>139175735.79259771</v>
      </c>
      <c r="D106" s="63">
        <f t="shared" si="4"/>
        <v>1109806.861506182</v>
      </c>
      <c r="E106" s="63">
        <f t="shared" si="5"/>
        <v>1000000</v>
      </c>
      <c r="F106" s="64">
        <f t="shared" si="6"/>
        <v>141285542.6541039</v>
      </c>
      <c r="G106" s="38"/>
      <c r="H106" s="57">
        <f t="shared" si="10"/>
        <v>94000000</v>
      </c>
      <c r="I106" s="61">
        <f t="shared" si="7"/>
        <v>749569.20031695382</v>
      </c>
      <c r="J106" s="38">
        <f t="shared" si="2"/>
        <v>94</v>
      </c>
      <c r="K106" s="57">
        <f t="shared" si="11"/>
        <v>129604537.0150553</v>
      </c>
      <c r="L106" s="57">
        <f t="shared" si="3"/>
        <v>141285542.6541039</v>
      </c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</row>
    <row r="107" spans="1:23" ht="15.75" customHeight="1" x14ac:dyDescent="0.2">
      <c r="A107" s="38"/>
      <c r="B107" s="62">
        <f t="shared" si="8"/>
        <v>95</v>
      </c>
      <c r="C107" s="63">
        <f t="shared" si="9"/>
        <v>141285542.6541039</v>
      </c>
      <c r="D107" s="63">
        <f t="shared" si="4"/>
        <v>1126630.7576976973</v>
      </c>
      <c r="E107" s="63">
        <f t="shared" si="5"/>
        <v>1000000</v>
      </c>
      <c r="F107" s="64">
        <f t="shared" si="6"/>
        <v>143412173.41180161</v>
      </c>
      <c r="G107" s="38"/>
      <c r="H107" s="57">
        <f t="shared" si="10"/>
        <v>95000000</v>
      </c>
      <c r="I107" s="61">
        <f t="shared" si="7"/>
        <v>757543.34074585757</v>
      </c>
      <c r="J107" s="38">
        <f t="shared" si="2"/>
        <v>95</v>
      </c>
      <c r="K107" s="57">
        <f t="shared" si="11"/>
        <v>131362080.35580117</v>
      </c>
      <c r="L107" s="57">
        <f t="shared" si="3"/>
        <v>143412173.41180161</v>
      </c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</row>
    <row r="108" spans="1:23" ht="15.75" customHeight="1" x14ac:dyDescent="0.2">
      <c r="A108" s="38"/>
      <c r="B108" s="62">
        <f t="shared" si="8"/>
        <v>96</v>
      </c>
      <c r="C108" s="63">
        <f t="shared" si="9"/>
        <v>143412173.41180161</v>
      </c>
      <c r="D108" s="63">
        <f t="shared" si="4"/>
        <v>1143588.8100000047</v>
      </c>
      <c r="E108" s="63">
        <f t="shared" si="5"/>
        <v>1000000</v>
      </c>
      <c r="F108" s="64">
        <f t="shared" si="6"/>
        <v>145555762.22180161</v>
      </c>
      <c r="G108" s="38"/>
      <c r="H108" s="57">
        <f t="shared" si="10"/>
        <v>96000000</v>
      </c>
      <c r="I108" s="61">
        <f t="shared" si="7"/>
        <v>765517.48117476143</v>
      </c>
      <c r="J108" s="38">
        <f t="shared" si="2"/>
        <v>96</v>
      </c>
      <c r="K108" s="57">
        <f t="shared" si="11"/>
        <v>133127597.83697593</v>
      </c>
      <c r="L108" s="57">
        <f t="shared" si="3"/>
        <v>145555762.22180161</v>
      </c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</row>
    <row r="109" spans="1:23" ht="15.75" customHeight="1" x14ac:dyDescent="0.2">
      <c r="A109" s="38"/>
      <c r="B109" s="62">
        <f t="shared" si="8"/>
        <v>97</v>
      </c>
      <c r="C109" s="63">
        <f t="shared" si="9"/>
        <v>145555762.22180161</v>
      </c>
      <c r="D109" s="63">
        <f t="shared" si="4"/>
        <v>1160682.0881927714</v>
      </c>
      <c r="E109" s="63">
        <f t="shared" si="5"/>
        <v>1000000</v>
      </c>
      <c r="F109" s="64">
        <f t="shared" si="6"/>
        <v>147716444.30999437</v>
      </c>
      <c r="G109" s="38"/>
      <c r="H109" s="57">
        <f t="shared" si="10"/>
        <v>97000000</v>
      </c>
      <c r="I109" s="61">
        <f t="shared" si="7"/>
        <v>773491.62160366517</v>
      </c>
      <c r="J109" s="38">
        <f t="shared" si="2"/>
        <v>97</v>
      </c>
      <c r="K109" s="57">
        <f t="shared" si="11"/>
        <v>134901089.4585796</v>
      </c>
      <c r="L109" s="57">
        <f t="shared" si="3"/>
        <v>147716444.30999437</v>
      </c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</row>
    <row r="110" spans="1:23" ht="15.75" customHeight="1" x14ac:dyDescent="0.2">
      <c r="A110" s="38"/>
      <c r="B110" s="62">
        <f t="shared" si="8"/>
        <v>98</v>
      </c>
      <c r="C110" s="63">
        <f t="shared" si="9"/>
        <v>147716444.30999437</v>
      </c>
      <c r="D110" s="63">
        <f t="shared" si="4"/>
        <v>1177911.6705862375</v>
      </c>
      <c r="E110" s="63">
        <f t="shared" si="5"/>
        <v>1000000</v>
      </c>
      <c r="F110" s="64">
        <f t="shared" si="6"/>
        <v>149894355.9805806</v>
      </c>
      <c r="G110" s="38"/>
      <c r="H110" s="57">
        <f t="shared" si="10"/>
        <v>98000000</v>
      </c>
      <c r="I110" s="61">
        <f t="shared" si="7"/>
        <v>781465.76203256892</v>
      </c>
      <c r="J110" s="38">
        <f t="shared" si="2"/>
        <v>98</v>
      </c>
      <c r="K110" s="57">
        <f t="shared" si="11"/>
        <v>136682555.22061217</v>
      </c>
      <c r="L110" s="57">
        <f t="shared" si="3"/>
        <v>149894355.9805806</v>
      </c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</row>
    <row r="111" spans="1:23" ht="15.75" customHeight="1" x14ac:dyDescent="0.2">
      <c r="A111" s="38"/>
      <c r="B111" s="62">
        <f t="shared" si="8"/>
        <v>99</v>
      </c>
      <c r="C111" s="63">
        <f t="shared" si="9"/>
        <v>149894355.9805806</v>
      </c>
      <c r="D111" s="63">
        <f t="shared" si="4"/>
        <v>1195278.6440892406</v>
      </c>
      <c r="E111" s="63">
        <f t="shared" si="5"/>
        <v>1000000</v>
      </c>
      <c r="F111" s="64">
        <f t="shared" si="6"/>
        <v>152089634.62466985</v>
      </c>
      <c r="G111" s="38"/>
      <c r="H111" s="57">
        <f t="shared" si="10"/>
        <v>99000000</v>
      </c>
      <c r="I111" s="61">
        <f t="shared" si="7"/>
        <v>789439.90246147267</v>
      </c>
      <c r="J111" s="38">
        <f t="shared" si="2"/>
        <v>99</v>
      </c>
      <c r="K111" s="57">
        <f t="shared" si="11"/>
        <v>138471995.12307364</v>
      </c>
      <c r="L111" s="57">
        <f t="shared" si="3"/>
        <v>152089634.62466985</v>
      </c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</row>
    <row r="112" spans="1:23" ht="15.75" customHeight="1" x14ac:dyDescent="0.2">
      <c r="A112" s="38"/>
      <c r="B112" s="62">
        <f t="shared" si="8"/>
        <v>100</v>
      </c>
      <c r="C112" s="63">
        <f t="shared" si="9"/>
        <v>152089634.62466985</v>
      </c>
      <c r="D112" s="63">
        <f t="shared" si="4"/>
        <v>1212784.1042777817</v>
      </c>
      <c r="E112" s="63">
        <f t="shared" si="5"/>
        <v>1000000</v>
      </c>
      <c r="F112" s="64">
        <f t="shared" si="6"/>
        <v>154302418.72894764</v>
      </c>
      <c r="G112" s="38"/>
      <c r="H112" s="57">
        <f t="shared" si="10"/>
        <v>100000000</v>
      </c>
      <c r="I112" s="61">
        <f t="shared" si="7"/>
        <v>797414.04289037641</v>
      </c>
      <c r="J112" s="38">
        <f t="shared" si="2"/>
        <v>100</v>
      </c>
      <c r="K112" s="57">
        <f t="shared" si="11"/>
        <v>140269409.16596401</v>
      </c>
      <c r="L112" s="57">
        <f t="shared" si="3"/>
        <v>154302418.72894764</v>
      </c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</row>
    <row r="113" spans="1:23" ht="15.75" customHeight="1" x14ac:dyDescent="0.2">
      <c r="A113" s="38"/>
      <c r="B113" s="62">
        <f t="shared" si="8"/>
        <v>101</v>
      </c>
      <c r="C113" s="63">
        <f t="shared" si="9"/>
        <v>154302418.72894764</v>
      </c>
      <c r="D113" s="63">
        <f t="shared" si="4"/>
        <v>1230429.1554641388</v>
      </c>
      <c r="E113" s="63">
        <f t="shared" si="5"/>
        <v>1000000</v>
      </c>
      <c r="F113" s="64">
        <f t="shared" si="6"/>
        <v>156532847.88441178</v>
      </c>
      <c r="G113" s="38"/>
      <c r="H113" s="57">
        <f t="shared" si="10"/>
        <v>101000000</v>
      </c>
      <c r="I113" s="61">
        <f t="shared" si="7"/>
        <v>805388.18331928016</v>
      </c>
      <c r="J113" s="38">
        <f t="shared" si="2"/>
        <v>101</v>
      </c>
      <c r="K113" s="57">
        <f t="shared" si="11"/>
        <v>142074797.34928328</v>
      </c>
      <c r="L113" s="57">
        <f t="shared" si="3"/>
        <v>156532847.88441178</v>
      </c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</row>
    <row r="114" spans="1:23" ht="15.75" customHeight="1" x14ac:dyDescent="0.2">
      <c r="A114" s="38"/>
      <c r="B114" s="62">
        <f t="shared" si="8"/>
        <v>102</v>
      </c>
      <c r="C114" s="63">
        <f t="shared" si="9"/>
        <v>156532847.88441178</v>
      </c>
      <c r="D114" s="63">
        <f t="shared" si="4"/>
        <v>1248214.910766531</v>
      </c>
      <c r="E114" s="63">
        <f t="shared" si="5"/>
        <v>1000000</v>
      </c>
      <c r="F114" s="64">
        <f t="shared" si="6"/>
        <v>158781062.79517832</v>
      </c>
      <c r="G114" s="38"/>
      <c r="H114" s="57">
        <f t="shared" si="10"/>
        <v>102000000</v>
      </c>
      <c r="I114" s="61">
        <f t="shared" si="7"/>
        <v>813362.3237481839</v>
      </c>
      <c r="J114" s="38">
        <f t="shared" si="2"/>
        <v>102</v>
      </c>
      <c r="K114" s="57">
        <f t="shared" si="11"/>
        <v>143888159.67303145</v>
      </c>
      <c r="L114" s="57">
        <f t="shared" si="3"/>
        <v>158781062.79517832</v>
      </c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</row>
    <row r="115" spans="1:23" ht="15.75" customHeight="1" x14ac:dyDescent="0.2">
      <c r="A115" s="38"/>
      <c r="B115" s="62">
        <f t="shared" si="8"/>
        <v>103</v>
      </c>
      <c r="C115" s="63">
        <f t="shared" si="9"/>
        <v>158781062.79517832</v>
      </c>
      <c r="D115" s="63">
        <f t="shared" si="4"/>
        <v>1266142.4921793388</v>
      </c>
      <c r="E115" s="63">
        <f t="shared" si="5"/>
        <v>1000000</v>
      </c>
      <c r="F115" s="64">
        <f t="shared" si="6"/>
        <v>161047205.28735766</v>
      </c>
      <c r="G115" s="38"/>
      <c r="H115" s="57">
        <f t="shared" si="10"/>
        <v>103000000</v>
      </c>
      <c r="I115" s="61">
        <f t="shared" si="7"/>
        <v>821336.46417708776</v>
      </c>
      <c r="J115" s="38">
        <f t="shared" si="2"/>
        <v>103</v>
      </c>
      <c r="K115" s="57">
        <f t="shared" si="11"/>
        <v>145709496.13720852</v>
      </c>
      <c r="L115" s="57">
        <f t="shared" si="3"/>
        <v>161047205.28735766</v>
      </c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</row>
    <row r="116" spans="1:23" ht="15.75" customHeight="1" x14ac:dyDescent="0.2">
      <c r="A116" s="38"/>
      <c r="B116" s="62">
        <f t="shared" si="8"/>
        <v>104</v>
      </c>
      <c r="C116" s="63">
        <f t="shared" si="9"/>
        <v>161047205.28735766</v>
      </c>
      <c r="D116" s="63">
        <f t="shared" si="4"/>
        <v>1284213.0306438827</v>
      </c>
      <c r="E116" s="63">
        <f t="shared" si="5"/>
        <v>1000000</v>
      </c>
      <c r="F116" s="64">
        <f t="shared" si="6"/>
        <v>163331418.31800154</v>
      </c>
      <c r="G116" s="38"/>
      <c r="H116" s="57">
        <f t="shared" si="10"/>
        <v>104000000</v>
      </c>
      <c r="I116" s="61">
        <f t="shared" si="7"/>
        <v>829310.60460599151</v>
      </c>
      <c r="J116" s="38">
        <f t="shared" si="2"/>
        <v>104</v>
      </c>
      <c r="K116" s="57">
        <f t="shared" si="11"/>
        <v>147538806.74181449</v>
      </c>
      <c r="L116" s="57">
        <f t="shared" si="3"/>
        <v>163331418.31800154</v>
      </c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</row>
    <row r="117" spans="1:23" ht="15.75" customHeight="1" x14ac:dyDescent="0.2">
      <c r="A117" s="38"/>
      <c r="B117" s="62">
        <f t="shared" si="8"/>
        <v>105</v>
      </c>
      <c r="C117" s="63">
        <f t="shared" si="9"/>
        <v>163331418.31800154</v>
      </c>
      <c r="D117" s="63">
        <f t="shared" si="4"/>
        <v>1302427.666119769</v>
      </c>
      <c r="E117" s="63">
        <f t="shared" si="5"/>
        <v>1000000</v>
      </c>
      <c r="F117" s="64">
        <f t="shared" si="6"/>
        <v>165633845.98412129</v>
      </c>
      <c r="G117" s="38"/>
      <c r="H117" s="57">
        <f t="shared" si="10"/>
        <v>105000000</v>
      </c>
      <c r="I117" s="61">
        <f t="shared" si="7"/>
        <v>837284.74503489526</v>
      </c>
      <c r="J117" s="38">
        <f t="shared" si="2"/>
        <v>105</v>
      </c>
      <c r="K117" s="57">
        <f t="shared" si="11"/>
        <v>149376091.48684937</v>
      </c>
      <c r="L117" s="57">
        <f t="shared" si="3"/>
        <v>165633845.98412129</v>
      </c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</row>
    <row r="118" spans="1:23" ht="15.75" customHeight="1" x14ac:dyDescent="0.2">
      <c r="A118" s="38"/>
      <c r="B118" s="62">
        <f t="shared" si="8"/>
        <v>106</v>
      </c>
      <c r="C118" s="63">
        <f t="shared" si="9"/>
        <v>165633845.98412129</v>
      </c>
      <c r="D118" s="63">
        <f t="shared" si="4"/>
        <v>1320787.5476568011</v>
      </c>
      <c r="E118" s="63">
        <f t="shared" si="5"/>
        <v>1000000</v>
      </c>
      <c r="F118" s="64">
        <f t="shared" si="6"/>
        <v>167954633.5317781</v>
      </c>
      <c r="G118" s="38"/>
      <c r="H118" s="57">
        <f t="shared" si="10"/>
        <v>106000000</v>
      </c>
      <c r="I118" s="61">
        <f t="shared" si="7"/>
        <v>845258.885463799</v>
      </c>
      <c r="J118" s="38">
        <f t="shared" si="2"/>
        <v>106</v>
      </c>
      <c r="K118" s="57">
        <f t="shared" si="11"/>
        <v>151221350.37231317</v>
      </c>
      <c r="L118" s="57">
        <f t="shared" si="3"/>
        <v>167954633.5317781</v>
      </c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</row>
    <row r="119" spans="1:23" ht="15.75" customHeight="1" x14ac:dyDescent="0.2">
      <c r="A119" s="38"/>
      <c r="B119" s="62">
        <f t="shared" si="8"/>
        <v>107</v>
      </c>
      <c r="C119" s="63">
        <f t="shared" si="9"/>
        <v>167954633.5317781</v>
      </c>
      <c r="D119" s="63">
        <f t="shared" si="4"/>
        <v>1339293.8334674675</v>
      </c>
      <c r="E119" s="63">
        <f t="shared" si="5"/>
        <v>1000000</v>
      </c>
      <c r="F119" s="64">
        <f t="shared" si="6"/>
        <v>170293927.36524555</v>
      </c>
      <c r="G119" s="38"/>
      <c r="H119" s="57">
        <f t="shared" si="10"/>
        <v>107000000</v>
      </c>
      <c r="I119" s="61">
        <f t="shared" si="7"/>
        <v>853233.02589270275</v>
      </c>
      <c r="J119" s="38">
        <f t="shared" si="2"/>
        <v>107</v>
      </c>
      <c r="K119" s="57">
        <f t="shared" si="11"/>
        <v>153074583.39820588</v>
      </c>
      <c r="L119" s="57">
        <f t="shared" si="3"/>
        <v>170293927.36524555</v>
      </c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</row>
    <row r="120" spans="1:23" ht="15.75" customHeight="1" x14ac:dyDescent="0.2">
      <c r="A120" s="38"/>
      <c r="B120" s="62">
        <f t="shared" si="8"/>
        <v>108</v>
      </c>
      <c r="C120" s="63">
        <f t="shared" si="9"/>
        <v>170293927.36524555</v>
      </c>
      <c r="D120" s="63">
        <f t="shared" si="4"/>
        <v>1357947.6910000057</v>
      </c>
      <c r="E120" s="63">
        <f t="shared" si="5"/>
        <v>1000000</v>
      </c>
      <c r="F120" s="64">
        <f t="shared" si="6"/>
        <v>172651875.05624557</v>
      </c>
      <c r="G120" s="38"/>
      <c r="H120" s="57">
        <f t="shared" si="10"/>
        <v>108000000</v>
      </c>
      <c r="I120" s="61">
        <f t="shared" si="7"/>
        <v>861207.16632160649</v>
      </c>
      <c r="J120" s="38">
        <f t="shared" si="2"/>
        <v>108</v>
      </c>
      <c r="K120" s="57">
        <f t="shared" si="11"/>
        <v>154935790.56452748</v>
      </c>
      <c r="L120" s="57">
        <f t="shared" si="3"/>
        <v>172651875.05624557</v>
      </c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</row>
    <row r="121" spans="1:23" ht="15.75" customHeight="1" x14ac:dyDescent="0.2">
      <c r="A121" s="38"/>
      <c r="B121" s="62">
        <f t="shared" si="8"/>
        <v>109</v>
      </c>
      <c r="C121" s="63">
        <f t="shared" si="9"/>
        <v>172651875.05624557</v>
      </c>
      <c r="D121" s="63">
        <f t="shared" si="4"/>
        <v>1376750.2970120492</v>
      </c>
      <c r="E121" s="63">
        <f t="shared" si="5"/>
        <v>1000000</v>
      </c>
      <c r="F121" s="64">
        <f t="shared" si="6"/>
        <v>175028625.35325763</v>
      </c>
      <c r="G121" s="38"/>
      <c r="H121" s="57">
        <f t="shared" si="10"/>
        <v>109000000</v>
      </c>
      <c r="I121" s="61">
        <f t="shared" si="7"/>
        <v>869181.30675051035</v>
      </c>
      <c r="J121" s="38">
        <f t="shared" si="2"/>
        <v>109</v>
      </c>
      <c r="K121" s="57">
        <f t="shared" si="11"/>
        <v>156804971.87127799</v>
      </c>
      <c r="L121" s="57">
        <f t="shared" si="3"/>
        <v>175028625.35325763</v>
      </c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</row>
    <row r="122" spans="1:23" ht="15.75" customHeight="1" x14ac:dyDescent="0.2">
      <c r="A122" s="38"/>
      <c r="B122" s="62">
        <f t="shared" si="8"/>
        <v>110</v>
      </c>
      <c r="C122" s="63">
        <f t="shared" si="9"/>
        <v>175028625.35325763</v>
      </c>
      <c r="D122" s="63">
        <f t="shared" si="4"/>
        <v>1395702.837644862</v>
      </c>
      <c r="E122" s="63">
        <f t="shared" si="5"/>
        <v>1000000</v>
      </c>
      <c r="F122" s="64">
        <f t="shared" si="6"/>
        <v>177424328.1909025</v>
      </c>
      <c r="G122" s="38"/>
      <c r="H122" s="57">
        <f t="shared" si="10"/>
        <v>110000000</v>
      </c>
      <c r="I122" s="61">
        <f t="shared" si="7"/>
        <v>877155.4471794141</v>
      </c>
      <c r="J122" s="38">
        <f t="shared" si="2"/>
        <v>110</v>
      </c>
      <c r="K122" s="57">
        <f t="shared" si="11"/>
        <v>158682127.31845739</v>
      </c>
      <c r="L122" s="57">
        <f t="shared" si="3"/>
        <v>177424328.1909025</v>
      </c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</row>
    <row r="123" spans="1:23" ht="15.75" customHeight="1" x14ac:dyDescent="0.2">
      <c r="A123" s="38"/>
      <c r="B123" s="62">
        <f t="shared" si="8"/>
        <v>111</v>
      </c>
      <c r="C123" s="63">
        <f t="shared" si="9"/>
        <v>177424328.1909025</v>
      </c>
      <c r="D123" s="63">
        <f t="shared" si="4"/>
        <v>1414806.5084981655</v>
      </c>
      <c r="E123" s="63">
        <f t="shared" si="5"/>
        <v>1000000</v>
      </c>
      <c r="F123" s="64">
        <f t="shared" si="6"/>
        <v>179839134.69940066</v>
      </c>
      <c r="G123" s="38"/>
      <c r="H123" s="57">
        <f t="shared" si="10"/>
        <v>111000000</v>
      </c>
      <c r="I123" s="61">
        <f t="shared" si="7"/>
        <v>885129.58760831784</v>
      </c>
      <c r="J123" s="38">
        <f t="shared" si="2"/>
        <v>111</v>
      </c>
      <c r="K123" s="57">
        <f t="shared" si="11"/>
        <v>160567256.9060657</v>
      </c>
      <c r="L123" s="57">
        <f t="shared" si="3"/>
        <v>179839134.69940066</v>
      </c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</row>
    <row r="124" spans="1:23" ht="15.75" customHeight="1" x14ac:dyDescent="0.2">
      <c r="A124" s="38"/>
      <c r="B124" s="62">
        <f t="shared" si="8"/>
        <v>112</v>
      </c>
      <c r="C124" s="63">
        <f t="shared" si="9"/>
        <v>179839134.69940066</v>
      </c>
      <c r="D124" s="63">
        <f t="shared" si="4"/>
        <v>1434062.5147055606</v>
      </c>
      <c r="E124" s="63">
        <f t="shared" si="5"/>
        <v>1000000</v>
      </c>
      <c r="F124" s="64">
        <f t="shared" si="6"/>
        <v>182273197.21410623</v>
      </c>
      <c r="G124" s="38"/>
      <c r="H124" s="57">
        <f t="shared" si="10"/>
        <v>112000000</v>
      </c>
      <c r="I124" s="61">
        <f t="shared" si="7"/>
        <v>893103.72803722159</v>
      </c>
      <c r="J124" s="38">
        <f t="shared" si="2"/>
        <v>112</v>
      </c>
      <c r="K124" s="57">
        <f t="shared" si="11"/>
        <v>162460360.63410294</v>
      </c>
      <c r="L124" s="57">
        <f t="shared" si="3"/>
        <v>182273197.21410623</v>
      </c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</row>
    <row r="125" spans="1:23" ht="15.75" customHeight="1" x14ac:dyDescent="0.2">
      <c r="A125" s="38"/>
      <c r="B125" s="62">
        <f t="shared" si="8"/>
        <v>113</v>
      </c>
      <c r="C125" s="63">
        <f t="shared" si="9"/>
        <v>182273197.21410623</v>
      </c>
      <c r="D125" s="63">
        <f t="shared" si="4"/>
        <v>1453472.0710105535</v>
      </c>
      <c r="E125" s="63">
        <f t="shared" si="5"/>
        <v>1000000</v>
      </c>
      <c r="F125" s="64">
        <f t="shared" si="6"/>
        <v>184726669.28511679</v>
      </c>
      <c r="G125" s="38"/>
      <c r="H125" s="57">
        <f t="shared" si="10"/>
        <v>113000000</v>
      </c>
      <c r="I125" s="61">
        <f t="shared" si="7"/>
        <v>901077.86846612534</v>
      </c>
      <c r="J125" s="38">
        <f t="shared" si="2"/>
        <v>113</v>
      </c>
      <c r="K125" s="57">
        <f t="shared" si="11"/>
        <v>164361438.50256908</v>
      </c>
      <c r="L125" s="57">
        <f t="shared" si="3"/>
        <v>184726669.28511679</v>
      </c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</row>
    <row r="126" spans="1:23" ht="15.75" customHeight="1" x14ac:dyDescent="0.2">
      <c r="A126" s="38"/>
      <c r="B126" s="62">
        <f t="shared" si="8"/>
        <v>114</v>
      </c>
      <c r="C126" s="63">
        <f t="shared" si="9"/>
        <v>184726669.28511679</v>
      </c>
      <c r="D126" s="63">
        <f t="shared" si="4"/>
        <v>1473036.4018431851</v>
      </c>
      <c r="E126" s="63">
        <f t="shared" si="5"/>
        <v>1000000</v>
      </c>
      <c r="F126" s="64">
        <f t="shared" si="6"/>
        <v>187199705.68695998</v>
      </c>
      <c r="G126" s="38"/>
      <c r="H126" s="57">
        <f t="shared" si="10"/>
        <v>114000000</v>
      </c>
      <c r="I126" s="61">
        <f t="shared" si="7"/>
        <v>909052.00889502908</v>
      </c>
      <c r="J126" s="38">
        <f t="shared" si="2"/>
        <v>114</v>
      </c>
      <c r="K126" s="57">
        <f t="shared" si="11"/>
        <v>166270490.51146412</v>
      </c>
      <c r="L126" s="57">
        <f t="shared" si="3"/>
        <v>187199705.68695998</v>
      </c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</row>
    <row r="127" spans="1:23" ht="15.75" customHeight="1" x14ac:dyDescent="0.2">
      <c r="A127" s="38"/>
      <c r="B127" s="62">
        <f t="shared" si="8"/>
        <v>115</v>
      </c>
      <c r="C127" s="63">
        <f t="shared" si="9"/>
        <v>187199705.68695998</v>
      </c>
      <c r="D127" s="63">
        <f t="shared" si="4"/>
        <v>1492756.7413972735</v>
      </c>
      <c r="E127" s="63">
        <f t="shared" si="5"/>
        <v>1000000</v>
      </c>
      <c r="F127" s="64">
        <f t="shared" si="6"/>
        <v>189692462.42835724</v>
      </c>
      <c r="G127" s="38"/>
      <c r="H127" s="57">
        <f t="shared" si="10"/>
        <v>115000000</v>
      </c>
      <c r="I127" s="61">
        <f t="shared" si="7"/>
        <v>917026.14932393294</v>
      </c>
      <c r="J127" s="38">
        <f t="shared" si="2"/>
        <v>115</v>
      </c>
      <c r="K127" s="57">
        <f t="shared" si="11"/>
        <v>168187516.66078806</v>
      </c>
      <c r="L127" s="57">
        <f t="shared" si="3"/>
        <v>189692462.42835724</v>
      </c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</row>
    <row r="128" spans="1:23" ht="15.75" customHeight="1" x14ac:dyDescent="0.2">
      <c r="A128" s="38"/>
      <c r="B128" s="62">
        <f t="shared" si="8"/>
        <v>116</v>
      </c>
      <c r="C128" s="63">
        <f t="shared" si="9"/>
        <v>189692462.42835724</v>
      </c>
      <c r="D128" s="63">
        <f t="shared" si="4"/>
        <v>1512634.3337082718</v>
      </c>
      <c r="E128" s="63">
        <f t="shared" si="5"/>
        <v>1000000</v>
      </c>
      <c r="F128" s="64">
        <f t="shared" si="6"/>
        <v>192205096.76206553</v>
      </c>
      <c r="G128" s="38"/>
      <c r="H128" s="57">
        <f t="shared" si="10"/>
        <v>116000000</v>
      </c>
      <c r="I128" s="61">
        <f t="shared" si="7"/>
        <v>925000.28975283669</v>
      </c>
      <c r="J128" s="38">
        <f t="shared" si="2"/>
        <v>116</v>
      </c>
      <c r="K128" s="57">
        <f t="shared" si="11"/>
        <v>170112516.9505409</v>
      </c>
      <c r="L128" s="57">
        <f t="shared" si="3"/>
        <v>192205096.76206553</v>
      </c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</row>
    <row r="129" spans="1:23" ht="15.75" customHeight="1" x14ac:dyDescent="0.2">
      <c r="A129" s="38"/>
      <c r="B129" s="62">
        <f t="shared" si="8"/>
        <v>117</v>
      </c>
      <c r="C129" s="63">
        <f t="shared" si="9"/>
        <v>192205096.76206553</v>
      </c>
      <c r="D129" s="63">
        <f t="shared" si="4"/>
        <v>1532670.4327317467</v>
      </c>
      <c r="E129" s="63">
        <f t="shared" si="5"/>
        <v>1000000</v>
      </c>
      <c r="F129" s="64">
        <f t="shared" si="6"/>
        <v>194737767.19479728</v>
      </c>
      <c r="G129" s="38"/>
      <c r="H129" s="57">
        <f t="shared" si="10"/>
        <v>117000000</v>
      </c>
      <c r="I129" s="61">
        <f t="shared" si="7"/>
        <v>932974.43018174043</v>
      </c>
      <c r="J129" s="38">
        <f t="shared" si="2"/>
        <v>117</v>
      </c>
      <c r="K129" s="57">
        <f t="shared" si="11"/>
        <v>172045491.38072264</v>
      </c>
      <c r="L129" s="57">
        <f t="shared" si="3"/>
        <v>194737767.19479728</v>
      </c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</row>
    <row r="130" spans="1:23" ht="15.75" customHeight="1" x14ac:dyDescent="0.2">
      <c r="A130" s="38"/>
      <c r="B130" s="62">
        <f t="shared" si="8"/>
        <v>118</v>
      </c>
      <c r="C130" s="63">
        <f t="shared" si="9"/>
        <v>194737767.19479728</v>
      </c>
      <c r="D130" s="63">
        <f t="shared" si="4"/>
        <v>1552866.3024224821</v>
      </c>
      <c r="E130" s="63">
        <f t="shared" si="5"/>
        <v>1000000</v>
      </c>
      <c r="F130" s="64">
        <f t="shared" si="6"/>
        <v>197290633.49721977</v>
      </c>
      <c r="G130" s="38"/>
      <c r="H130" s="57">
        <f t="shared" si="10"/>
        <v>118000000</v>
      </c>
      <c r="I130" s="61">
        <f t="shared" si="7"/>
        <v>940948.57061064418</v>
      </c>
      <c r="J130" s="38">
        <f t="shared" si="2"/>
        <v>118</v>
      </c>
      <c r="K130" s="57">
        <f t="shared" si="11"/>
        <v>173986439.95133328</v>
      </c>
      <c r="L130" s="57">
        <f t="shared" si="3"/>
        <v>197290633.49721977</v>
      </c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</row>
    <row r="131" spans="1:23" ht="15.75" customHeight="1" x14ac:dyDescent="0.2">
      <c r="A131" s="38"/>
      <c r="B131" s="62">
        <f t="shared" si="8"/>
        <v>119</v>
      </c>
      <c r="C131" s="63">
        <f t="shared" si="9"/>
        <v>197290633.49721977</v>
      </c>
      <c r="D131" s="63">
        <f t="shared" si="4"/>
        <v>1573223.2168142155</v>
      </c>
      <c r="E131" s="63">
        <f t="shared" si="5"/>
        <v>1000000</v>
      </c>
      <c r="F131" s="64">
        <f t="shared" si="6"/>
        <v>199863856.71403399</v>
      </c>
      <c r="G131" s="38"/>
      <c r="H131" s="57">
        <f t="shared" si="10"/>
        <v>119000000</v>
      </c>
      <c r="I131" s="61">
        <f t="shared" si="7"/>
        <v>948922.71103954792</v>
      </c>
      <c r="J131" s="38">
        <f t="shared" si="2"/>
        <v>119</v>
      </c>
      <c r="K131" s="57">
        <f t="shared" si="11"/>
        <v>175935362.66237283</v>
      </c>
      <c r="L131" s="57">
        <f t="shared" si="3"/>
        <v>199863856.71403399</v>
      </c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</row>
    <row r="132" spans="1:23" ht="15.75" customHeight="1" x14ac:dyDescent="0.2">
      <c r="A132" s="38"/>
      <c r="B132" s="62">
        <f t="shared" si="8"/>
        <v>120</v>
      </c>
      <c r="C132" s="63">
        <f t="shared" si="9"/>
        <v>199863856.71403399</v>
      </c>
      <c r="D132" s="63">
        <f t="shared" si="4"/>
        <v>1593742.4601000075</v>
      </c>
      <c r="E132" s="63">
        <f t="shared" si="5"/>
        <v>1000000</v>
      </c>
      <c r="F132" s="64">
        <f t="shared" si="6"/>
        <v>202457599.17413399</v>
      </c>
      <c r="G132" s="38"/>
      <c r="H132" s="57">
        <f t="shared" si="10"/>
        <v>120000000</v>
      </c>
      <c r="I132" s="61">
        <f t="shared" si="7"/>
        <v>956896.85146845167</v>
      </c>
      <c r="J132" s="38">
        <f t="shared" si="2"/>
        <v>120</v>
      </c>
      <c r="K132" s="57">
        <f t="shared" si="11"/>
        <v>177892259.51384127</v>
      </c>
      <c r="L132" s="57">
        <f t="shared" si="3"/>
        <v>202457599.17413399</v>
      </c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</row>
    <row r="133" spans="1:23" ht="15.75" customHeight="1" x14ac:dyDescent="0.2">
      <c r="A133" s="38"/>
      <c r="B133" s="62">
        <f t="shared" si="8"/>
        <v>121</v>
      </c>
      <c r="C133" s="63">
        <f t="shared" si="9"/>
        <v>202457599.17413399</v>
      </c>
      <c r="D133" s="63">
        <f t="shared" si="4"/>
        <v>1614425.3267132551</v>
      </c>
      <c r="E133" s="63">
        <f t="shared" si="5"/>
        <v>1000000</v>
      </c>
      <c r="F133" s="64">
        <f t="shared" si="6"/>
        <v>205072024.50084725</v>
      </c>
      <c r="G133" s="38"/>
      <c r="H133" s="57">
        <f t="shared" si="10"/>
        <v>121000000</v>
      </c>
      <c r="I133" s="61">
        <f t="shared" si="7"/>
        <v>964870.99189735553</v>
      </c>
      <c r="J133" s="38">
        <f t="shared" si="2"/>
        <v>121</v>
      </c>
      <c r="K133" s="57">
        <f t="shared" si="11"/>
        <v>179857130.50573862</v>
      </c>
      <c r="L133" s="57">
        <f t="shared" si="3"/>
        <v>205072024.50084725</v>
      </c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</row>
    <row r="134" spans="1:23" ht="15.75" customHeight="1" x14ac:dyDescent="0.2">
      <c r="A134" s="38"/>
      <c r="B134" s="62">
        <f t="shared" si="8"/>
        <v>122</v>
      </c>
      <c r="C134" s="63">
        <f t="shared" si="9"/>
        <v>205072024.50084725</v>
      </c>
      <c r="D134" s="63">
        <f t="shared" si="4"/>
        <v>1635273.1214093494</v>
      </c>
      <c r="E134" s="63">
        <f t="shared" si="5"/>
        <v>1000000</v>
      </c>
      <c r="F134" s="64">
        <f t="shared" si="6"/>
        <v>207707297.62225661</v>
      </c>
      <c r="G134" s="38"/>
      <c r="H134" s="57">
        <f t="shared" si="10"/>
        <v>122000000</v>
      </c>
      <c r="I134" s="61">
        <f t="shared" si="7"/>
        <v>972845.13232625928</v>
      </c>
      <c r="J134" s="38">
        <f t="shared" si="2"/>
        <v>122</v>
      </c>
      <c r="K134" s="57">
        <f t="shared" si="11"/>
        <v>181829975.63806486</v>
      </c>
      <c r="L134" s="57">
        <f t="shared" si="3"/>
        <v>207707297.62225661</v>
      </c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</row>
    <row r="135" spans="1:23" ht="15.75" customHeight="1" x14ac:dyDescent="0.2">
      <c r="A135" s="38"/>
      <c r="B135" s="62">
        <f t="shared" si="8"/>
        <v>123</v>
      </c>
      <c r="C135" s="63">
        <f t="shared" si="9"/>
        <v>207707297.62225661</v>
      </c>
      <c r="D135" s="63">
        <f t="shared" si="4"/>
        <v>1656287.1593479831</v>
      </c>
      <c r="E135" s="63">
        <f t="shared" si="5"/>
        <v>1000000</v>
      </c>
      <c r="F135" s="64">
        <f t="shared" si="6"/>
        <v>210363584.78160459</v>
      </c>
      <c r="G135" s="38"/>
      <c r="H135" s="57">
        <f t="shared" si="10"/>
        <v>123000000</v>
      </c>
      <c r="I135" s="61">
        <f t="shared" si="7"/>
        <v>980819.27275516302</v>
      </c>
      <c r="J135" s="38">
        <f t="shared" si="2"/>
        <v>123</v>
      </c>
      <c r="K135" s="57">
        <f t="shared" si="11"/>
        <v>183810794.91082001</v>
      </c>
      <c r="L135" s="57">
        <f t="shared" si="3"/>
        <v>210363584.78160459</v>
      </c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</row>
    <row r="136" spans="1:23" ht="15.75" customHeight="1" x14ac:dyDescent="0.2">
      <c r="A136" s="38"/>
      <c r="B136" s="62">
        <f t="shared" si="8"/>
        <v>124</v>
      </c>
      <c r="C136" s="63">
        <f t="shared" si="9"/>
        <v>210363584.78160459</v>
      </c>
      <c r="D136" s="63">
        <f t="shared" si="4"/>
        <v>1677468.7661761178</v>
      </c>
      <c r="E136" s="63">
        <f t="shared" si="5"/>
        <v>1000000</v>
      </c>
      <c r="F136" s="64">
        <f t="shared" si="6"/>
        <v>213041053.54778069</v>
      </c>
      <c r="G136" s="38"/>
      <c r="H136" s="57">
        <f t="shared" si="10"/>
        <v>124000000</v>
      </c>
      <c r="I136" s="61">
        <f t="shared" si="7"/>
        <v>988793.41318406677</v>
      </c>
      <c r="J136" s="38">
        <f t="shared" si="2"/>
        <v>124</v>
      </c>
      <c r="K136" s="57">
        <f t="shared" si="11"/>
        <v>185799588.32400405</v>
      </c>
      <c r="L136" s="57">
        <f t="shared" si="3"/>
        <v>213041053.54778069</v>
      </c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</row>
    <row r="137" spans="1:23" ht="15.75" customHeight="1" x14ac:dyDescent="0.2">
      <c r="A137" s="38"/>
      <c r="B137" s="62">
        <f t="shared" si="8"/>
        <v>125</v>
      </c>
      <c r="C137" s="63">
        <f t="shared" si="9"/>
        <v>213041053.54778069</v>
      </c>
      <c r="D137" s="63">
        <f t="shared" si="4"/>
        <v>1698819.2781116096</v>
      </c>
      <c r="E137" s="63">
        <f t="shared" si="5"/>
        <v>1000000</v>
      </c>
      <c r="F137" s="64">
        <f t="shared" si="6"/>
        <v>215739872.8258923</v>
      </c>
      <c r="G137" s="38"/>
      <c r="H137" s="57">
        <f t="shared" si="10"/>
        <v>125000000</v>
      </c>
      <c r="I137" s="61">
        <f t="shared" si="7"/>
        <v>996767.55361297051</v>
      </c>
      <c r="J137" s="38">
        <f t="shared" si="2"/>
        <v>125</v>
      </c>
      <c r="K137" s="57">
        <f t="shared" si="11"/>
        <v>187796355.877617</v>
      </c>
      <c r="L137" s="57">
        <f t="shared" si="3"/>
        <v>215739872.8258923</v>
      </c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</row>
    <row r="138" spans="1:23" ht="15.75" customHeight="1" x14ac:dyDescent="0.2">
      <c r="A138" s="38"/>
      <c r="B138" s="62">
        <f t="shared" si="8"/>
        <v>126</v>
      </c>
      <c r="C138" s="63">
        <f t="shared" si="9"/>
        <v>215739872.8258923</v>
      </c>
      <c r="D138" s="63">
        <f t="shared" si="4"/>
        <v>1720340.0420275044</v>
      </c>
      <c r="E138" s="63">
        <f t="shared" si="5"/>
        <v>1000000</v>
      </c>
      <c r="F138" s="64">
        <f t="shared" si="6"/>
        <v>218460212.8679198</v>
      </c>
      <c r="G138" s="38"/>
      <c r="H138" s="57">
        <f t="shared" si="10"/>
        <v>126000000</v>
      </c>
      <c r="I138" s="61">
        <f t="shared" si="7"/>
        <v>1004741.6940418743</v>
      </c>
      <c r="J138" s="38">
        <f t="shared" si="2"/>
        <v>126</v>
      </c>
      <c r="K138" s="57">
        <f t="shared" si="11"/>
        <v>189801097.57165885</v>
      </c>
      <c r="L138" s="57">
        <f t="shared" si="3"/>
        <v>218460212.8679198</v>
      </c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</row>
    <row r="139" spans="1:23" ht="15.75" customHeight="1" x14ac:dyDescent="0.2">
      <c r="A139" s="38"/>
      <c r="B139" s="62">
        <f t="shared" si="8"/>
        <v>127</v>
      </c>
      <c r="C139" s="63">
        <f t="shared" si="9"/>
        <v>218460212.8679198</v>
      </c>
      <c r="D139" s="63">
        <f t="shared" si="4"/>
        <v>1742032.4155370016</v>
      </c>
      <c r="E139" s="63">
        <f t="shared" si="5"/>
        <v>1000000</v>
      </c>
      <c r="F139" s="64">
        <f t="shared" si="6"/>
        <v>221202245.2834568</v>
      </c>
      <c r="G139" s="38"/>
      <c r="H139" s="57">
        <f t="shared" si="10"/>
        <v>127000000</v>
      </c>
      <c r="I139" s="61">
        <f t="shared" si="7"/>
        <v>1012715.8344707781</v>
      </c>
      <c r="J139" s="38">
        <f t="shared" si="2"/>
        <v>127</v>
      </c>
      <c r="K139" s="57">
        <f t="shared" si="11"/>
        <v>191813813.4061296</v>
      </c>
      <c r="L139" s="57">
        <f t="shared" si="3"/>
        <v>221202245.2834568</v>
      </c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</row>
    <row r="140" spans="1:23" ht="15.75" customHeight="1" x14ac:dyDescent="0.2">
      <c r="A140" s="38"/>
      <c r="B140" s="62">
        <f t="shared" si="8"/>
        <v>128</v>
      </c>
      <c r="C140" s="63">
        <f t="shared" si="9"/>
        <v>221202245.2834568</v>
      </c>
      <c r="D140" s="63">
        <f t="shared" si="4"/>
        <v>1763897.7670791</v>
      </c>
      <c r="E140" s="63">
        <f t="shared" si="5"/>
        <v>1000000</v>
      </c>
      <c r="F140" s="64">
        <f t="shared" si="6"/>
        <v>223966143.05053592</v>
      </c>
      <c r="G140" s="38"/>
      <c r="H140" s="57">
        <f t="shared" si="10"/>
        <v>128000000</v>
      </c>
      <c r="I140" s="61">
        <f t="shared" si="7"/>
        <v>1020689.9748996819</v>
      </c>
      <c r="J140" s="38">
        <f t="shared" si="2"/>
        <v>128</v>
      </c>
      <c r="K140" s="57">
        <f t="shared" si="11"/>
        <v>193834503.38102925</v>
      </c>
      <c r="L140" s="57">
        <f t="shared" si="3"/>
        <v>223966143.05053592</v>
      </c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</row>
    <row r="141" spans="1:23" ht="15.75" customHeight="1" x14ac:dyDescent="0.2">
      <c r="A141" s="38"/>
      <c r="B141" s="62">
        <f t="shared" si="8"/>
        <v>129</v>
      </c>
      <c r="C141" s="63">
        <f t="shared" si="9"/>
        <v>223966143.05053592</v>
      </c>
      <c r="D141" s="63">
        <f t="shared" si="4"/>
        <v>1785937.4760049223</v>
      </c>
      <c r="E141" s="63">
        <f t="shared" si="5"/>
        <v>1000000</v>
      </c>
      <c r="F141" s="64">
        <f t="shared" si="6"/>
        <v>226752080.52654085</v>
      </c>
      <c r="G141" s="38"/>
      <c r="H141" s="57">
        <f t="shared" si="10"/>
        <v>129000000</v>
      </c>
      <c r="I141" s="61">
        <f t="shared" si="7"/>
        <v>1028664.1153285856</v>
      </c>
      <c r="J141" s="38">
        <f t="shared" si="2"/>
        <v>129</v>
      </c>
      <c r="K141" s="57">
        <f t="shared" si="11"/>
        <v>195863167.4963578</v>
      </c>
      <c r="L141" s="57">
        <f t="shared" si="3"/>
        <v>226752080.52654085</v>
      </c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</row>
    <row r="142" spans="1:23" ht="15.75" customHeight="1" x14ac:dyDescent="0.2">
      <c r="A142" s="38"/>
      <c r="B142" s="62">
        <f t="shared" si="8"/>
        <v>130</v>
      </c>
      <c r="C142" s="63">
        <f t="shared" si="9"/>
        <v>226752080.52654085</v>
      </c>
      <c r="D142" s="63">
        <f t="shared" si="4"/>
        <v>1808152.9326647313</v>
      </c>
      <c r="E142" s="63">
        <f t="shared" si="5"/>
        <v>1000000</v>
      </c>
      <c r="F142" s="64">
        <f t="shared" si="6"/>
        <v>229560233.45920557</v>
      </c>
      <c r="G142" s="38"/>
      <c r="H142" s="57">
        <f t="shared" si="10"/>
        <v>130000000</v>
      </c>
      <c r="I142" s="61">
        <f t="shared" si="7"/>
        <v>1036638.2557574894</v>
      </c>
      <c r="J142" s="38">
        <f t="shared" si="2"/>
        <v>130</v>
      </c>
      <c r="K142" s="57">
        <f t="shared" si="11"/>
        <v>197899805.75211531</v>
      </c>
      <c r="L142" s="57">
        <f t="shared" si="3"/>
        <v>229560233.45920557</v>
      </c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</row>
    <row r="143" spans="1:23" ht="15.75" customHeight="1" x14ac:dyDescent="0.2">
      <c r="A143" s="38"/>
      <c r="B143" s="62">
        <f t="shared" si="8"/>
        <v>131</v>
      </c>
      <c r="C143" s="63">
        <f t="shared" si="9"/>
        <v>229560233.45920557</v>
      </c>
      <c r="D143" s="63">
        <f t="shared" si="4"/>
        <v>1830545.5384956377</v>
      </c>
      <c r="E143" s="63">
        <f t="shared" si="5"/>
        <v>1000000</v>
      </c>
      <c r="F143" s="64">
        <f t="shared" si="6"/>
        <v>232390778.9977012</v>
      </c>
      <c r="G143" s="38"/>
      <c r="H143" s="57">
        <f t="shared" si="10"/>
        <v>131000000</v>
      </c>
      <c r="I143" s="61">
        <f t="shared" si="7"/>
        <v>1044612.3961863931</v>
      </c>
      <c r="J143" s="38">
        <f t="shared" si="2"/>
        <v>131</v>
      </c>
      <c r="K143" s="57">
        <f t="shared" si="11"/>
        <v>199944418.14830172</v>
      </c>
      <c r="L143" s="57">
        <f t="shared" si="3"/>
        <v>232390778.9977012</v>
      </c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</row>
    <row r="144" spans="1:23" ht="15.75" customHeight="1" x14ac:dyDescent="0.2">
      <c r="A144" s="38"/>
      <c r="B144" s="62">
        <f t="shared" si="8"/>
        <v>132</v>
      </c>
      <c r="C144" s="63">
        <f t="shared" si="9"/>
        <v>232390778.9977012</v>
      </c>
      <c r="D144" s="63">
        <f t="shared" si="4"/>
        <v>1853116.706110009</v>
      </c>
      <c r="E144" s="63">
        <f t="shared" si="5"/>
        <v>1000000</v>
      </c>
      <c r="F144" s="64">
        <f t="shared" si="6"/>
        <v>235243895.7038112</v>
      </c>
      <c r="G144" s="38"/>
      <c r="H144" s="57">
        <f t="shared" si="10"/>
        <v>132000000</v>
      </c>
      <c r="I144" s="61">
        <f t="shared" si="7"/>
        <v>1052586.536615297</v>
      </c>
      <c r="J144" s="38">
        <f t="shared" si="2"/>
        <v>132</v>
      </c>
      <c r="K144" s="57">
        <f t="shared" si="11"/>
        <v>201997004.68491703</v>
      </c>
      <c r="L144" s="57">
        <f t="shared" si="3"/>
        <v>235243895.7038112</v>
      </c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</row>
    <row r="145" spans="1:23" ht="15.75" customHeight="1" x14ac:dyDescent="0.2">
      <c r="A145" s="38"/>
      <c r="B145" s="62">
        <f t="shared" si="8"/>
        <v>133</v>
      </c>
      <c r="C145" s="63">
        <f t="shared" si="9"/>
        <v>235243895.7038112</v>
      </c>
      <c r="D145" s="63">
        <f t="shared" si="4"/>
        <v>1875867.8593845814</v>
      </c>
      <c r="E145" s="63">
        <f t="shared" si="5"/>
        <v>1000000</v>
      </c>
      <c r="F145" s="64">
        <f t="shared" si="6"/>
        <v>238119763.56319577</v>
      </c>
      <c r="G145" s="38"/>
      <c r="H145" s="57">
        <f t="shared" si="10"/>
        <v>133000000</v>
      </c>
      <c r="I145" s="61">
        <f t="shared" si="7"/>
        <v>1060560.6770442007</v>
      </c>
      <c r="J145" s="38">
        <f t="shared" si="2"/>
        <v>133</v>
      </c>
      <c r="K145" s="57">
        <f t="shared" si="11"/>
        <v>204057565.36196125</v>
      </c>
      <c r="L145" s="57">
        <f t="shared" si="3"/>
        <v>238119763.56319577</v>
      </c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</row>
    <row r="146" spans="1:23" ht="15.75" customHeight="1" x14ac:dyDescent="0.2">
      <c r="A146" s="38"/>
      <c r="B146" s="62">
        <f t="shared" si="8"/>
        <v>134</v>
      </c>
      <c r="C146" s="63">
        <f t="shared" si="9"/>
        <v>238119763.56319577</v>
      </c>
      <c r="D146" s="63">
        <f t="shared" si="4"/>
        <v>1898800.4335502847</v>
      </c>
      <c r="E146" s="63">
        <f t="shared" si="5"/>
        <v>1000000</v>
      </c>
      <c r="F146" s="64">
        <f t="shared" si="6"/>
        <v>241018563.99674606</v>
      </c>
      <c r="G146" s="38"/>
      <c r="H146" s="57">
        <f t="shared" si="10"/>
        <v>134000000</v>
      </c>
      <c r="I146" s="61">
        <f t="shared" si="7"/>
        <v>1068534.8174731045</v>
      </c>
      <c r="J146" s="38">
        <f t="shared" si="2"/>
        <v>134</v>
      </c>
      <c r="K146" s="57">
        <f t="shared" si="11"/>
        <v>206126100.17943436</v>
      </c>
      <c r="L146" s="57">
        <f t="shared" si="3"/>
        <v>241018563.99674606</v>
      </c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</row>
    <row r="147" spans="1:23" ht="15.75" customHeight="1" x14ac:dyDescent="0.2">
      <c r="A147" s="38"/>
      <c r="B147" s="62">
        <f t="shared" si="8"/>
        <v>135</v>
      </c>
      <c r="C147" s="63">
        <f t="shared" si="9"/>
        <v>241018563.99674606</v>
      </c>
      <c r="D147" s="63">
        <f t="shared" si="4"/>
        <v>1921915.8752827821</v>
      </c>
      <c r="E147" s="63">
        <f t="shared" si="5"/>
        <v>1000000</v>
      </c>
      <c r="F147" s="64">
        <f t="shared" si="6"/>
        <v>243940479.87202886</v>
      </c>
      <c r="G147" s="38"/>
      <c r="H147" s="57">
        <f t="shared" si="10"/>
        <v>135000000</v>
      </c>
      <c r="I147" s="61">
        <f t="shared" si="7"/>
        <v>1076508.9579020082</v>
      </c>
      <c r="J147" s="38">
        <f t="shared" si="2"/>
        <v>135</v>
      </c>
      <c r="K147" s="57">
        <f t="shared" si="11"/>
        <v>208202609.13733637</v>
      </c>
      <c r="L147" s="57">
        <f t="shared" si="3"/>
        <v>243940479.87202886</v>
      </c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</row>
    <row r="148" spans="1:23" ht="15.75" customHeight="1" x14ac:dyDescent="0.2">
      <c r="A148" s="38"/>
      <c r="B148" s="62">
        <f t="shared" si="8"/>
        <v>136</v>
      </c>
      <c r="C148" s="63">
        <f t="shared" si="9"/>
        <v>243940479.87202886</v>
      </c>
      <c r="D148" s="63">
        <f t="shared" si="4"/>
        <v>1945215.6427937304</v>
      </c>
      <c r="E148" s="63">
        <f t="shared" si="5"/>
        <v>1000000</v>
      </c>
      <c r="F148" s="64">
        <f t="shared" si="6"/>
        <v>246885695.5148226</v>
      </c>
      <c r="G148" s="38"/>
      <c r="H148" s="57">
        <f t="shared" si="10"/>
        <v>136000000</v>
      </c>
      <c r="I148" s="61">
        <f t="shared" si="7"/>
        <v>1084483.0983309119</v>
      </c>
      <c r="J148" s="38">
        <f t="shared" si="2"/>
        <v>136</v>
      </c>
      <c r="K148" s="57">
        <f t="shared" si="11"/>
        <v>210287092.23566729</v>
      </c>
      <c r="L148" s="57">
        <f t="shared" si="3"/>
        <v>246885695.5148226</v>
      </c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</row>
    <row r="149" spans="1:23" ht="15.75" customHeight="1" x14ac:dyDescent="0.2">
      <c r="A149" s="38"/>
      <c r="B149" s="62">
        <f t="shared" si="8"/>
        <v>137</v>
      </c>
      <c r="C149" s="63">
        <f t="shared" si="9"/>
        <v>246885695.5148226</v>
      </c>
      <c r="D149" s="63">
        <f t="shared" si="4"/>
        <v>1968701.2059227717</v>
      </c>
      <c r="E149" s="63">
        <f t="shared" si="5"/>
        <v>1000000</v>
      </c>
      <c r="F149" s="64">
        <f t="shared" si="6"/>
        <v>249854396.72074538</v>
      </c>
      <c r="G149" s="38"/>
      <c r="H149" s="57">
        <f t="shared" si="10"/>
        <v>137000000</v>
      </c>
      <c r="I149" s="61">
        <f t="shared" si="7"/>
        <v>1092457.2387598157</v>
      </c>
      <c r="J149" s="38">
        <f t="shared" si="2"/>
        <v>137</v>
      </c>
      <c r="K149" s="57">
        <f t="shared" si="11"/>
        <v>212379549.4744271</v>
      </c>
      <c r="L149" s="57">
        <f t="shared" si="3"/>
        <v>249854396.72074538</v>
      </c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</row>
    <row r="150" spans="1:23" ht="15.75" customHeight="1" x14ac:dyDescent="0.2">
      <c r="A150" s="38"/>
      <c r="B150" s="62">
        <f t="shared" si="8"/>
        <v>138</v>
      </c>
      <c r="C150" s="63">
        <f t="shared" si="9"/>
        <v>249854396.72074538</v>
      </c>
      <c r="D150" s="63">
        <f t="shared" si="4"/>
        <v>1992374.0462302559</v>
      </c>
      <c r="E150" s="63">
        <f t="shared" si="5"/>
        <v>1000000</v>
      </c>
      <c r="F150" s="64">
        <f t="shared" si="6"/>
        <v>252846770.76697564</v>
      </c>
      <c r="G150" s="38"/>
      <c r="H150" s="57">
        <f t="shared" si="10"/>
        <v>138000000</v>
      </c>
      <c r="I150" s="61">
        <f t="shared" si="7"/>
        <v>1100431.3791887194</v>
      </c>
      <c r="J150" s="38">
        <f t="shared" si="2"/>
        <v>138</v>
      </c>
      <c r="K150" s="57">
        <f t="shared" si="11"/>
        <v>214479980.85361582</v>
      </c>
      <c r="L150" s="57">
        <f t="shared" si="3"/>
        <v>252846770.76697564</v>
      </c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</row>
    <row r="151" spans="1:23" ht="15.75" customHeight="1" x14ac:dyDescent="0.2">
      <c r="A151" s="38"/>
      <c r="B151" s="62">
        <f t="shared" si="8"/>
        <v>139</v>
      </c>
      <c r="C151" s="63">
        <f t="shared" si="9"/>
        <v>252846770.76697564</v>
      </c>
      <c r="D151" s="63">
        <f t="shared" si="4"/>
        <v>2016235.657090703</v>
      </c>
      <c r="E151" s="63">
        <f t="shared" si="5"/>
        <v>1000000</v>
      </c>
      <c r="F151" s="64">
        <f t="shared" si="6"/>
        <v>255863006.42406633</v>
      </c>
      <c r="G151" s="38"/>
      <c r="H151" s="57">
        <f t="shared" si="10"/>
        <v>139000000</v>
      </c>
      <c r="I151" s="61">
        <f t="shared" si="7"/>
        <v>1108405.5196176232</v>
      </c>
      <c r="J151" s="38">
        <f t="shared" si="2"/>
        <v>139</v>
      </c>
      <c r="K151" s="57">
        <f t="shared" si="11"/>
        <v>216588386.37323344</v>
      </c>
      <c r="L151" s="57">
        <f t="shared" si="3"/>
        <v>255863006.42406633</v>
      </c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</row>
    <row r="152" spans="1:23" ht="15.75" customHeight="1" x14ac:dyDescent="0.2">
      <c r="A152" s="38"/>
      <c r="B152" s="62">
        <f t="shared" si="8"/>
        <v>140</v>
      </c>
      <c r="C152" s="63">
        <f t="shared" si="9"/>
        <v>255863006.42406633</v>
      </c>
      <c r="D152" s="63">
        <f t="shared" si="4"/>
        <v>2040287.5437870109</v>
      </c>
      <c r="E152" s="63">
        <f t="shared" si="5"/>
        <v>1000000</v>
      </c>
      <c r="F152" s="64">
        <f t="shared" si="6"/>
        <v>258903293.96785334</v>
      </c>
      <c r="G152" s="38"/>
      <c r="H152" s="57">
        <f t="shared" si="10"/>
        <v>140000000</v>
      </c>
      <c r="I152" s="61">
        <f t="shared" si="7"/>
        <v>1116379.6600465269</v>
      </c>
      <c r="J152" s="38">
        <f t="shared" si="2"/>
        <v>140</v>
      </c>
      <c r="K152" s="57">
        <f t="shared" si="11"/>
        <v>218704766.03327996</v>
      </c>
      <c r="L152" s="57">
        <f t="shared" si="3"/>
        <v>258903293.96785334</v>
      </c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</row>
    <row r="153" spans="1:23" ht="15.75" customHeight="1" x14ac:dyDescent="0.2">
      <c r="A153" s="38"/>
      <c r="B153" s="62">
        <f t="shared" si="8"/>
        <v>141</v>
      </c>
      <c r="C153" s="63">
        <f t="shared" si="9"/>
        <v>258903293.96785334</v>
      </c>
      <c r="D153" s="63">
        <f t="shared" si="4"/>
        <v>2064531.2236054153</v>
      </c>
      <c r="E153" s="63">
        <f t="shared" si="5"/>
        <v>1000000</v>
      </c>
      <c r="F153" s="64">
        <f t="shared" si="6"/>
        <v>261967825.19145876</v>
      </c>
      <c r="G153" s="38"/>
      <c r="H153" s="57">
        <f t="shared" si="10"/>
        <v>141000000</v>
      </c>
      <c r="I153" s="61">
        <f t="shared" si="7"/>
        <v>1124353.8004754307</v>
      </c>
      <c r="J153" s="38">
        <f t="shared" si="2"/>
        <v>141</v>
      </c>
      <c r="K153" s="57">
        <f t="shared" si="11"/>
        <v>220829119.83375537</v>
      </c>
      <c r="L153" s="57">
        <f t="shared" si="3"/>
        <v>261967825.19145876</v>
      </c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</row>
    <row r="154" spans="1:23" ht="15.75" customHeight="1" x14ac:dyDescent="0.2">
      <c r="A154" s="38"/>
      <c r="B154" s="62">
        <f t="shared" si="8"/>
        <v>142</v>
      </c>
      <c r="C154" s="63">
        <f t="shared" si="9"/>
        <v>261967825.19145876</v>
      </c>
      <c r="D154" s="63">
        <f t="shared" si="4"/>
        <v>2088968.2259312053</v>
      </c>
      <c r="E154" s="63">
        <f t="shared" si="5"/>
        <v>1000000</v>
      </c>
      <c r="F154" s="64">
        <f t="shared" si="6"/>
        <v>265056793.41738996</v>
      </c>
      <c r="G154" s="38"/>
      <c r="H154" s="57">
        <f t="shared" si="10"/>
        <v>142000000</v>
      </c>
      <c r="I154" s="61">
        <f t="shared" si="7"/>
        <v>1132327.9409043344</v>
      </c>
      <c r="J154" s="38">
        <f t="shared" si="2"/>
        <v>142</v>
      </c>
      <c r="K154" s="57">
        <f t="shared" si="11"/>
        <v>222961447.77465975</v>
      </c>
      <c r="L154" s="57">
        <f t="shared" si="3"/>
        <v>265056793.41738996</v>
      </c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</row>
    <row r="155" spans="1:23" ht="15.75" customHeight="1" x14ac:dyDescent="0.2">
      <c r="A155" s="38"/>
      <c r="B155" s="62">
        <f t="shared" si="8"/>
        <v>143</v>
      </c>
      <c r="C155" s="63">
        <f t="shared" si="9"/>
        <v>265056793.41738996</v>
      </c>
      <c r="D155" s="63">
        <f t="shared" si="4"/>
        <v>2113600.0923452023</v>
      </c>
      <c r="E155" s="63">
        <f t="shared" si="5"/>
        <v>1000000</v>
      </c>
      <c r="F155" s="64">
        <f t="shared" si="6"/>
        <v>268170393.50973517</v>
      </c>
      <c r="G155" s="38"/>
      <c r="H155" s="57">
        <f t="shared" si="10"/>
        <v>143000000</v>
      </c>
      <c r="I155" s="61">
        <f t="shared" si="7"/>
        <v>1140302.0813332384</v>
      </c>
      <c r="J155" s="38">
        <f t="shared" si="2"/>
        <v>143</v>
      </c>
      <c r="K155" s="57">
        <f t="shared" si="11"/>
        <v>225101749.85599303</v>
      </c>
      <c r="L155" s="57">
        <f t="shared" si="3"/>
        <v>268170393.50973517</v>
      </c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</row>
    <row r="156" spans="1:23" ht="15.75" customHeight="1" x14ac:dyDescent="0.2">
      <c r="A156" s="38"/>
      <c r="B156" s="62">
        <f t="shared" si="8"/>
        <v>144</v>
      </c>
      <c r="C156" s="63">
        <f t="shared" si="9"/>
        <v>268170393.50973517</v>
      </c>
      <c r="D156" s="63">
        <f t="shared" si="4"/>
        <v>2138428.376721011</v>
      </c>
      <c r="E156" s="63">
        <f t="shared" si="5"/>
        <v>1000000</v>
      </c>
      <c r="F156" s="64">
        <f t="shared" si="6"/>
        <v>271308821.88645619</v>
      </c>
      <c r="G156" s="38"/>
      <c r="H156" s="57">
        <f t="shared" si="10"/>
        <v>144000000</v>
      </c>
      <c r="I156" s="61">
        <f t="shared" si="7"/>
        <v>1148276.2217621421</v>
      </c>
      <c r="J156" s="38">
        <f t="shared" si="2"/>
        <v>144</v>
      </c>
      <c r="K156" s="57">
        <f t="shared" si="11"/>
        <v>227250026.07775521</v>
      </c>
      <c r="L156" s="57">
        <f t="shared" si="3"/>
        <v>271308821.88645619</v>
      </c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</row>
    <row r="157" spans="1:23" ht="15.75" customHeight="1" x14ac:dyDescent="0.2">
      <c r="A157" s="38"/>
      <c r="B157" s="62">
        <f t="shared" si="8"/>
        <v>145</v>
      </c>
      <c r="C157" s="63">
        <f t="shared" si="9"/>
        <v>271308821.88645619</v>
      </c>
      <c r="D157" s="63">
        <f t="shared" si="4"/>
        <v>2163454.6453230409</v>
      </c>
      <c r="E157" s="63">
        <f t="shared" si="5"/>
        <v>1000000</v>
      </c>
      <c r="F157" s="64">
        <f t="shared" si="6"/>
        <v>274472276.53177923</v>
      </c>
      <c r="G157" s="38"/>
      <c r="H157" s="57">
        <f t="shared" si="10"/>
        <v>145000000</v>
      </c>
      <c r="I157" s="61">
        <f t="shared" si="7"/>
        <v>1156250.3621910459</v>
      </c>
      <c r="J157" s="38">
        <f t="shared" si="2"/>
        <v>145</v>
      </c>
      <c r="K157" s="57">
        <f t="shared" si="11"/>
        <v>229406276.43994629</v>
      </c>
      <c r="L157" s="57">
        <f t="shared" si="3"/>
        <v>274472276.53177923</v>
      </c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</row>
    <row r="158" spans="1:23" ht="15.75" customHeight="1" x14ac:dyDescent="0.2">
      <c r="A158" s="38"/>
      <c r="B158" s="62">
        <f t="shared" si="8"/>
        <v>146</v>
      </c>
      <c r="C158" s="63">
        <f t="shared" si="9"/>
        <v>274472276.53177923</v>
      </c>
      <c r="D158" s="63">
        <f t="shared" si="4"/>
        <v>2188680.4769053147</v>
      </c>
      <c r="E158" s="63">
        <f t="shared" si="5"/>
        <v>1000000</v>
      </c>
      <c r="F158" s="64">
        <f t="shared" si="6"/>
        <v>277660957.00868452</v>
      </c>
      <c r="G158" s="38"/>
      <c r="H158" s="57">
        <f t="shared" si="10"/>
        <v>146000000</v>
      </c>
      <c r="I158" s="61">
        <f t="shared" si="7"/>
        <v>1164224.5026199496</v>
      </c>
      <c r="J158" s="38">
        <f t="shared" si="2"/>
        <v>146</v>
      </c>
      <c r="K158" s="57">
        <f t="shared" si="11"/>
        <v>231570500.94256628</v>
      </c>
      <c r="L158" s="57">
        <f t="shared" si="3"/>
        <v>277660957.00868452</v>
      </c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</row>
    <row r="159" spans="1:23" ht="15.75" customHeight="1" x14ac:dyDescent="0.2">
      <c r="A159" s="38"/>
      <c r="B159" s="62">
        <f t="shared" si="8"/>
        <v>147</v>
      </c>
      <c r="C159" s="63">
        <f t="shared" si="9"/>
        <v>277660957.00868452</v>
      </c>
      <c r="D159" s="63">
        <f t="shared" si="4"/>
        <v>2214107.4628110612</v>
      </c>
      <c r="E159" s="63">
        <f t="shared" si="5"/>
        <v>1000000</v>
      </c>
      <c r="F159" s="64">
        <f t="shared" si="6"/>
        <v>280875064.47149557</v>
      </c>
      <c r="G159" s="38"/>
      <c r="H159" s="57">
        <f t="shared" si="10"/>
        <v>147000000</v>
      </c>
      <c r="I159" s="61">
        <f t="shared" si="7"/>
        <v>1172198.6430488534</v>
      </c>
      <c r="J159" s="38">
        <f t="shared" si="2"/>
        <v>147</v>
      </c>
      <c r="K159" s="57">
        <f t="shared" si="11"/>
        <v>233742699.58561516</v>
      </c>
      <c r="L159" s="57">
        <f t="shared" si="3"/>
        <v>280875064.47149557</v>
      </c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</row>
    <row r="160" spans="1:23" ht="15.75" customHeight="1" x14ac:dyDescent="0.2">
      <c r="A160" s="38"/>
      <c r="B160" s="62">
        <f t="shared" si="8"/>
        <v>148</v>
      </c>
      <c r="C160" s="63">
        <f t="shared" si="9"/>
        <v>280875064.47149557</v>
      </c>
      <c r="D160" s="63">
        <f t="shared" si="4"/>
        <v>2239737.2070731041</v>
      </c>
      <c r="E160" s="63">
        <f t="shared" si="5"/>
        <v>1000000</v>
      </c>
      <c r="F160" s="64">
        <f t="shared" si="6"/>
        <v>284114801.67856866</v>
      </c>
      <c r="G160" s="38"/>
      <c r="H160" s="57">
        <f t="shared" si="10"/>
        <v>148000000</v>
      </c>
      <c r="I160" s="61">
        <f t="shared" si="7"/>
        <v>1180172.7834777571</v>
      </c>
      <c r="J160" s="38">
        <f t="shared" si="2"/>
        <v>148</v>
      </c>
      <c r="K160" s="57">
        <f t="shared" si="11"/>
        <v>235922872.36909294</v>
      </c>
      <c r="L160" s="57">
        <f t="shared" si="3"/>
        <v>284114801.67856866</v>
      </c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</row>
    <row r="161" spans="1:23" ht="15.75" customHeight="1" x14ac:dyDescent="0.2">
      <c r="A161" s="38"/>
      <c r="B161" s="62">
        <f t="shared" si="8"/>
        <v>149</v>
      </c>
      <c r="C161" s="63">
        <f t="shared" si="9"/>
        <v>284114801.67856866</v>
      </c>
      <c r="D161" s="63">
        <f t="shared" si="4"/>
        <v>2265571.3265150492</v>
      </c>
      <c r="E161" s="63">
        <f t="shared" si="5"/>
        <v>1000000</v>
      </c>
      <c r="F161" s="64">
        <f t="shared" si="6"/>
        <v>287380373.00508374</v>
      </c>
      <c r="G161" s="38"/>
      <c r="H161" s="57">
        <f t="shared" si="10"/>
        <v>149000000</v>
      </c>
      <c r="I161" s="61">
        <f t="shared" si="7"/>
        <v>1188146.9239066609</v>
      </c>
      <c r="J161" s="38">
        <f t="shared" si="2"/>
        <v>149</v>
      </c>
      <c r="K161" s="57">
        <f t="shared" si="11"/>
        <v>238111019.29299963</v>
      </c>
      <c r="L161" s="57">
        <f t="shared" si="3"/>
        <v>287380373.00508374</v>
      </c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</row>
    <row r="162" spans="1:23" ht="15.75" customHeight="1" x14ac:dyDescent="0.2">
      <c r="A162" s="38"/>
      <c r="B162" s="62">
        <f t="shared" si="8"/>
        <v>150</v>
      </c>
      <c r="C162" s="63">
        <f t="shared" si="9"/>
        <v>287380373.00508374</v>
      </c>
      <c r="D162" s="63">
        <f t="shared" si="4"/>
        <v>2291611.4508532821</v>
      </c>
      <c r="E162" s="63">
        <f t="shared" si="5"/>
        <v>1000000</v>
      </c>
      <c r="F162" s="64">
        <f t="shared" si="6"/>
        <v>290671984.45593703</v>
      </c>
      <c r="G162" s="38"/>
      <c r="H162" s="57">
        <f t="shared" si="10"/>
        <v>150000000</v>
      </c>
      <c r="I162" s="61">
        <f t="shared" si="7"/>
        <v>1196121.0643355646</v>
      </c>
      <c r="J162" s="38">
        <f t="shared" si="2"/>
        <v>150</v>
      </c>
      <c r="K162" s="57">
        <f t="shared" si="11"/>
        <v>240307140.35733521</v>
      </c>
      <c r="L162" s="57">
        <f t="shared" si="3"/>
        <v>290671984.45593703</v>
      </c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</row>
    <row r="163" spans="1:23" ht="15.75" customHeight="1" x14ac:dyDescent="0.2">
      <c r="A163" s="38"/>
      <c r="B163" s="62">
        <f t="shared" si="8"/>
        <v>151</v>
      </c>
      <c r="C163" s="63">
        <f t="shared" si="9"/>
        <v>290671984.45593703</v>
      </c>
      <c r="D163" s="63">
        <f t="shared" si="4"/>
        <v>2317859.2227997738</v>
      </c>
      <c r="E163" s="63">
        <f t="shared" si="5"/>
        <v>1000000</v>
      </c>
      <c r="F163" s="64">
        <f t="shared" si="6"/>
        <v>293989843.67873681</v>
      </c>
      <c r="G163" s="38"/>
      <c r="H163" s="57">
        <f t="shared" si="10"/>
        <v>151000000</v>
      </c>
      <c r="I163" s="61">
        <f t="shared" si="7"/>
        <v>1204095.2047644684</v>
      </c>
      <c r="J163" s="38">
        <f t="shared" si="2"/>
        <v>151</v>
      </c>
      <c r="K163" s="57">
        <f t="shared" si="11"/>
        <v>242511235.5620997</v>
      </c>
      <c r="L163" s="57">
        <f t="shared" si="3"/>
        <v>293989843.67873681</v>
      </c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</row>
    <row r="164" spans="1:23" ht="15.75" customHeight="1" x14ac:dyDescent="0.2">
      <c r="A164" s="38"/>
      <c r="B164" s="62">
        <f t="shared" si="8"/>
        <v>152</v>
      </c>
      <c r="C164" s="63">
        <f t="shared" si="9"/>
        <v>293989843.67873681</v>
      </c>
      <c r="D164" s="63">
        <f t="shared" si="4"/>
        <v>2344316.298165713</v>
      </c>
      <c r="E164" s="63">
        <f t="shared" si="5"/>
        <v>1000000</v>
      </c>
      <c r="F164" s="64">
        <f t="shared" si="6"/>
        <v>297334159.97690254</v>
      </c>
      <c r="G164" s="38"/>
      <c r="H164" s="57">
        <f t="shared" si="10"/>
        <v>152000000</v>
      </c>
      <c r="I164" s="61">
        <f t="shared" si="7"/>
        <v>1212069.3451933721</v>
      </c>
      <c r="J164" s="38">
        <f t="shared" si="2"/>
        <v>152</v>
      </c>
      <c r="K164" s="57">
        <f t="shared" si="11"/>
        <v>244723304.90729308</v>
      </c>
      <c r="L164" s="57">
        <f t="shared" si="3"/>
        <v>297334159.97690254</v>
      </c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</row>
    <row r="165" spans="1:23" ht="15.75" customHeight="1" x14ac:dyDescent="0.2">
      <c r="A165" s="38"/>
      <c r="B165" s="62">
        <f t="shared" si="8"/>
        <v>153</v>
      </c>
      <c r="C165" s="63">
        <f t="shared" si="9"/>
        <v>297334159.97690254</v>
      </c>
      <c r="D165" s="63">
        <f t="shared" si="4"/>
        <v>2370984.3459659582</v>
      </c>
      <c r="E165" s="63">
        <f t="shared" si="5"/>
        <v>1000000</v>
      </c>
      <c r="F165" s="64">
        <f t="shared" si="6"/>
        <v>300705144.32286853</v>
      </c>
      <c r="G165" s="38"/>
      <c r="H165" s="57">
        <f t="shared" si="10"/>
        <v>153000000</v>
      </c>
      <c r="I165" s="61">
        <f t="shared" si="7"/>
        <v>1220043.4856222759</v>
      </c>
      <c r="J165" s="38">
        <f t="shared" si="2"/>
        <v>153</v>
      </c>
      <c r="K165" s="57">
        <f t="shared" si="11"/>
        <v>246943348.39291537</v>
      </c>
      <c r="L165" s="57">
        <f t="shared" si="3"/>
        <v>300705144.32286853</v>
      </c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</row>
    <row r="166" spans="1:23" ht="15.75" customHeight="1" x14ac:dyDescent="0.2">
      <c r="A166" s="38"/>
      <c r="B166" s="62">
        <f t="shared" si="8"/>
        <v>154</v>
      </c>
      <c r="C166" s="63">
        <f t="shared" si="9"/>
        <v>300705144.32286853</v>
      </c>
      <c r="D166" s="63">
        <f t="shared" si="4"/>
        <v>2397865.0485243271</v>
      </c>
      <c r="E166" s="63">
        <f t="shared" si="5"/>
        <v>1000000</v>
      </c>
      <c r="F166" s="64">
        <f t="shared" si="6"/>
        <v>304103009.37139285</v>
      </c>
      <c r="G166" s="38"/>
      <c r="H166" s="57">
        <f t="shared" si="10"/>
        <v>154000000</v>
      </c>
      <c r="I166" s="61">
        <f t="shared" si="7"/>
        <v>1228017.6260511796</v>
      </c>
      <c r="J166" s="38">
        <f t="shared" si="2"/>
        <v>154</v>
      </c>
      <c r="K166" s="57">
        <f t="shared" si="11"/>
        <v>249171366.01896656</v>
      </c>
      <c r="L166" s="57">
        <f t="shared" si="3"/>
        <v>304103009.37139285</v>
      </c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</row>
    <row r="167" spans="1:23" ht="15.75" customHeight="1" x14ac:dyDescent="0.2">
      <c r="A167" s="38"/>
      <c r="B167" s="62">
        <f t="shared" si="8"/>
        <v>155</v>
      </c>
      <c r="C167" s="63">
        <f t="shared" si="9"/>
        <v>304103009.37139285</v>
      </c>
      <c r="D167" s="63">
        <f t="shared" si="4"/>
        <v>2424960.1015797239</v>
      </c>
      <c r="E167" s="63">
        <f t="shared" si="5"/>
        <v>1000000</v>
      </c>
      <c r="F167" s="64">
        <f t="shared" si="6"/>
        <v>307527969.47297257</v>
      </c>
      <c r="G167" s="38"/>
      <c r="H167" s="57">
        <f t="shared" si="10"/>
        <v>155000000</v>
      </c>
      <c r="I167" s="61">
        <f t="shared" si="7"/>
        <v>1235991.7664800836</v>
      </c>
      <c r="J167" s="38">
        <f t="shared" si="2"/>
        <v>155</v>
      </c>
      <c r="K167" s="57">
        <f t="shared" si="11"/>
        <v>251407357.78544664</v>
      </c>
      <c r="L167" s="57">
        <f t="shared" si="3"/>
        <v>307527969.47297257</v>
      </c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</row>
    <row r="168" spans="1:23" ht="15.75" customHeight="1" x14ac:dyDescent="0.2">
      <c r="A168" s="38"/>
      <c r="B168" s="62">
        <f t="shared" si="8"/>
        <v>156</v>
      </c>
      <c r="C168" s="63">
        <f t="shared" si="9"/>
        <v>307527969.47297257</v>
      </c>
      <c r="D168" s="63">
        <f t="shared" si="4"/>
        <v>2452271.2143931133</v>
      </c>
      <c r="E168" s="63">
        <f t="shared" si="5"/>
        <v>1000000</v>
      </c>
      <c r="F168" s="64">
        <f t="shared" si="6"/>
        <v>310980240.68736571</v>
      </c>
      <c r="G168" s="38"/>
      <c r="H168" s="57">
        <f t="shared" si="10"/>
        <v>156000000</v>
      </c>
      <c r="I168" s="61">
        <f t="shared" si="7"/>
        <v>1243965.9069089873</v>
      </c>
      <c r="J168" s="38">
        <f t="shared" si="2"/>
        <v>156</v>
      </c>
      <c r="K168" s="57">
        <f t="shared" si="11"/>
        <v>253651323.69235563</v>
      </c>
      <c r="L168" s="57">
        <f t="shared" si="3"/>
        <v>310980240.68736571</v>
      </c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</row>
    <row r="169" spans="1:23" ht="15.75" customHeight="1" x14ac:dyDescent="0.2">
      <c r="A169" s="38"/>
      <c r="B169" s="62">
        <f t="shared" si="8"/>
        <v>157</v>
      </c>
      <c r="C169" s="63">
        <f t="shared" si="9"/>
        <v>310980240.68736571</v>
      </c>
      <c r="D169" s="63">
        <f t="shared" si="4"/>
        <v>2479800.1098553464</v>
      </c>
      <c r="E169" s="63">
        <f t="shared" si="5"/>
        <v>1000000</v>
      </c>
      <c r="F169" s="64">
        <f t="shared" si="6"/>
        <v>314460040.79722106</v>
      </c>
      <c r="G169" s="38"/>
      <c r="H169" s="57">
        <f t="shared" si="10"/>
        <v>157000000</v>
      </c>
      <c r="I169" s="61">
        <f t="shared" si="7"/>
        <v>1251940.0473378911</v>
      </c>
      <c r="J169" s="38">
        <f t="shared" si="2"/>
        <v>157</v>
      </c>
      <c r="K169" s="57">
        <f t="shared" si="11"/>
        <v>255903263.73969352</v>
      </c>
      <c r="L169" s="57">
        <f t="shared" si="3"/>
        <v>314460040.79722106</v>
      </c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</row>
    <row r="170" spans="1:23" ht="15.75" customHeight="1" x14ac:dyDescent="0.2">
      <c r="A170" s="38"/>
      <c r="B170" s="62">
        <f t="shared" si="8"/>
        <v>158</v>
      </c>
      <c r="C170" s="63">
        <f t="shared" si="9"/>
        <v>314460040.79722106</v>
      </c>
      <c r="D170" s="63">
        <f t="shared" si="4"/>
        <v>2507548.5245958478</v>
      </c>
      <c r="E170" s="63">
        <f t="shared" si="5"/>
        <v>1000000</v>
      </c>
      <c r="F170" s="64">
        <f t="shared" si="6"/>
        <v>317967589.32181692</v>
      </c>
      <c r="G170" s="38"/>
      <c r="H170" s="57">
        <f t="shared" si="10"/>
        <v>158000000</v>
      </c>
      <c r="I170" s="61">
        <f t="shared" si="7"/>
        <v>1259914.1877667948</v>
      </c>
      <c r="J170" s="38">
        <f t="shared" si="2"/>
        <v>158</v>
      </c>
      <c r="K170" s="57">
        <f t="shared" si="11"/>
        <v>258163177.92746031</v>
      </c>
      <c r="L170" s="57">
        <f t="shared" si="3"/>
        <v>317967589.32181692</v>
      </c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</row>
    <row r="171" spans="1:23" ht="15.75" customHeight="1" x14ac:dyDescent="0.2">
      <c r="A171" s="38"/>
      <c r="B171" s="62">
        <f t="shared" si="8"/>
        <v>159</v>
      </c>
      <c r="C171" s="63">
        <f t="shared" si="9"/>
        <v>317967589.32181692</v>
      </c>
      <c r="D171" s="63">
        <f t="shared" si="4"/>
        <v>2535518.2090921691</v>
      </c>
      <c r="E171" s="63">
        <f t="shared" si="5"/>
        <v>1000000</v>
      </c>
      <c r="F171" s="64">
        <f t="shared" si="6"/>
        <v>321503107.53090906</v>
      </c>
      <c r="G171" s="38"/>
      <c r="H171" s="57">
        <f t="shared" si="10"/>
        <v>159000000</v>
      </c>
      <c r="I171" s="61">
        <f t="shared" si="7"/>
        <v>1267888.3281956986</v>
      </c>
      <c r="J171" s="38">
        <f t="shared" si="2"/>
        <v>159</v>
      </c>
      <c r="K171" s="57">
        <f t="shared" si="11"/>
        <v>260431066.255656</v>
      </c>
      <c r="L171" s="57">
        <f t="shared" si="3"/>
        <v>321503107.53090906</v>
      </c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</row>
    <row r="172" spans="1:23" ht="15.75" customHeight="1" x14ac:dyDescent="0.2">
      <c r="A172" s="38"/>
      <c r="B172" s="62">
        <f t="shared" si="8"/>
        <v>160</v>
      </c>
      <c r="C172" s="63">
        <f t="shared" si="9"/>
        <v>321503107.53090906</v>
      </c>
      <c r="D172" s="63">
        <f t="shared" si="4"/>
        <v>2563710.9277804163</v>
      </c>
      <c r="E172" s="63">
        <f t="shared" si="5"/>
        <v>1000000</v>
      </c>
      <c r="F172" s="64">
        <f t="shared" si="6"/>
        <v>325066818.45868945</v>
      </c>
      <c r="G172" s="38"/>
      <c r="H172" s="57">
        <f t="shared" si="10"/>
        <v>160000000</v>
      </c>
      <c r="I172" s="61">
        <f t="shared" si="7"/>
        <v>1275862.4686246023</v>
      </c>
      <c r="J172" s="38">
        <f t="shared" si="2"/>
        <v>160</v>
      </c>
      <c r="K172" s="57">
        <f t="shared" si="11"/>
        <v>262706928.7242806</v>
      </c>
      <c r="L172" s="57">
        <f t="shared" si="3"/>
        <v>325066818.45868945</v>
      </c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</row>
    <row r="173" spans="1:23" ht="15.75" customHeight="1" x14ac:dyDescent="0.2">
      <c r="A173" s="38"/>
      <c r="B173" s="62">
        <f t="shared" si="8"/>
        <v>161</v>
      </c>
      <c r="C173" s="63">
        <f t="shared" si="9"/>
        <v>325066818.45868945</v>
      </c>
      <c r="D173" s="63">
        <f t="shared" si="4"/>
        <v>2592128.4591665561</v>
      </c>
      <c r="E173" s="63">
        <f t="shared" si="5"/>
        <v>1000000</v>
      </c>
      <c r="F173" s="64">
        <f t="shared" si="6"/>
        <v>328658946.91785598</v>
      </c>
      <c r="G173" s="38"/>
      <c r="H173" s="57">
        <f t="shared" si="10"/>
        <v>161000000</v>
      </c>
      <c r="I173" s="61">
        <f t="shared" si="7"/>
        <v>1283836.6090535061</v>
      </c>
      <c r="J173" s="38">
        <f t="shared" si="2"/>
        <v>161</v>
      </c>
      <c r="K173" s="57">
        <f t="shared" si="11"/>
        <v>264990765.33333409</v>
      </c>
      <c r="L173" s="57">
        <f t="shared" si="3"/>
        <v>328658946.91785598</v>
      </c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</row>
    <row r="174" spans="1:23" ht="15.75" customHeight="1" x14ac:dyDescent="0.2">
      <c r="A174" s="38"/>
      <c r="B174" s="62">
        <f t="shared" si="8"/>
        <v>162</v>
      </c>
      <c r="C174" s="63">
        <f t="shared" si="9"/>
        <v>328658946.91785598</v>
      </c>
      <c r="D174" s="63">
        <f t="shared" si="4"/>
        <v>2620772.5959386118</v>
      </c>
      <c r="E174" s="63">
        <f t="shared" si="5"/>
        <v>1000000</v>
      </c>
      <c r="F174" s="64">
        <f t="shared" si="6"/>
        <v>332279719.5137946</v>
      </c>
      <c r="G174" s="38"/>
      <c r="H174" s="57">
        <f t="shared" si="10"/>
        <v>162000000</v>
      </c>
      <c r="I174" s="61">
        <f t="shared" si="7"/>
        <v>1291810.7494824098</v>
      </c>
      <c r="J174" s="38">
        <f t="shared" si="2"/>
        <v>162</v>
      </c>
      <c r="K174" s="57">
        <f t="shared" si="11"/>
        <v>267282576.08281648</v>
      </c>
      <c r="L174" s="57">
        <f t="shared" si="3"/>
        <v>332279719.5137946</v>
      </c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</row>
    <row r="175" spans="1:23" ht="15.75" customHeight="1" x14ac:dyDescent="0.2">
      <c r="A175" s="38"/>
      <c r="B175" s="62">
        <f t="shared" si="8"/>
        <v>163</v>
      </c>
      <c r="C175" s="63">
        <f t="shared" si="9"/>
        <v>332279719.5137946</v>
      </c>
      <c r="D175" s="63">
        <f t="shared" si="4"/>
        <v>2649645.1450797524</v>
      </c>
      <c r="E175" s="63">
        <f t="shared" si="5"/>
        <v>1000000</v>
      </c>
      <c r="F175" s="64">
        <f t="shared" si="6"/>
        <v>335929364.65887433</v>
      </c>
      <c r="G175" s="38"/>
      <c r="H175" s="57">
        <f t="shared" si="10"/>
        <v>163000000</v>
      </c>
      <c r="I175" s="61">
        <f t="shared" si="7"/>
        <v>1299784.8899113135</v>
      </c>
      <c r="J175" s="38">
        <f t="shared" si="2"/>
        <v>163</v>
      </c>
      <c r="K175" s="57">
        <f t="shared" si="11"/>
        <v>269582360.97272778</v>
      </c>
      <c r="L175" s="57">
        <f t="shared" si="3"/>
        <v>335929364.65887433</v>
      </c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</row>
    <row r="176" spans="1:23" ht="15.75" customHeight="1" x14ac:dyDescent="0.2">
      <c r="A176" s="38"/>
      <c r="B176" s="62">
        <f t="shared" si="8"/>
        <v>164</v>
      </c>
      <c r="C176" s="63">
        <f t="shared" si="9"/>
        <v>335929364.65887433</v>
      </c>
      <c r="D176" s="63">
        <f t="shared" si="4"/>
        <v>2678747.9279822852</v>
      </c>
      <c r="E176" s="63">
        <f t="shared" si="5"/>
        <v>1000000</v>
      </c>
      <c r="F176" s="64">
        <f t="shared" si="6"/>
        <v>339608112.5868566</v>
      </c>
      <c r="G176" s="38"/>
      <c r="H176" s="57">
        <f t="shared" si="10"/>
        <v>164000000</v>
      </c>
      <c r="I176" s="61">
        <f t="shared" si="7"/>
        <v>1307759.0303402173</v>
      </c>
      <c r="J176" s="38">
        <f t="shared" si="2"/>
        <v>164</v>
      </c>
      <c r="K176" s="57">
        <f t="shared" si="11"/>
        <v>271890120.00306797</v>
      </c>
      <c r="L176" s="57">
        <f t="shared" si="3"/>
        <v>339608112.5868566</v>
      </c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</row>
    <row r="177" spans="1:23" ht="15.75" customHeight="1" x14ac:dyDescent="0.2">
      <c r="A177" s="38"/>
      <c r="B177" s="62">
        <f t="shared" si="8"/>
        <v>165</v>
      </c>
      <c r="C177" s="63">
        <f t="shared" si="9"/>
        <v>339608112.5868566</v>
      </c>
      <c r="D177" s="63">
        <f t="shared" si="4"/>
        <v>2708082.7805625545</v>
      </c>
      <c r="E177" s="63">
        <f t="shared" si="5"/>
        <v>1000000</v>
      </c>
      <c r="F177" s="64">
        <f t="shared" si="6"/>
        <v>343316195.36741918</v>
      </c>
      <c r="G177" s="38"/>
      <c r="H177" s="57">
        <f t="shared" si="10"/>
        <v>165000000</v>
      </c>
      <c r="I177" s="61">
        <f t="shared" si="7"/>
        <v>1315733.170769121</v>
      </c>
      <c r="J177" s="38">
        <f t="shared" si="2"/>
        <v>165</v>
      </c>
      <c r="K177" s="57">
        <f t="shared" si="11"/>
        <v>274205853.17383707</v>
      </c>
      <c r="L177" s="57">
        <f t="shared" si="3"/>
        <v>343316195.36741918</v>
      </c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</row>
    <row r="178" spans="1:23" ht="15.75" customHeight="1" x14ac:dyDescent="0.2">
      <c r="A178" s="38"/>
      <c r="B178" s="62">
        <f t="shared" si="8"/>
        <v>166</v>
      </c>
      <c r="C178" s="63">
        <f t="shared" si="9"/>
        <v>343316195.36741918</v>
      </c>
      <c r="D178" s="63">
        <f t="shared" si="4"/>
        <v>2737651.5533767603</v>
      </c>
      <c r="E178" s="63">
        <f t="shared" si="5"/>
        <v>1000000</v>
      </c>
      <c r="F178" s="64">
        <f t="shared" si="6"/>
        <v>347053846.92079592</v>
      </c>
      <c r="G178" s="38"/>
      <c r="H178" s="57">
        <f t="shared" si="10"/>
        <v>166000000</v>
      </c>
      <c r="I178" s="61">
        <f t="shared" si="7"/>
        <v>1323707.3111980248</v>
      </c>
      <c r="J178" s="38">
        <f t="shared" si="2"/>
        <v>166</v>
      </c>
      <c r="K178" s="57">
        <f t="shared" si="11"/>
        <v>276529560.48503506</v>
      </c>
      <c r="L178" s="57">
        <f t="shared" si="3"/>
        <v>347053846.92079592</v>
      </c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</row>
    <row r="179" spans="1:23" ht="15.75" customHeight="1" x14ac:dyDescent="0.2">
      <c r="A179" s="38"/>
      <c r="B179" s="62">
        <f t="shared" si="8"/>
        <v>167</v>
      </c>
      <c r="C179" s="63">
        <f t="shared" si="9"/>
        <v>347053846.92079592</v>
      </c>
      <c r="D179" s="63">
        <f t="shared" si="4"/>
        <v>2767456.1117376969</v>
      </c>
      <c r="E179" s="63">
        <f t="shared" si="5"/>
        <v>1000000</v>
      </c>
      <c r="F179" s="64">
        <f t="shared" si="6"/>
        <v>350821303.03253359</v>
      </c>
      <c r="G179" s="38"/>
      <c r="H179" s="57">
        <f t="shared" si="10"/>
        <v>167000000</v>
      </c>
      <c r="I179" s="61">
        <f t="shared" si="7"/>
        <v>1331681.4516269285</v>
      </c>
      <c r="J179" s="38">
        <f t="shared" si="2"/>
        <v>167</v>
      </c>
      <c r="K179" s="57">
        <f t="shared" si="11"/>
        <v>278861241.93666196</v>
      </c>
      <c r="L179" s="57">
        <f t="shared" si="3"/>
        <v>350821303.03253359</v>
      </c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</row>
    <row r="180" spans="1:23" ht="15.75" customHeight="1" x14ac:dyDescent="0.2">
      <c r="A180" s="38"/>
      <c r="B180" s="62">
        <f t="shared" si="8"/>
        <v>168</v>
      </c>
      <c r="C180" s="63">
        <f t="shared" si="9"/>
        <v>350821303.03253359</v>
      </c>
      <c r="D180" s="63">
        <f t="shared" si="4"/>
        <v>2797498.3358324249</v>
      </c>
      <c r="E180" s="63">
        <f t="shared" si="5"/>
        <v>1000000</v>
      </c>
      <c r="F180" s="64">
        <f t="shared" si="6"/>
        <v>354618801.368366</v>
      </c>
      <c r="G180" s="38"/>
      <c r="H180" s="57">
        <f t="shared" si="10"/>
        <v>168000000</v>
      </c>
      <c r="I180" s="61">
        <f t="shared" si="7"/>
        <v>1339655.5920558325</v>
      </c>
      <c r="J180" s="38">
        <f t="shared" si="2"/>
        <v>168</v>
      </c>
      <c r="K180" s="57">
        <f t="shared" si="11"/>
        <v>281200897.52871776</v>
      </c>
      <c r="L180" s="57">
        <f t="shared" si="3"/>
        <v>354618801.368366</v>
      </c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</row>
    <row r="181" spans="1:23" ht="15.75" customHeight="1" x14ac:dyDescent="0.2">
      <c r="A181" s="38"/>
      <c r="B181" s="62">
        <f t="shared" si="8"/>
        <v>169</v>
      </c>
      <c r="C181" s="63">
        <f t="shared" si="9"/>
        <v>354618801.368366</v>
      </c>
      <c r="D181" s="63">
        <f t="shared" si="4"/>
        <v>2827780.120840881</v>
      </c>
      <c r="E181" s="63">
        <f t="shared" si="5"/>
        <v>1000000</v>
      </c>
      <c r="F181" s="64">
        <f t="shared" si="6"/>
        <v>358446581.48920691</v>
      </c>
      <c r="G181" s="38"/>
      <c r="H181" s="57">
        <f t="shared" si="10"/>
        <v>169000000</v>
      </c>
      <c r="I181" s="61">
        <f t="shared" si="7"/>
        <v>1347629.7324847362</v>
      </c>
      <c r="J181" s="38">
        <f t="shared" si="2"/>
        <v>169</v>
      </c>
      <c r="K181" s="57">
        <f t="shared" si="11"/>
        <v>283548527.26120245</v>
      </c>
      <c r="L181" s="57">
        <f t="shared" si="3"/>
        <v>358446581.48920691</v>
      </c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</row>
    <row r="182" spans="1:23" ht="15.75" customHeight="1" x14ac:dyDescent="0.2">
      <c r="A182" s="38"/>
      <c r="B182" s="62">
        <f t="shared" si="8"/>
        <v>170</v>
      </c>
      <c r="C182" s="63">
        <f t="shared" si="9"/>
        <v>358446581.48920691</v>
      </c>
      <c r="D182" s="63">
        <f t="shared" si="4"/>
        <v>2858303.3770554326</v>
      </c>
      <c r="E182" s="63">
        <f t="shared" si="5"/>
        <v>1000000</v>
      </c>
      <c r="F182" s="64">
        <f t="shared" si="6"/>
        <v>362304884.86626232</v>
      </c>
      <c r="G182" s="38"/>
      <c r="H182" s="57">
        <f t="shared" si="10"/>
        <v>170000000</v>
      </c>
      <c r="I182" s="61">
        <f t="shared" si="7"/>
        <v>1355603.87291364</v>
      </c>
      <c r="J182" s="38">
        <f t="shared" si="2"/>
        <v>170</v>
      </c>
      <c r="K182" s="57">
        <f t="shared" si="11"/>
        <v>285904131.13411605</v>
      </c>
      <c r="L182" s="57">
        <f t="shared" si="3"/>
        <v>362304884.86626232</v>
      </c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</row>
    <row r="183" spans="1:23" ht="15.75" customHeight="1" x14ac:dyDescent="0.2">
      <c r="A183" s="38"/>
      <c r="B183" s="62">
        <f t="shared" si="8"/>
        <v>171</v>
      </c>
      <c r="C183" s="63">
        <f t="shared" si="9"/>
        <v>362304884.86626232</v>
      </c>
      <c r="D183" s="63">
        <f t="shared" si="4"/>
        <v>2889070.0300013861</v>
      </c>
      <c r="E183" s="63">
        <f t="shared" si="5"/>
        <v>1000000</v>
      </c>
      <c r="F183" s="64">
        <f t="shared" si="6"/>
        <v>366193954.89626372</v>
      </c>
      <c r="G183" s="38"/>
      <c r="H183" s="57">
        <f t="shared" si="10"/>
        <v>171000000</v>
      </c>
      <c r="I183" s="61">
        <f t="shared" si="7"/>
        <v>1363578.0133425437</v>
      </c>
      <c r="J183" s="38">
        <f t="shared" si="2"/>
        <v>171</v>
      </c>
      <c r="K183" s="57">
        <f t="shared" si="11"/>
        <v>288267709.14745855</v>
      </c>
      <c r="L183" s="57">
        <f t="shared" si="3"/>
        <v>366193954.89626372</v>
      </c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</row>
    <row r="184" spans="1:23" ht="15.75" customHeight="1" x14ac:dyDescent="0.2">
      <c r="A184" s="38"/>
      <c r="B184" s="62">
        <f t="shared" si="8"/>
        <v>172</v>
      </c>
      <c r="C184" s="63">
        <f t="shared" si="9"/>
        <v>366193954.89626372</v>
      </c>
      <c r="D184" s="63">
        <f t="shared" si="4"/>
        <v>2920082.0205584583</v>
      </c>
      <c r="E184" s="63">
        <f t="shared" si="5"/>
        <v>1000000</v>
      </c>
      <c r="F184" s="64">
        <f t="shared" si="6"/>
        <v>370114036.9168222</v>
      </c>
      <c r="G184" s="38"/>
      <c r="H184" s="57">
        <f t="shared" si="10"/>
        <v>172000000</v>
      </c>
      <c r="I184" s="61">
        <f t="shared" si="7"/>
        <v>1371552.1537714475</v>
      </c>
      <c r="J184" s="38">
        <f t="shared" si="2"/>
        <v>172</v>
      </c>
      <c r="K184" s="57">
        <f t="shared" si="11"/>
        <v>290639261.30123001</v>
      </c>
      <c r="L184" s="57">
        <f t="shared" si="3"/>
        <v>370114036.9168222</v>
      </c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</row>
    <row r="185" spans="1:23" ht="15.75" customHeight="1" x14ac:dyDescent="0.2">
      <c r="A185" s="38"/>
      <c r="B185" s="62">
        <f t="shared" si="8"/>
        <v>173</v>
      </c>
      <c r="C185" s="63">
        <f t="shared" si="9"/>
        <v>370114036.9168222</v>
      </c>
      <c r="D185" s="63">
        <f t="shared" si="4"/>
        <v>2951341.305083212</v>
      </c>
      <c r="E185" s="63">
        <f t="shared" si="5"/>
        <v>1000000</v>
      </c>
      <c r="F185" s="64">
        <f t="shared" si="6"/>
        <v>374065378.22190541</v>
      </c>
      <c r="G185" s="38"/>
      <c r="H185" s="57">
        <f t="shared" si="10"/>
        <v>173000000</v>
      </c>
      <c r="I185" s="61">
        <f t="shared" si="7"/>
        <v>1379526.2942003512</v>
      </c>
      <c r="J185" s="38">
        <f t="shared" si="2"/>
        <v>173</v>
      </c>
      <c r="K185" s="57">
        <f t="shared" si="11"/>
        <v>293018787.59543037</v>
      </c>
      <c r="L185" s="57">
        <f t="shared" si="3"/>
        <v>374065378.22190541</v>
      </c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</row>
    <row r="186" spans="1:23" ht="15.75" customHeight="1" x14ac:dyDescent="0.2">
      <c r="A186" s="38"/>
      <c r="B186" s="62">
        <f t="shared" si="8"/>
        <v>174</v>
      </c>
      <c r="C186" s="63">
        <f t="shared" si="9"/>
        <v>374065378.22190541</v>
      </c>
      <c r="D186" s="63">
        <f t="shared" si="4"/>
        <v>2982849.8555324734</v>
      </c>
      <c r="E186" s="63">
        <f t="shared" si="5"/>
        <v>1000000</v>
      </c>
      <c r="F186" s="64">
        <f t="shared" si="6"/>
        <v>378048228.07743788</v>
      </c>
      <c r="G186" s="38"/>
      <c r="H186" s="57">
        <f t="shared" si="10"/>
        <v>174000000</v>
      </c>
      <c r="I186" s="61">
        <f t="shared" si="7"/>
        <v>1387500.434629255</v>
      </c>
      <c r="J186" s="38">
        <f t="shared" si="2"/>
        <v>174</v>
      </c>
      <c r="K186" s="57">
        <f t="shared" si="11"/>
        <v>295406288.03005964</v>
      </c>
      <c r="L186" s="57">
        <f t="shared" si="3"/>
        <v>378048228.07743788</v>
      </c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</row>
    <row r="187" spans="1:23" ht="15.75" customHeight="1" x14ac:dyDescent="0.2">
      <c r="A187" s="38"/>
      <c r="B187" s="62">
        <f t="shared" si="8"/>
        <v>175</v>
      </c>
      <c r="C187" s="63">
        <f t="shared" si="9"/>
        <v>378048228.07743788</v>
      </c>
      <c r="D187" s="63">
        <f t="shared" si="4"/>
        <v>3014609.6595877288</v>
      </c>
      <c r="E187" s="63">
        <f t="shared" si="5"/>
        <v>1000000</v>
      </c>
      <c r="F187" s="64">
        <f t="shared" si="6"/>
        <v>382062837.73702562</v>
      </c>
      <c r="G187" s="38"/>
      <c r="H187" s="57">
        <f t="shared" si="10"/>
        <v>175000000</v>
      </c>
      <c r="I187" s="61">
        <f t="shared" si="7"/>
        <v>1395474.5750581587</v>
      </c>
      <c r="J187" s="38">
        <f t="shared" si="2"/>
        <v>175</v>
      </c>
      <c r="K187" s="57">
        <f t="shared" si="11"/>
        <v>297801762.6051178</v>
      </c>
      <c r="L187" s="57">
        <f t="shared" si="3"/>
        <v>382062837.73702562</v>
      </c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</row>
    <row r="188" spans="1:23" ht="15.75" customHeight="1" x14ac:dyDescent="0.2">
      <c r="A188" s="38"/>
      <c r="B188" s="62">
        <f t="shared" si="8"/>
        <v>176</v>
      </c>
      <c r="C188" s="63">
        <f t="shared" si="9"/>
        <v>382062837.73702562</v>
      </c>
      <c r="D188" s="63">
        <f t="shared" si="4"/>
        <v>3046622.7207805146</v>
      </c>
      <c r="E188" s="63">
        <f t="shared" si="5"/>
        <v>1000000</v>
      </c>
      <c r="F188" s="64">
        <f t="shared" si="6"/>
        <v>386109460.45780611</v>
      </c>
      <c r="G188" s="38"/>
      <c r="H188" s="57">
        <f t="shared" si="10"/>
        <v>176000000</v>
      </c>
      <c r="I188" s="61">
        <f t="shared" si="7"/>
        <v>1403448.7154870625</v>
      </c>
      <c r="J188" s="38">
        <f t="shared" si="2"/>
        <v>176</v>
      </c>
      <c r="K188" s="57">
        <f t="shared" si="11"/>
        <v>300205211.32060486</v>
      </c>
      <c r="L188" s="57">
        <f t="shared" si="3"/>
        <v>386109460.45780611</v>
      </c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</row>
    <row r="189" spans="1:23" ht="15.75" customHeight="1" x14ac:dyDescent="0.2">
      <c r="A189" s="38"/>
      <c r="B189" s="62">
        <f t="shared" si="8"/>
        <v>177</v>
      </c>
      <c r="C189" s="63">
        <f t="shared" si="9"/>
        <v>386109460.45780611</v>
      </c>
      <c r="D189" s="63">
        <f t="shared" si="4"/>
        <v>3078891.058618811</v>
      </c>
      <c r="E189" s="63">
        <f t="shared" si="5"/>
        <v>1000000</v>
      </c>
      <c r="F189" s="64">
        <f t="shared" si="6"/>
        <v>390188351.51642489</v>
      </c>
      <c r="G189" s="38"/>
      <c r="H189" s="57">
        <f t="shared" si="10"/>
        <v>177000000</v>
      </c>
      <c r="I189" s="61">
        <f t="shared" si="7"/>
        <v>1411422.8559159662</v>
      </c>
      <c r="J189" s="38">
        <f t="shared" si="2"/>
        <v>177</v>
      </c>
      <c r="K189" s="57">
        <f t="shared" si="11"/>
        <v>302616634.17652082</v>
      </c>
      <c r="L189" s="57">
        <f t="shared" si="3"/>
        <v>390188351.51642489</v>
      </c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</row>
    <row r="190" spans="1:23" ht="15.75" customHeight="1" x14ac:dyDescent="0.2">
      <c r="A190" s="38"/>
      <c r="B190" s="62">
        <f t="shared" si="8"/>
        <v>178</v>
      </c>
      <c r="C190" s="63">
        <f t="shared" si="9"/>
        <v>390188351.51642489</v>
      </c>
      <c r="D190" s="63">
        <f t="shared" si="4"/>
        <v>3111416.7087144372</v>
      </c>
      <c r="E190" s="63">
        <f t="shared" si="5"/>
        <v>1000000</v>
      </c>
      <c r="F190" s="64">
        <f t="shared" si="6"/>
        <v>394299768.22513932</v>
      </c>
      <c r="G190" s="38"/>
      <c r="H190" s="57">
        <f t="shared" si="10"/>
        <v>178000000</v>
      </c>
      <c r="I190" s="61">
        <f t="shared" si="7"/>
        <v>1419396.99634487</v>
      </c>
      <c r="J190" s="38">
        <f t="shared" si="2"/>
        <v>178</v>
      </c>
      <c r="K190" s="57">
        <f t="shared" si="11"/>
        <v>305036031.17286569</v>
      </c>
      <c r="L190" s="57">
        <f t="shared" si="3"/>
        <v>394299768.22513932</v>
      </c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</row>
    <row r="191" spans="1:23" ht="15.75" customHeight="1" x14ac:dyDescent="0.2">
      <c r="A191" s="38"/>
      <c r="B191" s="62">
        <f t="shared" si="8"/>
        <v>179</v>
      </c>
      <c r="C191" s="63">
        <f t="shared" si="9"/>
        <v>394299768.22513932</v>
      </c>
      <c r="D191" s="63">
        <f t="shared" si="4"/>
        <v>3144201.7229114673</v>
      </c>
      <c r="E191" s="63">
        <f t="shared" si="5"/>
        <v>1000000</v>
      </c>
      <c r="F191" s="64">
        <f t="shared" si="6"/>
        <v>398443969.9480508</v>
      </c>
      <c r="G191" s="38"/>
      <c r="H191" s="57">
        <f t="shared" si="10"/>
        <v>179000000</v>
      </c>
      <c r="I191" s="61">
        <f t="shared" si="7"/>
        <v>1427371.1367737737</v>
      </c>
      <c r="J191" s="38">
        <f t="shared" si="2"/>
        <v>179</v>
      </c>
      <c r="K191" s="57">
        <f t="shared" si="11"/>
        <v>307463402.30963945</v>
      </c>
      <c r="L191" s="57">
        <f t="shared" si="3"/>
        <v>398443969.9480508</v>
      </c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</row>
    <row r="192" spans="1:23" ht="15.75" customHeight="1" x14ac:dyDescent="0.2">
      <c r="A192" s="38"/>
      <c r="B192" s="62">
        <f t="shared" si="8"/>
        <v>180</v>
      </c>
      <c r="C192" s="63">
        <f t="shared" si="9"/>
        <v>398443969.9480508</v>
      </c>
      <c r="D192" s="63">
        <f t="shared" si="4"/>
        <v>3177248.1694156681</v>
      </c>
      <c r="E192" s="63">
        <f t="shared" si="5"/>
        <v>1000000</v>
      </c>
      <c r="F192" s="64">
        <f t="shared" si="6"/>
        <v>402621218.11746645</v>
      </c>
      <c r="G192" s="38"/>
      <c r="H192" s="57">
        <f t="shared" si="10"/>
        <v>180000000</v>
      </c>
      <c r="I192" s="61">
        <f t="shared" si="7"/>
        <v>1435345.2772026777</v>
      </c>
      <c r="J192" s="38">
        <f t="shared" si="2"/>
        <v>180</v>
      </c>
      <c r="K192" s="57">
        <f t="shared" si="11"/>
        <v>309898747.58684212</v>
      </c>
      <c r="L192" s="57">
        <f t="shared" si="3"/>
        <v>402621218.11746645</v>
      </c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</row>
    <row r="193" spans="1:23" ht="15.75" customHeight="1" x14ac:dyDescent="0.2">
      <c r="A193" s="38"/>
      <c r="B193" s="62">
        <f t="shared" si="8"/>
        <v>181</v>
      </c>
      <c r="C193" s="63">
        <f t="shared" si="9"/>
        <v>402621218.11746645</v>
      </c>
      <c r="D193" s="63">
        <f t="shared" si="4"/>
        <v>3210558.1329249698</v>
      </c>
      <c r="E193" s="63">
        <f t="shared" si="5"/>
        <v>1000000</v>
      </c>
      <c r="F193" s="64">
        <f t="shared" si="6"/>
        <v>406831776.25039142</v>
      </c>
      <c r="G193" s="38"/>
      <c r="H193" s="57">
        <f t="shared" si="10"/>
        <v>181000000</v>
      </c>
      <c r="I193" s="61">
        <f t="shared" si="7"/>
        <v>1443319.4176315814</v>
      </c>
      <c r="J193" s="38">
        <f t="shared" si="2"/>
        <v>181</v>
      </c>
      <c r="K193" s="57">
        <f t="shared" si="11"/>
        <v>312342067.00447369</v>
      </c>
      <c r="L193" s="57">
        <f t="shared" si="3"/>
        <v>406831776.25039142</v>
      </c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</row>
    <row r="194" spans="1:23" ht="15.75" customHeight="1" x14ac:dyDescent="0.2">
      <c r="A194" s="38"/>
      <c r="B194" s="62">
        <f t="shared" si="8"/>
        <v>182</v>
      </c>
      <c r="C194" s="63">
        <f t="shared" si="9"/>
        <v>406831776.25039142</v>
      </c>
      <c r="D194" s="63">
        <f t="shared" si="4"/>
        <v>3244133.7147609764</v>
      </c>
      <c r="E194" s="63">
        <f t="shared" si="5"/>
        <v>1000000</v>
      </c>
      <c r="F194" s="64">
        <f t="shared" si="6"/>
        <v>411075909.96515238</v>
      </c>
      <c r="G194" s="38"/>
      <c r="H194" s="57">
        <f t="shared" si="10"/>
        <v>182000000</v>
      </c>
      <c r="I194" s="61">
        <f t="shared" si="7"/>
        <v>1451293.5580604852</v>
      </c>
      <c r="J194" s="38">
        <f t="shared" si="2"/>
        <v>182</v>
      </c>
      <c r="K194" s="57">
        <f t="shared" si="11"/>
        <v>314793360.56253421</v>
      </c>
      <c r="L194" s="57">
        <f t="shared" si="3"/>
        <v>411075909.96515238</v>
      </c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</row>
    <row r="195" spans="1:23" ht="15.75" customHeight="1" x14ac:dyDescent="0.2">
      <c r="A195" s="38"/>
      <c r="B195" s="62">
        <f t="shared" si="8"/>
        <v>183</v>
      </c>
      <c r="C195" s="63">
        <f t="shared" si="9"/>
        <v>411075909.96515238</v>
      </c>
      <c r="D195" s="63">
        <f t="shared" si="4"/>
        <v>3277977.0330015253</v>
      </c>
      <c r="E195" s="63">
        <f t="shared" si="5"/>
        <v>1000000</v>
      </c>
      <c r="F195" s="64">
        <f t="shared" si="6"/>
        <v>415353886.99815392</v>
      </c>
      <c r="G195" s="38"/>
      <c r="H195" s="57">
        <f t="shared" si="10"/>
        <v>183000000</v>
      </c>
      <c r="I195" s="61">
        <f t="shared" si="7"/>
        <v>1459267.6984893889</v>
      </c>
      <c r="J195" s="38">
        <f t="shared" si="2"/>
        <v>183</v>
      </c>
      <c r="K195" s="57">
        <f t="shared" si="11"/>
        <v>317252628.26102364</v>
      </c>
      <c r="L195" s="57">
        <f t="shared" si="3"/>
        <v>415353886.99815392</v>
      </c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</row>
    <row r="196" spans="1:23" ht="15.75" customHeight="1" x14ac:dyDescent="0.2">
      <c r="A196" s="38"/>
      <c r="B196" s="62">
        <f t="shared" si="8"/>
        <v>184</v>
      </c>
      <c r="C196" s="63">
        <f t="shared" si="9"/>
        <v>415353886.99815392</v>
      </c>
      <c r="D196" s="63">
        <f t="shared" si="4"/>
        <v>3312090.2226143046</v>
      </c>
      <c r="E196" s="63">
        <f t="shared" si="5"/>
        <v>1000000</v>
      </c>
      <c r="F196" s="64">
        <f t="shared" si="6"/>
        <v>419665977.22076821</v>
      </c>
      <c r="G196" s="38"/>
      <c r="H196" s="57">
        <f t="shared" si="10"/>
        <v>184000000</v>
      </c>
      <c r="I196" s="61">
        <f t="shared" si="7"/>
        <v>1467241.8389182927</v>
      </c>
      <c r="J196" s="38">
        <f t="shared" si="2"/>
        <v>184</v>
      </c>
      <c r="K196" s="57">
        <f t="shared" si="11"/>
        <v>319719870.09994197</v>
      </c>
      <c r="L196" s="57">
        <f t="shared" si="3"/>
        <v>419665977.22076821</v>
      </c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</row>
    <row r="197" spans="1:23" ht="15.75" customHeight="1" x14ac:dyDescent="0.2">
      <c r="A197" s="38"/>
      <c r="B197" s="62">
        <f t="shared" si="8"/>
        <v>185</v>
      </c>
      <c r="C197" s="63">
        <f t="shared" si="9"/>
        <v>419665977.22076821</v>
      </c>
      <c r="D197" s="63">
        <f t="shared" si="4"/>
        <v>3346475.4355915342</v>
      </c>
      <c r="E197" s="63">
        <f t="shared" si="5"/>
        <v>1000000</v>
      </c>
      <c r="F197" s="64">
        <f t="shared" si="6"/>
        <v>424012452.65635973</v>
      </c>
      <c r="G197" s="38"/>
      <c r="H197" s="57">
        <f t="shared" si="10"/>
        <v>185000000</v>
      </c>
      <c r="I197" s="61">
        <f t="shared" si="7"/>
        <v>1475215.9793471964</v>
      </c>
      <c r="J197" s="38">
        <f t="shared" si="2"/>
        <v>185</v>
      </c>
      <c r="K197" s="57">
        <f t="shared" si="11"/>
        <v>322195086.0792892</v>
      </c>
      <c r="L197" s="57">
        <f t="shared" si="3"/>
        <v>424012452.65635973</v>
      </c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</row>
    <row r="198" spans="1:23" ht="15.75" customHeight="1" x14ac:dyDescent="0.2">
      <c r="A198" s="38"/>
      <c r="B198" s="62">
        <f t="shared" si="8"/>
        <v>186</v>
      </c>
      <c r="C198" s="63">
        <f t="shared" si="9"/>
        <v>424012452.65635973</v>
      </c>
      <c r="D198" s="63">
        <f t="shared" si="4"/>
        <v>3381134.8410857213</v>
      </c>
      <c r="E198" s="63">
        <f t="shared" si="5"/>
        <v>1000000</v>
      </c>
      <c r="F198" s="64">
        <f t="shared" si="6"/>
        <v>428393587.49744546</v>
      </c>
      <c r="G198" s="38"/>
      <c r="H198" s="57">
        <f t="shared" si="10"/>
        <v>186000000</v>
      </c>
      <c r="I198" s="61">
        <f t="shared" si="7"/>
        <v>1483190.1197761002</v>
      </c>
      <c r="J198" s="38">
        <f t="shared" si="2"/>
        <v>186</v>
      </c>
      <c r="K198" s="57">
        <f t="shared" si="11"/>
        <v>324678276.19906533</v>
      </c>
      <c r="L198" s="57">
        <f t="shared" si="3"/>
        <v>428393587.49744546</v>
      </c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</row>
    <row r="199" spans="1:23" ht="15.75" customHeight="1" x14ac:dyDescent="0.2">
      <c r="A199" s="38"/>
      <c r="B199" s="62">
        <f t="shared" si="8"/>
        <v>187</v>
      </c>
      <c r="C199" s="63">
        <f t="shared" si="9"/>
        <v>428393587.49744546</v>
      </c>
      <c r="D199" s="63">
        <f t="shared" si="4"/>
        <v>3416070.6255465019</v>
      </c>
      <c r="E199" s="63">
        <f t="shared" si="5"/>
        <v>1000000</v>
      </c>
      <c r="F199" s="64">
        <f t="shared" si="6"/>
        <v>432809658.12299198</v>
      </c>
      <c r="G199" s="38"/>
      <c r="H199" s="57">
        <f t="shared" si="10"/>
        <v>187000000</v>
      </c>
      <c r="I199" s="61">
        <f t="shared" si="7"/>
        <v>1491164.2602050039</v>
      </c>
      <c r="J199" s="38">
        <f t="shared" si="2"/>
        <v>187</v>
      </c>
      <c r="K199" s="57">
        <f t="shared" si="11"/>
        <v>327169440.45927036</v>
      </c>
      <c r="L199" s="57">
        <f t="shared" si="3"/>
        <v>432809658.12299198</v>
      </c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</row>
    <row r="200" spans="1:23" ht="15.75" customHeight="1" x14ac:dyDescent="0.2">
      <c r="A200" s="38"/>
      <c r="B200" s="62">
        <f t="shared" si="8"/>
        <v>188</v>
      </c>
      <c r="C200" s="63">
        <f t="shared" si="9"/>
        <v>432809658.12299198</v>
      </c>
      <c r="D200" s="63">
        <f t="shared" si="4"/>
        <v>3451284.9928585668</v>
      </c>
      <c r="E200" s="63">
        <f t="shared" si="5"/>
        <v>1000000</v>
      </c>
      <c r="F200" s="64">
        <f t="shared" si="6"/>
        <v>437260943.11585057</v>
      </c>
      <c r="G200" s="38"/>
      <c r="H200" s="57">
        <f t="shared" si="10"/>
        <v>188000000</v>
      </c>
      <c r="I200" s="61">
        <f t="shared" si="7"/>
        <v>1499138.4006339076</v>
      </c>
      <c r="J200" s="38">
        <f t="shared" si="2"/>
        <v>188</v>
      </c>
      <c r="K200" s="57">
        <f t="shared" si="11"/>
        <v>329668578.85990429</v>
      </c>
      <c r="L200" s="57">
        <f t="shared" si="3"/>
        <v>437260943.11585057</v>
      </c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</row>
    <row r="201" spans="1:23" ht="15.75" customHeight="1" x14ac:dyDescent="0.2">
      <c r="A201" s="38"/>
      <c r="B201" s="62">
        <f t="shared" si="8"/>
        <v>189</v>
      </c>
      <c r="C201" s="63">
        <f t="shared" si="9"/>
        <v>437260943.11585057</v>
      </c>
      <c r="D201" s="63">
        <f t="shared" si="4"/>
        <v>3486780.1644806932</v>
      </c>
      <c r="E201" s="63">
        <f t="shared" si="5"/>
        <v>1000000</v>
      </c>
      <c r="F201" s="64">
        <f t="shared" si="6"/>
        <v>441747723.28033125</v>
      </c>
      <c r="G201" s="38"/>
      <c r="H201" s="57">
        <f t="shared" si="10"/>
        <v>189000000</v>
      </c>
      <c r="I201" s="61">
        <f t="shared" si="7"/>
        <v>1507112.5410628114</v>
      </c>
      <c r="J201" s="38">
        <f t="shared" si="2"/>
        <v>189</v>
      </c>
      <c r="K201" s="57">
        <f t="shared" si="11"/>
        <v>332175691.40096712</v>
      </c>
      <c r="L201" s="57">
        <f t="shared" si="3"/>
        <v>441747723.28033125</v>
      </c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</row>
    <row r="202" spans="1:23" ht="15.75" customHeight="1" x14ac:dyDescent="0.2">
      <c r="A202" s="38"/>
      <c r="B202" s="62">
        <f t="shared" si="8"/>
        <v>190</v>
      </c>
      <c r="C202" s="63">
        <f t="shared" si="9"/>
        <v>441747723.28033125</v>
      </c>
      <c r="D202" s="63">
        <f t="shared" si="4"/>
        <v>3522558.3795858822</v>
      </c>
      <c r="E202" s="63">
        <f t="shared" si="5"/>
        <v>1000000</v>
      </c>
      <c r="F202" s="64">
        <f t="shared" si="6"/>
        <v>446270281.65991712</v>
      </c>
      <c r="G202" s="38"/>
      <c r="H202" s="57">
        <f t="shared" si="10"/>
        <v>190000000</v>
      </c>
      <c r="I202" s="61">
        <f t="shared" si="7"/>
        <v>1515086.6814917151</v>
      </c>
      <c r="J202" s="38">
        <f t="shared" si="2"/>
        <v>190</v>
      </c>
      <c r="K202" s="57">
        <f t="shared" si="11"/>
        <v>334690778.08245885</v>
      </c>
      <c r="L202" s="57">
        <f t="shared" si="3"/>
        <v>446270281.65991712</v>
      </c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</row>
    <row r="203" spans="1:23" ht="15.75" customHeight="1" x14ac:dyDescent="0.2">
      <c r="A203" s="38"/>
      <c r="B203" s="62">
        <f t="shared" si="8"/>
        <v>191</v>
      </c>
      <c r="C203" s="63">
        <f t="shared" si="9"/>
        <v>446270281.65991712</v>
      </c>
      <c r="D203" s="63">
        <f t="shared" si="4"/>
        <v>3558621.8952026153</v>
      </c>
      <c r="E203" s="63">
        <f t="shared" si="5"/>
        <v>1000000</v>
      </c>
      <c r="F203" s="64">
        <f t="shared" si="6"/>
        <v>450828903.55511975</v>
      </c>
      <c r="G203" s="38"/>
      <c r="H203" s="57">
        <f t="shared" si="10"/>
        <v>191000000</v>
      </c>
      <c r="I203" s="61">
        <f t="shared" si="7"/>
        <v>1523060.8219206189</v>
      </c>
      <c r="J203" s="38">
        <f t="shared" si="2"/>
        <v>191</v>
      </c>
      <c r="K203" s="57">
        <f t="shared" si="11"/>
        <v>337213838.90437949</v>
      </c>
      <c r="L203" s="57">
        <f t="shared" si="3"/>
        <v>450828903.55511975</v>
      </c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</row>
    <row r="204" spans="1:23" ht="15.75" customHeight="1" x14ac:dyDescent="0.2">
      <c r="A204" s="38"/>
      <c r="B204" s="62">
        <f t="shared" si="8"/>
        <v>192</v>
      </c>
      <c r="C204" s="63">
        <f t="shared" si="9"/>
        <v>450828903.55511975</v>
      </c>
      <c r="D204" s="63">
        <f t="shared" si="4"/>
        <v>3594972.9863572363</v>
      </c>
      <c r="E204" s="63">
        <f t="shared" si="5"/>
        <v>1000000</v>
      </c>
      <c r="F204" s="64">
        <f t="shared" si="6"/>
        <v>455423876.54147696</v>
      </c>
      <c r="G204" s="38"/>
      <c r="H204" s="57">
        <f t="shared" si="10"/>
        <v>192000000</v>
      </c>
      <c r="I204" s="61">
        <f t="shared" si="7"/>
        <v>1531034.9623495229</v>
      </c>
      <c r="J204" s="38">
        <f t="shared" si="2"/>
        <v>192</v>
      </c>
      <c r="K204" s="57">
        <f t="shared" si="11"/>
        <v>339744873.86672902</v>
      </c>
      <c r="L204" s="57">
        <f t="shared" si="3"/>
        <v>455423876.54147696</v>
      </c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</row>
    <row r="205" spans="1:23" ht="15.75" customHeight="1" x14ac:dyDescent="0.2">
      <c r="A205" s="38"/>
      <c r="B205" s="62">
        <f t="shared" si="8"/>
        <v>193</v>
      </c>
      <c r="C205" s="63">
        <f t="shared" si="9"/>
        <v>455423876.54147696</v>
      </c>
      <c r="D205" s="63">
        <f t="shared" si="4"/>
        <v>3631613.946217468</v>
      </c>
      <c r="E205" s="63">
        <f t="shared" si="5"/>
        <v>1000000</v>
      </c>
      <c r="F205" s="64">
        <f t="shared" si="6"/>
        <v>460055490.48769444</v>
      </c>
      <c r="G205" s="38"/>
      <c r="H205" s="57">
        <f t="shared" si="10"/>
        <v>193000000</v>
      </c>
      <c r="I205" s="61">
        <f t="shared" si="7"/>
        <v>1539009.1027784266</v>
      </c>
      <c r="J205" s="38">
        <f t="shared" si="2"/>
        <v>193</v>
      </c>
      <c r="K205" s="57">
        <f t="shared" si="11"/>
        <v>342283882.96950746</v>
      </c>
      <c r="L205" s="57">
        <f t="shared" si="3"/>
        <v>460055490.48769444</v>
      </c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</row>
    <row r="206" spans="1:23" ht="15.75" customHeight="1" x14ac:dyDescent="0.2">
      <c r="A206" s="38"/>
      <c r="B206" s="62">
        <f t="shared" si="8"/>
        <v>194</v>
      </c>
      <c r="C206" s="63">
        <f t="shared" si="9"/>
        <v>460055490.48769444</v>
      </c>
      <c r="D206" s="63">
        <f t="shared" si="4"/>
        <v>3668547.0862370753</v>
      </c>
      <c r="E206" s="63">
        <f t="shared" si="5"/>
        <v>1000000</v>
      </c>
      <c r="F206" s="64">
        <f t="shared" si="6"/>
        <v>464724037.57393152</v>
      </c>
      <c r="G206" s="38"/>
      <c r="H206" s="57">
        <f t="shared" si="10"/>
        <v>194000000</v>
      </c>
      <c r="I206" s="61">
        <f t="shared" si="7"/>
        <v>1546983.2432073303</v>
      </c>
      <c r="J206" s="38">
        <f t="shared" si="2"/>
        <v>194</v>
      </c>
      <c r="K206" s="57">
        <f t="shared" si="11"/>
        <v>344830866.21271479</v>
      </c>
      <c r="L206" s="57">
        <f t="shared" si="3"/>
        <v>464724037.57393152</v>
      </c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</row>
    <row r="207" spans="1:23" ht="15.75" customHeight="1" x14ac:dyDescent="0.2">
      <c r="A207" s="38"/>
      <c r="B207" s="62">
        <f t="shared" si="8"/>
        <v>195</v>
      </c>
      <c r="C207" s="63">
        <f t="shared" si="9"/>
        <v>464724037.57393152</v>
      </c>
      <c r="D207" s="63">
        <f t="shared" si="4"/>
        <v>3705774.7363016792</v>
      </c>
      <c r="E207" s="63">
        <f t="shared" si="5"/>
        <v>1000000</v>
      </c>
      <c r="F207" s="64">
        <f t="shared" si="6"/>
        <v>469429812.31023318</v>
      </c>
      <c r="G207" s="38"/>
      <c r="H207" s="57">
        <f t="shared" si="10"/>
        <v>195000000</v>
      </c>
      <c r="I207" s="61">
        <f t="shared" si="7"/>
        <v>1554957.3836362341</v>
      </c>
      <c r="J207" s="38">
        <f t="shared" si="2"/>
        <v>195</v>
      </c>
      <c r="K207" s="57">
        <f t="shared" si="11"/>
        <v>347385823.59635103</v>
      </c>
      <c r="L207" s="57">
        <f t="shared" si="3"/>
        <v>469429812.31023318</v>
      </c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</row>
    <row r="208" spans="1:23" ht="15.75" customHeight="1" x14ac:dyDescent="0.2">
      <c r="A208" s="38"/>
      <c r="B208" s="62">
        <f t="shared" si="8"/>
        <v>196</v>
      </c>
      <c r="C208" s="63">
        <f t="shared" si="9"/>
        <v>469429812.31023318</v>
      </c>
      <c r="D208" s="63">
        <f t="shared" si="4"/>
        <v>3743299.2448757365</v>
      </c>
      <c r="E208" s="63">
        <f t="shared" si="5"/>
        <v>1000000</v>
      </c>
      <c r="F208" s="64">
        <f t="shared" si="6"/>
        <v>474173111.5551089</v>
      </c>
      <c r="G208" s="38"/>
      <c r="H208" s="57">
        <f t="shared" si="10"/>
        <v>196000000</v>
      </c>
      <c r="I208" s="61">
        <f t="shared" si="7"/>
        <v>1562931.5240651378</v>
      </c>
      <c r="J208" s="38">
        <f t="shared" si="2"/>
        <v>196</v>
      </c>
      <c r="K208" s="57">
        <f t="shared" si="11"/>
        <v>349948755.12041616</v>
      </c>
      <c r="L208" s="57">
        <f t="shared" si="3"/>
        <v>474173111.5551089</v>
      </c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</row>
    <row r="209" spans="1:23" ht="15.75" customHeight="1" x14ac:dyDescent="0.2">
      <c r="A209" s="38"/>
      <c r="B209" s="62">
        <f t="shared" si="8"/>
        <v>197</v>
      </c>
      <c r="C209" s="63">
        <f t="shared" si="9"/>
        <v>474173111.5551089</v>
      </c>
      <c r="D209" s="63">
        <f t="shared" si="4"/>
        <v>3781122.9791506887</v>
      </c>
      <c r="E209" s="63">
        <f t="shared" si="5"/>
        <v>1000000</v>
      </c>
      <c r="F209" s="64">
        <f t="shared" si="6"/>
        <v>478954234.53425962</v>
      </c>
      <c r="G209" s="38"/>
      <c r="H209" s="57">
        <f t="shared" si="10"/>
        <v>197000000</v>
      </c>
      <c r="I209" s="61">
        <f t="shared" si="7"/>
        <v>1570905.6644940416</v>
      </c>
      <c r="J209" s="38">
        <f t="shared" si="2"/>
        <v>197</v>
      </c>
      <c r="K209" s="57">
        <f t="shared" si="11"/>
        <v>352519660.7849102</v>
      </c>
      <c r="L209" s="57">
        <f t="shared" si="3"/>
        <v>478954234.53425962</v>
      </c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</row>
    <row r="210" spans="1:23" ht="15.75" customHeight="1" x14ac:dyDescent="0.2">
      <c r="A210" s="38"/>
      <c r="B210" s="62">
        <f t="shared" si="8"/>
        <v>198</v>
      </c>
      <c r="C210" s="63">
        <f t="shared" si="9"/>
        <v>478954234.53425962</v>
      </c>
      <c r="D210" s="63">
        <f t="shared" si="4"/>
        <v>3819248.325194295</v>
      </c>
      <c r="E210" s="63">
        <f t="shared" si="5"/>
        <v>1000000</v>
      </c>
      <c r="F210" s="64">
        <f t="shared" si="6"/>
        <v>483773482.85945392</v>
      </c>
      <c r="G210" s="38"/>
      <c r="H210" s="57">
        <f t="shared" si="10"/>
        <v>198000000</v>
      </c>
      <c r="I210" s="61">
        <f t="shared" si="7"/>
        <v>1578879.8049229453</v>
      </c>
      <c r="J210" s="38">
        <f t="shared" si="2"/>
        <v>198</v>
      </c>
      <c r="K210" s="57">
        <f t="shared" si="11"/>
        <v>355098540.58983314</v>
      </c>
      <c r="L210" s="57">
        <f t="shared" si="3"/>
        <v>483773482.85945392</v>
      </c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</row>
    <row r="211" spans="1:23" ht="15.75" customHeight="1" x14ac:dyDescent="0.2">
      <c r="A211" s="38"/>
      <c r="B211" s="62">
        <f t="shared" si="8"/>
        <v>199</v>
      </c>
      <c r="C211" s="63">
        <f t="shared" si="9"/>
        <v>483773482.85945392</v>
      </c>
      <c r="D211" s="63">
        <f t="shared" si="4"/>
        <v>3857677.6881011538</v>
      </c>
      <c r="E211" s="63">
        <f t="shared" si="5"/>
        <v>1000000</v>
      </c>
      <c r="F211" s="64">
        <f t="shared" si="6"/>
        <v>488631160.54755509</v>
      </c>
      <c r="G211" s="38"/>
      <c r="H211" s="57">
        <f t="shared" si="10"/>
        <v>199000000</v>
      </c>
      <c r="I211" s="61">
        <f t="shared" si="7"/>
        <v>1586853.9453518491</v>
      </c>
      <c r="J211" s="38">
        <f t="shared" si="2"/>
        <v>199</v>
      </c>
      <c r="K211" s="57">
        <f t="shared" si="11"/>
        <v>357685394.53518498</v>
      </c>
      <c r="L211" s="57">
        <f t="shared" si="3"/>
        <v>488631160.54755509</v>
      </c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</row>
    <row r="212" spans="1:23" ht="15.75" customHeight="1" x14ac:dyDescent="0.2">
      <c r="A212" s="38"/>
      <c r="B212" s="62">
        <f t="shared" si="8"/>
        <v>200</v>
      </c>
      <c r="C212" s="63">
        <f t="shared" si="9"/>
        <v>488631160.54755509</v>
      </c>
      <c r="D212" s="63">
        <f t="shared" si="4"/>
        <v>3896413.4921444249</v>
      </c>
      <c r="E212" s="63">
        <f t="shared" si="5"/>
        <v>1000000</v>
      </c>
      <c r="F212" s="64">
        <f t="shared" si="6"/>
        <v>493527574.03969949</v>
      </c>
      <c r="G212" s="38"/>
      <c r="H212" s="57">
        <f t="shared" si="10"/>
        <v>200000000</v>
      </c>
      <c r="I212" s="61">
        <f t="shared" si="7"/>
        <v>1594828.0857807528</v>
      </c>
      <c r="J212" s="38">
        <f t="shared" si="2"/>
        <v>200</v>
      </c>
      <c r="K212" s="57">
        <f t="shared" si="11"/>
        <v>360280222.62096572</v>
      </c>
      <c r="L212" s="57">
        <f t="shared" si="3"/>
        <v>493527574.03969949</v>
      </c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</row>
    <row r="213" spans="1:23" ht="15.75" customHeight="1" x14ac:dyDescent="0.2">
      <c r="A213" s="38"/>
      <c r="B213" s="62">
        <f t="shared" si="8"/>
        <v>201</v>
      </c>
      <c r="C213" s="63">
        <f t="shared" si="9"/>
        <v>493527574.03969949</v>
      </c>
      <c r="D213" s="63">
        <f t="shared" si="4"/>
        <v>3935458.1809287635</v>
      </c>
      <c r="E213" s="63">
        <f t="shared" si="5"/>
        <v>1000000</v>
      </c>
      <c r="F213" s="64">
        <f t="shared" si="6"/>
        <v>498463032.22062826</v>
      </c>
      <c r="G213" s="38"/>
      <c r="H213" s="57">
        <f t="shared" si="10"/>
        <v>201000000</v>
      </c>
      <c r="I213" s="61">
        <f t="shared" si="7"/>
        <v>1602802.2262096566</v>
      </c>
      <c r="J213" s="38">
        <f t="shared" si="2"/>
        <v>201</v>
      </c>
      <c r="K213" s="57">
        <f t="shared" si="11"/>
        <v>362883024.84717536</v>
      </c>
      <c r="L213" s="57">
        <f t="shared" si="3"/>
        <v>498463032.22062826</v>
      </c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</row>
    <row r="214" spans="1:23" ht="15.75" customHeight="1" x14ac:dyDescent="0.2">
      <c r="A214" s="38"/>
      <c r="B214" s="62">
        <f t="shared" si="8"/>
        <v>202</v>
      </c>
      <c r="C214" s="63">
        <f t="shared" si="9"/>
        <v>498463032.22062826</v>
      </c>
      <c r="D214" s="63">
        <f t="shared" si="4"/>
        <v>3974814.2175444714</v>
      </c>
      <c r="E214" s="63">
        <f t="shared" si="5"/>
        <v>1000000</v>
      </c>
      <c r="F214" s="64">
        <f t="shared" si="6"/>
        <v>503437846.43817276</v>
      </c>
      <c r="G214" s="38"/>
      <c r="H214" s="57">
        <f t="shared" si="10"/>
        <v>202000000</v>
      </c>
      <c r="I214" s="61">
        <f t="shared" si="7"/>
        <v>1610776.3666385603</v>
      </c>
      <c r="J214" s="38">
        <f t="shared" si="2"/>
        <v>202</v>
      </c>
      <c r="K214" s="57">
        <f t="shared" si="11"/>
        <v>365493801.2138139</v>
      </c>
      <c r="L214" s="57">
        <f t="shared" si="3"/>
        <v>503437846.43817276</v>
      </c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</row>
    <row r="215" spans="1:23" ht="15.75" customHeight="1" x14ac:dyDescent="0.2">
      <c r="A215" s="38"/>
      <c r="B215" s="62">
        <f t="shared" si="8"/>
        <v>203</v>
      </c>
      <c r="C215" s="63">
        <f t="shared" si="9"/>
        <v>503437846.43817276</v>
      </c>
      <c r="D215" s="63">
        <f t="shared" si="4"/>
        <v>4014484.0847228784</v>
      </c>
      <c r="E215" s="63">
        <f t="shared" si="5"/>
        <v>1000000</v>
      </c>
      <c r="F215" s="64">
        <f t="shared" si="6"/>
        <v>508452330.52289563</v>
      </c>
      <c r="G215" s="38"/>
      <c r="H215" s="57">
        <f t="shared" si="10"/>
        <v>203000000</v>
      </c>
      <c r="I215" s="61">
        <f t="shared" si="7"/>
        <v>1618750.5070674641</v>
      </c>
      <c r="J215" s="38">
        <f t="shared" si="2"/>
        <v>203</v>
      </c>
      <c r="K215" s="57">
        <f t="shared" si="11"/>
        <v>368112551.72088134</v>
      </c>
      <c r="L215" s="57">
        <f t="shared" si="3"/>
        <v>508452330.52289563</v>
      </c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</row>
    <row r="216" spans="1:23" ht="15.75" customHeight="1" x14ac:dyDescent="0.2">
      <c r="A216" s="38"/>
      <c r="B216" s="62">
        <f t="shared" si="8"/>
        <v>204</v>
      </c>
      <c r="C216" s="63">
        <f t="shared" si="9"/>
        <v>508452330.52289563</v>
      </c>
      <c r="D216" s="63">
        <f t="shared" si="4"/>
        <v>4054470.2849929617</v>
      </c>
      <c r="E216" s="63">
        <f t="shared" si="5"/>
        <v>1000000</v>
      </c>
      <c r="F216" s="64">
        <f t="shared" si="6"/>
        <v>513506800.80788857</v>
      </c>
      <c r="G216" s="38"/>
      <c r="H216" s="57">
        <f t="shared" si="10"/>
        <v>204000000</v>
      </c>
      <c r="I216" s="61">
        <f t="shared" si="7"/>
        <v>1626724.6474963678</v>
      </c>
      <c r="J216" s="38">
        <f t="shared" si="2"/>
        <v>204</v>
      </c>
      <c r="K216" s="57">
        <f t="shared" si="11"/>
        <v>370739276.36837769</v>
      </c>
      <c r="L216" s="57">
        <f t="shared" si="3"/>
        <v>513506800.80788857</v>
      </c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</row>
    <row r="217" spans="1:23" ht="15.75" customHeight="1" x14ac:dyDescent="0.2">
      <c r="A217" s="38"/>
      <c r="B217" s="62">
        <f t="shared" si="8"/>
        <v>205</v>
      </c>
      <c r="C217" s="63">
        <f t="shared" si="9"/>
        <v>513506800.80788857</v>
      </c>
      <c r="D217" s="63">
        <f t="shared" si="4"/>
        <v>4094775.3408392165</v>
      </c>
      <c r="E217" s="63">
        <f t="shared" si="5"/>
        <v>1000000</v>
      </c>
      <c r="F217" s="64">
        <f t="shared" si="6"/>
        <v>518601576.14872777</v>
      </c>
      <c r="G217" s="38"/>
      <c r="H217" s="57">
        <f t="shared" si="10"/>
        <v>205000000</v>
      </c>
      <c r="I217" s="61">
        <f t="shared" si="7"/>
        <v>1634698.7879252718</v>
      </c>
      <c r="J217" s="38">
        <f t="shared" si="2"/>
        <v>205</v>
      </c>
      <c r="K217" s="57">
        <f t="shared" si="11"/>
        <v>373373975.15630293</v>
      </c>
      <c r="L217" s="57">
        <f t="shared" si="3"/>
        <v>518601576.14872777</v>
      </c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</row>
    <row r="218" spans="1:23" ht="15.75" customHeight="1" x14ac:dyDescent="0.2">
      <c r="A218" s="38"/>
      <c r="B218" s="62">
        <f t="shared" si="8"/>
        <v>206</v>
      </c>
      <c r="C218" s="63">
        <f t="shared" si="9"/>
        <v>518601576.14872777</v>
      </c>
      <c r="D218" s="63">
        <f t="shared" si="4"/>
        <v>4135401.7948607844</v>
      </c>
      <c r="E218" s="63">
        <f t="shared" si="5"/>
        <v>1000000</v>
      </c>
      <c r="F218" s="64">
        <f t="shared" si="6"/>
        <v>523736977.94358855</v>
      </c>
      <c r="G218" s="38"/>
      <c r="H218" s="57">
        <f t="shared" si="10"/>
        <v>206000000</v>
      </c>
      <c r="I218" s="61">
        <f t="shared" si="7"/>
        <v>1642672.9283541755</v>
      </c>
      <c r="J218" s="38">
        <f t="shared" si="2"/>
        <v>206</v>
      </c>
      <c r="K218" s="57">
        <f t="shared" si="11"/>
        <v>376016648.08465707</v>
      </c>
      <c r="L218" s="57">
        <f t="shared" si="3"/>
        <v>523736977.94358855</v>
      </c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</row>
    <row r="219" spans="1:23" ht="15.75" customHeight="1" x14ac:dyDescent="0.2">
      <c r="A219" s="38"/>
      <c r="B219" s="62">
        <f t="shared" si="8"/>
        <v>207</v>
      </c>
      <c r="C219" s="63">
        <f t="shared" si="9"/>
        <v>523736977.94358855</v>
      </c>
      <c r="D219" s="63">
        <f t="shared" si="4"/>
        <v>4176352.2099318486</v>
      </c>
      <c r="E219" s="63">
        <f t="shared" si="5"/>
        <v>1000000</v>
      </c>
      <c r="F219" s="64">
        <f t="shared" si="6"/>
        <v>528913330.15352041</v>
      </c>
      <c r="G219" s="38"/>
      <c r="H219" s="57">
        <f t="shared" si="10"/>
        <v>207000000</v>
      </c>
      <c r="I219" s="61">
        <f t="shared" si="7"/>
        <v>1650647.0687830793</v>
      </c>
      <c r="J219" s="38">
        <f t="shared" si="2"/>
        <v>207</v>
      </c>
      <c r="K219" s="57">
        <f t="shared" si="11"/>
        <v>378667295.15344012</v>
      </c>
      <c r="L219" s="57">
        <f t="shared" si="3"/>
        <v>528913330.15352041</v>
      </c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</row>
    <row r="220" spans="1:23" ht="15.75" customHeight="1" x14ac:dyDescent="0.2">
      <c r="A220" s="38"/>
      <c r="B220" s="62">
        <f t="shared" si="8"/>
        <v>208</v>
      </c>
      <c r="C220" s="63">
        <f t="shared" si="9"/>
        <v>528913330.15352041</v>
      </c>
      <c r="D220" s="63">
        <f t="shared" si="4"/>
        <v>4217629.1693633115</v>
      </c>
      <c r="E220" s="63">
        <f t="shared" si="5"/>
        <v>1000000</v>
      </c>
      <c r="F220" s="64">
        <f t="shared" si="6"/>
        <v>534130959.32288373</v>
      </c>
      <c r="G220" s="38"/>
      <c r="H220" s="57">
        <f t="shared" si="10"/>
        <v>208000000</v>
      </c>
      <c r="I220" s="61">
        <f t="shared" si="7"/>
        <v>1658621.209211983</v>
      </c>
      <c r="J220" s="38">
        <f t="shared" si="2"/>
        <v>208</v>
      </c>
      <c r="K220" s="57">
        <f t="shared" si="11"/>
        <v>381325916.36265206</v>
      </c>
      <c r="L220" s="57">
        <f t="shared" si="3"/>
        <v>534130959.32288373</v>
      </c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</row>
    <row r="221" spans="1:23" ht="15.75" customHeight="1" x14ac:dyDescent="0.2">
      <c r="A221" s="38"/>
      <c r="B221" s="62">
        <f t="shared" si="8"/>
        <v>209</v>
      </c>
      <c r="C221" s="63">
        <f t="shared" si="9"/>
        <v>534130959.32288373</v>
      </c>
      <c r="D221" s="63">
        <f t="shared" si="4"/>
        <v>4259235.2770657595</v>
      </c>
      <c r="E221" s="63">
        <f t="shared" si="5"/>
        <v>1000000</v>
      </c>
      <c r="F221" s="64">
        <f t="shared" si="6"/>
        <v>539390194.59994948</v>
      </c>
      <c r="G221" s="38"/>
      <c r="H221" s="57">
        <f t="shared" si="10"/>
        <v>209000000</v>
      </c>
      <c r="I221" s="61">
        <f t="shared" si="7"/>
        <v>1666595.3496408868</v>
      </c>
      <c r="J221" s="38">
        <f t="shared" si="2"/>
        <v>209</v>
      </c>
      <c r="K221" s="57">
        <f t="shared" si="11"/>
        <v>383992511.71229291</v>
      </c>
      <c r="L221" s="57">
        <f t="shared" si="3"/>
        <v>539390194.59994948</v>
      </c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</row>
    <row r="222" spans="1:23" ht="15.75" customHeight="1" x14ac:dyDescent="0.2">
      <c r="A222" s="38"/>
      <c r="B222" s="62">
        <f t="shared" si="8"/>
        <v>210</v>
      </c>
      <c r="C222" s="63">
        <f t="shared" si="9"/>
        <v>539390194.59994948</v>
      </c>
      <c r="D222" s="63">
        <f t="shared" si="4"/>
        <v>4301173.1577137262</v>
      </c>
      <c r="E222" s="63">
        <f t="shared" si="5"/>
        <v>1000000</v>
      </c>
      <c r="F222" s="64">
        <f t="shared" si="6"/>
        <v>544691367.75766325</v>
      </c>
      <c r="G222" s="38"/>
      <c r="H222" s="57">
        <f t="shared" si="10"/>
        <v>210000000</v>
      </c>
      <c r="I222" s="61">
        <f t="shared" si="7"/>
        <v>1674569.4900697905</v>
      </c>
      <c r="J222" s="38">
        <f t="shared" si="2"/>
        <v>210</v>
      </c>
      <c r="K222" s="57">
        <f t="shared" si="11"/>
        <v>386667081.20236266</v>
      </c>
      <c r="L222" s="57">
        <f t="shared" si="3"/>
        <v>544691367.75766325</v>
      </c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</row>
    <row r="223" spans="1:23" ht="15.75" customHeight="1" x14ac:dyDescent="0.2">
      <c r="A223" s="38"/>
      <c r="B223" s="62">
        <f t="shared" si="8"/>
        <v>211</v>
      </c>
      <c r="C223" s="63">
        <f t="shared" si="9"/>
        <v>544691367.75766325</v>
      </c>
      <c r="D223" s="63">
        <f t="shared" si="4"/>
        <v>4343445.4569112705</v>
      </c>
      <c r="E223" s="63">
        <f t="shared" si="5"/>
        <v>1000000</v>
      </c>
      <c r="F223" s="64">
        <f t="shared" si="6"/>
        <v>550034813.21457458</v>
      </c>
      <c r="G223" s="38"/>
      <c r="H223" s="57">
        <f t="shared" si="10"/>
        <v>211000000</v>
      </c>
      <c r="I223" s="61">
        <f t="shared" si="7"/>
        <v>1682543.6304986943</v>
      </c>
      <c r="J223" s="38">
        <f t="shared" si="2"/>
        <v>211</v>
      </c>
      <c r="K223" s="57">
        <f t="shared" si="11"/>
        <v>389349624.83286142</v>
      </c>
      <c r="L223" s="57">
        <f t="shared" si="3"/>
        <v>550034813.21457458</v>
      </c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</row>
    <row r="224" spans="1:23" ht="15.75" customHeight="1" x14ac:dyDescent="0.2">
      <c r="A224" s="38"/>
      <c r="B224" s="62">
        <f t="shared" si="8"/>
        <v>212</v>
      </c>
      <c r="C224" s="63">
        <f t="shared" si="9"/>
        <v>550034813.21457458</v>
      </c>
      <c r="D224" s="63">
        <f t="shared" si="4"/>
        <v>4386054.8413588693</v>
      </c>
      <c r="E224" s="63">
        <f t="shared" si="5"/>
        <v>1000000</v>
      </c>
      <c r="F224" s="64">
        <f t="shared" si="6"/>
        <v>555420868.05593348</v>
      </c>
      <c r="G224" s="38"/>
      <c r="H224" s="57">
        <f t="shared" si="10"/>
        <v>212000000</v>
      </c>
      <c r="I224" s="61">
        <f t="shared" si="7"/>
        <v>1690517.770927598</v>
      </c>
      <c r="J224" s="38">
        <f t="shared" si="2"/>
        <v>212</v>
      </c>
      <c r="K224" s="57">
        <f t="shared" si="11"/>
        <v>392040142.60378909</v>
      </c>
      <c r="L224" s="57">
        <f t="shared" si="3"/>
        <v>555420868.05593348</v>
      </c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</row>
    <row r="225" spans="1:23" ht="15.75" customHeight="1" x14ac:dyDescent="0.2">
      <c r="A225" s="38"/>
      <c r="B225" s="62">
        <f t="shared" si="8"/>
        <v>213</v>
      </c>
      <c r="C225" s="63">
        <f t="shared" si="9"/>
        <v>555420868.05593348</v>
      </c>
      <c r="D225" s="63">
        <f t="shared" si="4"/>
        <v>4429003.9990216428</v>
      </c>
      <c r="E225" s="63">
        <f t="shared" si="5"/>
        <v>1000000</v>
      </c>
      <c r="F225" s="64">
        <f t="shared" si="6"/>
        <v>560849872.05495512</v>
      </c>
      <c r="G225" s="38"/>
      <c r="H225" s="57">
        <f t="shared" si="10"/>
        <v>213000000</v>
      </c>
      <c r="I225" s="61">
        <f t="shared" si="7"/>
        <v>1698491.9113565017</v>
      </c>
      <c r="J225" s="38">
        <f t="shared" si="2"/>
        <v>213</v>
      </c>
      <c r="K225" s="57">
        <f t="shared" si="11"/>
        <v>394738634.51514554</v>
      </c>
      <c r="L225" s="57">
        <f t="shared" si="3"/>
        <v>560849872.05495512</v>
      </c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</row>
    <row r="226" spans="1:23" ht="15.75" customHeight="1" x14ac:dyDescent="0.2">
      <c r="A226" s="38"/>
      <c r="B226" s="62">
        <f t="shared" si="8"/>
        <v>214</v>
      </c>
      <c r="C226" s="63">
        <f t="shared" si="9"/>
        <v>560849872.05495512</v>
      </c>
      <c r="D226" s="63">
        <f t="shared" si="4"/>
        <v>4472295.6392989215</v>
      </c>
      <c r="E226" s="63">
        <f t="shared" si="5"/>
        <v>1000000</v>
      </c>
      <c r="F226" s="64">
        <f t="shared" si="6"/>
        <v>566322167.69425404</v>
      </c>
      <c r="G226" s="38"/>
      <c r="H226" s="57">
        <f t="shared" si="10"/>
        <v>214000000</v>
      </c>
      <c r="I226" s="61">
        <f t="shared" si="7"/>
        <v>1706466.0517854055</v>
      </c>
      <c r="J226" s="38">
        <f t="shared" si="2"/>
        <v>214</v>
      </c>
      <c r="K226" s="57">
        <f t="shared" si="11"/>
        <v>397445100.56693101</v>
      </c>
      <c r="L226" s="57">
        <f t="shared" si="3"/>
        <v>566322167.69425404</v>
      </c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</row>
    <row r="227" spans="1:23" ht="15.75" customHeight="1" x14ac:dyDescent="0.2">
      <c r="A227" s="38"/>
      <c r="B227" s="62">
        <f t="shared" si="8"/>
        <v>215</v>
      </c>
      <c r="C227" s="63">
        <f t="shared" si="9"/>
        <v>566322167.69425404</v>
      </c>
      <c r="D227" s="63">
        <f t="shared" si="4"/>
        <v>4515932.4931951687</v>
      </c>
      <c r="E227" s="63">
        <f t="shared" si="5"/>
        <v>1000000</v>
      </c>
      <c r="F227" s="64">
        <f t="shared" si="6"/>
        <v>571838100.18744922</v>
      </c>
      <c r="G227" s="38"/>
      <c r="H227" s="57">
        <f t="shared" si="10"/>
        <v>215000000</v>
      </c>
      <c r="I227" s="61">
        <f t="shared" si="7"/>
        <v>1714440.1922143092</v>
      </c>
      <c r="J227" s="38">
        <f t="shared" si="2"/>
        <v>215</v>
      </c>
      <c r="K227" s="57">
        <f t="shared" si="11"/>
        <v>400159540.75914526</v>
      </c>
      <c r="L227" s="57">
        <f t="shared" si="3"/>
        <v>571838100.18744922</v>
      </c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</row>
    <row r="228" spans="1:23" ht="15.75" customHeight="1" x14ac:dyDescent="0.2">
      <c r="A228" s="38"/>
      <c r="B228" s="62">
        <f t="shared" si="8"/>
        <v>216</v>
      </c>
      <c r="C228" s="63">
        <f t="shared" si="9"/>
        <v>571838100.18744922</v>
      </c>
      <c r="D228" s="63">
        <f t="shared" si="4"/>
        <v>4559917.3134922599</v>
      </c>
      <c r="E228" s="63">
        <f t="shared" si="5"/>
        <v>1000000</v>
      </c>
      <c r="F228" s="64">
        <f t="shared" si="6"/>
        <v>577398017.50094151</v>
      </c>
      <c r="G228" s="38"/>
      <c r="H228" s="57">
        <f t="shared" si="10"/>
        <v>216000000</v>
      </c>
      <c r="I228" s="61">
        <f t="shared" si="7"/>
        <v>1722414.332643213</v>
      </c>
      <c r="J228" s="38">
        <f t="shared" si="2"/>
        <v>216</v>
      </c>
      <c r="K228" s="57">
        <f t="shared" si="11"/>
        <v>402881955.09178853</v>
      </c>
      <c r="L228" s="57">
        <f t="shared" si="3"/>
        <v>577398017.50094151</v>
      </c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</row>
    <row r="229" spans="1:23" ht="15.75" customHeight="1" x14ac:dyDescent="0.2">
      <c r="A229" s="38"/>
      <c r="B229" s="62">
        <f t="shared" si="8"/>
        <v>217</v>
      </c>
      <c r="C229" s="63">
        <f t="shared" si="9"/>
        <v>577398017.50094151</v>
      </c>
      <c r="D229" s="63">
        <f t="shared" si="4"/>
        <v>4604252.8749231407</v>
      </c>
      <c r="E229" s="63">
        <f t="shared" si="5"/>
        <v>1000000</v>
      </c>
      <c r="F229" s="64">
        <f t="shared" si="6"/>
        <v>583002270.37586462</v>
      </c>
      <c r="G229" s="38"/>
      <c r="H229" s="57">
        <f t="shared" si="10"/>
        <v>217000000</v>
      </c>
      <c r="I229" s="61">
        <f t="shared" si="7"/>
        <v>1730388.473072117</v>
      </c>
      <c r="J229" s="38">
        <f t="shared" si="2"/>
        <v>217</v>
      </c>
      <c r="K229" s="57">
        <f t="shared" si="11"/>
        <v>405612343.56486058</v>
      </c>
      <c r="L229" s="57">
        <f t="shared" si="3"/>
        <v>583002270.37586462</v>
      </c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</row>
    <row r="230" spans="1:23" ht="15.75" customHeight="1" x14ac:dyDescent="0.2">
      <c r="A230" s="38"/>
      <c r="B230" s="62">
        <f t="shared" si="8"/>
        <v>218</v>
      </c>
      <c r="C230" s="63">
        <f t="shared" si="9"/>
        <v>583002270.37586462</v>
      </c>
      <c r="D230" s="63">
        <f t="shared" si="4"/>
        <v>4648941.9743468659</v>
      </c>
      <c r="E230" s="63">
        <f t="shared" si="5"/>
        <v>1000000</v>
      </c>
      <c r="F230" s="64">
        <f t="shared" si="6"/>
        <v>588651212.3502115</v>
      </c>
      <c r="G230" s="38"/>
      <c r="H230" s="57">
        <f t="shared" si="10"/>
        <v>218000000</v>
      </c>
      <c r="I230" s="61">
        <f t="shared" si="7"/>
        <v>1738362.6135010207</v>
      </c>
      <c r="J230" s="38">
        <f t="shared" si="2"/>
        <v>218</v>
      </c>
      <c r="K230" s="57">
        <f t="shared" si="11"/>
        <v>408350706.17836165</v>
      </c>
      <c r="L230" s="57">
        <f t="shared" si="3"/>
        <v>588651212.3502115</v>
      </c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</row>
    <row r="231" spans="1:23" ht="15.75" customHeight="1" x14ac:dyDescent="0.2">
      <c r="A231" s="38"/>
      <c r="B231" s="62">
        <f t="shared" si="8"/>
        <v>219</v>
      </c>
      <c r="C231" s="63">
        <f t="shared" si="9"/>
        <v>588651212.3502115</v>
      </c>
      <c r="D231" s="63">
        <f t="shared" si="4"/>
        <v>4693987.4309250368</v>
      </c>
      <c r="E231" s="63">
        <f t="shared" si="5"/>
        <v>1000000</v>
      </c>
      <c r="F231" s="64">
        <f t="shared" si="6"/>
        <v>594345199.78113651</v>
      </c>
      <c r="G231" s="38"/>
      <c r="H231" s="57">
        <f t="shared" si="10"/>
        <v>219000000</v>
      </c>
      <c r="I231" s="61">
        <f t="shared" si="7"/>
        <v>1746336.7539299245</v>
      </c>
      <c r="J231" s="38">
        <f t="shared" si="2"/>
        <v>219</v>
      </c>
      <c r="K231" s="57">
        <f t="shared" si="11"/>
        <v>411097042.93229151</v>
      </c>
      <c r="L231" s="57">
        <f t="shared" si="3"/>
        <v>594345199.78113651</v>
      </c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</row>
    <row r="232" spans="1:23" ht="15.75" customHeight="1" x14ac:dyDescent="0.2">
      <c r="A232" s="38"/>
      <c r="B232" s="62">
        <f t="shared" si="8"/>
        <v>220</v>
      </c>
      <c r="C232" s="63">
        <f t="shared" si="9"/>
        <v>594345199.78113651</v>
      </c>
      <c r="D232" s="63">
        <f t="shared" si="4"/>
        <v>4739392.0862996457</v>
      </c>
      <c r="E232" s="63">
        <f t="shared" si="5"/>
        <v>1000000</v>
      </c>
      <c r="F232" s="64">
        <f t="shared" si="6"/>
        <v>600084591.86743617</v>
      </c>
      <c r="G232" s="38"/>
      <c r="H232" s="57">
        <f t="shared" si="10"/>
        <v>220000000</v>
      </c>
      <c r="I232" s="61">
        <f t="shared" si="7"/>
        <v>1754310.8943588282</v>
      </c>
      <c r="J232" s="38">
        <f t="shared" si="2"/>
        <v>220</v>
      </c>
      <c r="K232" s="57">
        <f t="shared" si="11"/>
        <v>413851353.82665038</v>
      </c>
      <c r="L232" s="57">
        <f t="shared" si="3"/>
        <v>600084591.86743617</v>
      </c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</row>
    <row r="233" spans="1:23" ht="15.75" customHeight="1" x14ac:dyDescent="0.2">
      <c r="A233" s="38"/>
      <c r="B233" s="62">
        <f t="shared" si="8"/>
        <v>221</v>
      </c>
      <c r="C233" s="63">
        <f t="shared" si="9"/>
        <v>600084591.86743617</v>
      </c>
      <c r="D233" s="63">
        <f t="shared" si="4"/>
        <v>4785158.8047723379</v>
      </c>
      <c r="E233" s="63">
        <f t="shared" si="5"/>
        <v>1000000</v>
      </c>
      <c r="F233" s="64">
        <f t="shared" si="6"/>
        <v>605869750.67220855</v>
      </c>
      <c r="G233" s="38"/>
      <c r="H233" s="57">
        <f t="shared" si="10"/>
        <v>221000000</v>
      </c>
      <c r="I233" s="61">
        <f t="shared" si="7"/>
        <v>1762285.0347877319</v>
      </c>
      <c r="J233" s="38">
        <f t="shared" si="2"/>
        <v>221</v>
      </c>
      <c r="K233" s="57">
        <f t="shared" si="11"/>
        <v>416613638.86143816</v>
      </c>
      <c r="L233" s="57">
        <f t="shared" si="3"/>
        <v>605869750.67220855</v>
      </c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</row>
    <row r="234" spans="1:23" ht="15.75" customHeight="1" x14ac:dyDescent="0.2">
      <c r="A234" s="38"/>
      <c r="B234" s="62">
        <f t="shared" si="8"/>
        <v>222</v>
      </c>
      <c r="C234" s="63">
        <f t="shared" si="9"/>
        <v>605869750.67220855</v>
      </c>
      <c r="D234" s="63">
        <f t="shared" si="4"/>
        <v>4831290.4734851019</v>
      </c>
      <c r="E234" s="63">
        <f t="shared" si="5"/>
        <v>1000000</v>
      </c>
      <c r="F234" s="64">
        <f t="shared" si="6"/>
        <v>611701041.14569366</v>
      </c>
      <c r="G234" s="38"/>
      <c r="H234" s="57">
        <f t="shared" si="10"/>
        <v>222000000</v>
      </c>
      <c r="I234" s="61">
        <f t="shared" si="7"/>
        <v>1770259.1752166357</v>
      </c>
      <c r="J234" s="38">
        <f t="shared" si="2"/>
        <v>222</v>
      </c>
      <c r="K234" s="57">
        <f t="shared" si="11"/>
        <v>419383898.03665483</v>
      </c>
      <c r="L234" s="57">
        <f t="shared" si="3"/>
        <v>611701041.14569366</v>
      </c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</row>
    <row r="235" spans="1:23" ht="15.75" customHeight="1" x14ac:dyDescent="0.2">
      <c r="A235" s="38"/>
      <c r="B235" s="62">
        <f t="shared" si="8"/>
        <v>223</v>
      </c>
      <c r="C235" s="63">
        <f t="shared" si="9"/>
        <v>611701041.14569366</v>
      </c>
      <c r="D235" s="63">
        <f t="shared" si="4"/>
        <v>4877790.0026024012</v>
      </c>
      <c r="E235" s="63">
        <f t="shared" si="5"/>
        <v>1000000</v>
      </c>
      <c r="F235" s="64">
        <f t="shared" si="6"/>
        <v>617578831.14829612</v>
      </c>
      <c r="G235" s="38"/>
      <c r="H235" s="57">
        <f t="shared" si="10"/>
        <v>223000000</v>
      </c>
      <c r="I235" s="61">
        <f t="shared" si="7"/>
        <v>1778233.3156455394</v>
      </c>
      <c r="J235" s="38">
        <f t="shared" si="2"/>
        <v>223</v>
      </c>
      <c r="K235" s="57">
        <f t="shared" si="11"/>
        <v>422162131.35230041</v>
      </c>
      <c r="L235" s="57">
        <f t="shared" si="3"/>
        <v>617578831.14829612</v>
      </c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</row>
    <row r="236" spans="1:23" ht="15.75" customHeight="1" x14ac:dyDescent="0.2">
      <c r="A236" s="38"/>
      <c r="B236" s="62">
        <f t="shared" si="8"/>
        <v>224</v>
      </c>
      <c r="C236" s="63">
        <f t="shared" si="9"/>
        <v>617578831.14829612</v>
      </c>
      <c r="D236" s="63">
        <f t="shared" si="4"/>
        <v>4924660.3254947597</v>
      </c>
      <c r="E236" s="63">
        <f t="shared" si="5"/>
        <v>1000000</v>
      </c>
      <c r="F236" s="64">
        <f t="shared" si="6"/>
        <v>623503491.47379088</v>
      </c>
      <c r="G236" s="38"/>
      <c r="H236" s="57">
        <f t="shared" si="10"/>
        <v>224000000</v>
      </c>
      <c r="I236" s="61">
        <f t="shared" si="7"/>
        <v>1786207.4560744432</v>
      </c>
      <c r="J236" s="38">
        <f t="shared" si="2"/>
        <v>224</v>
      </c>
      <c r="K236" s="57">
        <f t="shared" si="11"/>
        <v>424948338.80837488</v>
      </c>
      <c r="L236" s="57">
        <f t="shared" si="3"/>
        <v>623503491.47379088</v>
      </c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</row>
    <row r="237" spans="1:23" ht="15.75" customHeight="1" x14ac:dyDescent="0.2">
      <c r="A237" s="38"/>
      <c r="B237" s="62">
        <f t="shared" si="8"/>
        <v>225</v>
      </c>
      <c r="C237" s="63">
        <f t="shared" si="9"/>
        <v>623503491.47379088</v>
      </c>
      <c r="D237" s="63">
        <f t="shared" si="4"/>
        <v>4971904.3989238096</v>
      </c>
      <c r="E237" s="63">
        <f t="shared" si="5"/>
        <v>1000000</v>
      </c>
      <c r="F237" s="64">
        <f t="shared" si="6"/>
        <v>629475395.87271464</v>
      </c>
      <c r="G237" s="38"/>
      <c r="H237" s="57">
        <f t="shared" si="10"/>
        <v>225000000</v>
      </c>
      <c r="I237" s="61">
        <f t="shared" si="7"/>
        <v>1794181.5965033469</v>
      </c>
      <c r="J237" s="38">
        <f t="shared" si="2"/>
        <v>225</v>
      </c>
      <c r="K237" s="57">
        <f t="shared" si="11"/>
        <v>427742520.40487826</v>
      </c>
      <c r="L237" s="57">
        <f t="shared" si="3"/>
        <v>629475395.87271464</v>
      </c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</row>
    <row r="238" spans="1:23" ht="15.75" customHeight="1" x14ac:dyDescent="0.2">
      <c r="A238" s="38"/>
      <c r="B238" s="62">
        <f t="shared" si="8"/>
        <v>226</v>
      </c>
      <c r="C238" s="63">
        <f t="shared" si="9"/>
        <v>629475395.87271464</v>
      </c>
      <c r="D238" s="63">
        <f t="shared" si="4"/>
        <v>5019525.2032288155</v>
      </c>
      <c r="E238" s="63">
        <f t="shared" si="5"/>
        <v>1000000</v>
      </c>
      <c r="F238" s="64">
        <f t="shared" si="6"/>
        <v>635494921.07594347</v>
      </c>
      <c r="G238" s="38"/>
      <c r="H238" s="57">
        <f t="shared" si="10"/>
        <v>226000000</v>
      </c>
      <c r="I238" s="61">
        <f t="shared" si="7"/>
        <v>1802155.7369322507</v>
      </c>
      <c r="J238" s="38">
        <f t="shared" si="2"/>
        <v>226</v>
      </c>
      <c r="K238" s="57">
        <f t="shared" si="11"/>
        <v>430544676.14181054</v>
      </c>
      <c r="L238" s="57">
        <f t="shared" si="3"/>
        <v>635494921.07594347</v>
      </c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</row>
    <row r="239" spans="1:23" ht="15.75" customHeight="1" x14ac:dyDescent="0.2">
      <c r="A239" s="38"/>
      <c r="B239" s="62">
        <f t="shared" si="8"/>
        <v>227</v>
      </c>
      <c r="C239" s="63">
        <f t="shared" si="9"/>
        <v>635494921.07594347</v>
      </c>
      <c r="D239" s="63">
        <f t="shared" si="4"/>
        <v>5067525.7425146876</v>
      </c>
      <c r="E239" s="63">
        <f t="shared" si="5"/>
        <v>1000000</v>
      </c>
      <c r="F239" s="64">
        <f t="shared" si="6"/>
        <v>641562446.8184582</v>
      </c>
      <c r="G239" s="38"/>
      <c r="H239" s="57">
        <f t="shared" si="10"/>
        <v>227000000</v>
      </c>
      <c r="I239" s="61">
        <f t="shared" si="7"/>
        <v>1810129.8773611544</v>
      </c>
      <c r="J239" s="38">
        <f t="shared" si="2"/>
        <v>227</v>
      </c>
      <c r="K239" s="57">
        <f t="shared" si="11"/>
        <v>433354806.01917171</v>
      </c>
      <c r="L239" s="57">
        <f t="shared" si="3"/>
        <v>641562446.8184582</v>
      </c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</row>
    <row r="240" spans="1:23" ht="15.75" customHeight="1" x14ac:dyDescent="0.2">
      <c r="A240" s="38"/>
      <c r="B240" s="62">
        <f t="shared" si="8"/>
        <v>228</v>
      </c>
      <c r="C240" s="63">
        <f t="shared" si="9"/>
        <v>641562446.8184582</v>
      </c>
      <c r="D240" s="63">
        <f t="shared" si="4"/>
        <v>5115909.0448414888</v>
      </c>
      <c r="E240" s="63">
        <f t="shared" si="5"/>
        <v>1000000</v>
      </c>
      <c r="F240" s="64">
        <f t="shared" si="6"/>
        <v>647678355.86329973</v>
      </c>
      <c r="G240" s="38"/>
      <c r="H240" s="57">
        <f t="shared" si="10"/>
        <v>228000000</v>
      </c>
      <c r="I240" s="61">
        <f t="shared" si="7"/>
        <v>1818104.0177900582</v>
      </c>
      <c r="J240" s="38">
        <f t="shared" si="2"/>
        <v>228</v>
      </c>
      <c r="K240" s="57">
        <f t="shared" si="11"/>
        <v>436172910.03696179</v>
      </c>
      <c r="L240" s="57">
        <f t="shared" si="3"/>
        <v>647678355.86329973</v>
      </c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</row>
    <row r="241" spans="1:23" ht="15.75" customHeight="1" x14ac:dyDescent="0.2">
      <c r="A241" s="38"/>
      <c r="B241" s="62">
        <f t="shared" si="8"/>
        <v>229</v>
      </c>
      <c r="C241" s="63">
        <f t="shared" si="9"/>
        <v>647678355.86329973</v>
      </c>
      <c r="D241" s="63">
        <f t="shared" si="4"/>
        <v>5164678.1624154579</v>
      </c>
      <c r="E241" s="63">
        <f t="shared" si="5"/>
        <v>1000000</v>
      </c>
      <c r="F241" s="64">
        <f t="shared" si="6"/>
        <v>653843034.02571523</v>
      </c>
      <c r="G241" s="38"/>
      <c r="H241" s="57">
        <f t="shared" si="10"/>
        <v>229000000</v>
      </c>
      <c r="I241" s="61">
        <f t="shared" si="7"/>
        <v>1826078.1582189619</v>
      </c>
      <c r="J241" s="38">
        <f t="shared" si="2"/>
        <v>229</v>
      </c>
      <c r="K241" s="57">
        <f t="shared" si="11"/>
        <v>438998988.19518077</v>
      </c>
      <c r="L241" s="57">
        <f t="shared" si="3"/>
        <v>653843034.02571523</v>
      </c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</row>
    <row r="242" spans="1:23" ht="15.75" customHeight="1" x14ac:dyDescent="0.2">
      <c r="A242" s="38"/>
      <c r="B242" s="62">
        <f t="shared" si="8"/>
        <v>230</v>
      </c>
      <c r="C242" s="63">
        <f t="shared" si="9"/>
        <v>653843034.02571523</v>
      </c>
      <c r="D242" s="63">
        <f t="shared" si="4"/>
        <v>5213836.1717815557</v>
      </c>
      <c r="E242" s="63">
        <f t="shared" si="5"/>
        <v>1000000</v>
      </c>
      <c r="F242" s="64">
        <f t="shared" si="6"/>
        <v>660056870.19749677</v>
      </c>
      <c r="G242" s="38"/>
      <c r="H242" s="57">
        <f t="shared" si="10"/>
        <v>230000000</v>
      </c>
      <c r="I242" s="61">
        <f t="shared" si="7"/>
        <v>1834052.2986478659</v>
      </c>
      <c r="J242" s="38">
        <f t="shared" si="2"/>
        <v>230</v>
      </c>
      <c r="K242" s="57">
        <f t="shared" si="11"/>
        <v>441833040.49382865</v>
      </c>
      <c r="L242" s="57">
        <f t="shared" si="3"/>
        <v>660056870.19749677</v>
      </c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</row>
    <row r="243" spans="1:23" ht="15.75" customHeight="1" x14ac:dyDescent="0.2">
      <c r="A243" s="38"/>
      <c r="B243" s="62">
        <f t="shared" si="8"/>
        <v>231</v>
      </c>
      <c r="C243" s="63">
        <f t="shared" si="9"/>
        <v>660056870.19749677</v>
      </c>
      <c r="D243" s="63">
        <f t="shared" si="4"/>
        <v>5263386.174017543</v>
      </c>
      <c r="E243" s="63">
        <f t="shared" si="5"/>
        <v>1000000</v>
      </c>
      <c r="F243" s="64">
        <f t="shared" si="6"/>
        <v>666320256.37151432</v>
      </c>
      <c r="G243" s="38"/>
      <c r="H243" s="57">
        <f t="shared" si="10"/>
        <v>231000000</v>
      </c>
      <c r="I243" s="61">
        <f t="shared" si="7"/>
        <v>1842026.4390767696</v>
      </c>
      <c r="J243" s="38">
        <f t="shared" si="2"/>
        <v>231</v>
      </c>
      <c r="K243" s="57">
        <f t="shared" si="11"/>
        <v>444675066.93290544</v>
      </c>
      <c r="L243" s="57">
        <f t="shared" si="3"/>
        <v>666320256.37151432</v>
      </c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</row>
    <row r="244" spans="1:23" ht="15.75" customHeight="1" x14ac:dyDescent="0.2">
      <c r="A244" s="38"/>
      <c r="B244" s="62">
        <f t="shared" si="8"/>
        <v>232</v>
      </c>
      <c r="C244" s="63">
        <f t="shared" si="9"/>
        <v>666320256.37151432</v>
      </c>
      <c r="D244" s="63">
        <f t="shared" si="4"/>
        <v>5313331.2949296134</v>
      </c>
      <c r="E244" s="63">
        <f t="shared" si="5"/>
        <v>1000000</v>
      </c>
      <c r="F244" s="64">
        <f t="shared" si="6"/>
        <v>672633587.66644394</v>
      </c>
      <c r="G244" s="38"/>
      <c r="H244" s="57">
        <f t="shared" si="10"/>
        <v>232000000</v>
      </c>
      <c r="I244" s="61">
        <f t="shared" si="7"/>
        <v>1850000.5795056734</v>
      </c>
      <c r="J244" s="38">
        <f t="shared" si="2"/>
        <v>232</v>
      </c>
      <c r="K244" s="57">
        <f t="shared" si="11"/>
        <v>447525067.51241112</v>
      </c>
      <c r="L244" s="57">
        <f t="shared" si="3"/>
        <v>672633587.66644394</v>
      </c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</row>
    <row r="245" spans="1:23" ht="15.75" customHeight="1" x14ac:dyDescent="0.2">
      <c r="A245" s="38"/>
      <c r="B245" s="62">
        <f t="shared" si="8"/>
        <v>233</v>
      </c>
      <c r="C245" s="63">
        <f t="shared" si="9"/>
        <v>672633587.66644394</v>
      </c>
      <c r="D245" s="63">
        <f t="shared" si="4"/>
        <v>5363674.6852495754</v>
      </c>
      <c r="E245" s="63">
        <f t="shared" si="5"/>
        <v>1000000</v>
      </c>
      <c r="F245" s="64">
        <f t="shared" si="6"/>
        <v>678997262.35169351</v>
      </c>
      <c r="G245" s="38"/>
      <c r="H245" s="57">
        <f t="shared" si="10"/>
        <v>233000000</v>
      </c>
      <c r="I245" s="61">
        <f t="shared" si="7"/>
        <v>1857974.7199345771</v>
      </c>
      <c r="J245" s="38">
        <f t="shared" si="2"/>
        <v>233</v>
      </c>
      <c r="K245" s="57">
        <f t="shared" si="11"/>
        <v>450383042.2323457</v>
      </c>
      <c r="L245" s="57">
        <f t="shared" si="3"/>
        <v>678997262.35169351</v>
      </c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</row>
    <row r="246" spans="1:23" ht="15.75" customHeight="1" x14ac:dyDescent="0.2">
      <c r="A246" s="38"/>
      <c r="B246" s="62">
        <f t="shared" si="8"/>
        <v>234</v>
      </c>
      <c r="C246" s="63">
        <f t="shared" si="9"/>
        <v>678997262.35169351</v>
      </c>
      <c r="D246" s="63">
        <f t="shared" si="4"/>
        <v>5414419.5208336152</v>
      </c>
      <c r="E246" s="63">
        <f t="shared" si="5"/>
        <v>1000000</v>
      </c>
      <c r="F246" s="64">
        <f t="shared" si="6"/>
        <v>685411681.87252712</v>
      </c>
      <c r="G246" s="38"/>
      <c r="H246" s="57">
        <f t="shared" si="10"/>
        <v>234000000</v>
      </c>
      <c r="I246" s="61">
        <f t="shared" si="7"/>
        <v>1865948.8603634809</v>
      </c>
      <c r="J246" s="38">
        <f t="shared" si="2"/>
        <v>234</v>
      </c>
      <c r="K246" s="57">
        <f t="shared" si="11"/>
        <v>453248991.09270918</v>
      </c>
      <c r="L246" s="57">
        <f t="shared" si="3"/>
        <v>685411681.87252712</v>
      </c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</row>
    <row r="247" spans="1:23" ht="15.75" customHeight="1" x14ac:dyDescent="0.2">
      <c r="A247" s="38"/>
      <c r="B247" s="62">
        <f t="shared" si="8"/>
        <v>235</v>
      </c>
      <c r="C247" s="63">
        <f t="shared" si="9"/>
        <v>685411681.87252712</v>
      </c>
      <c r="D247" s="63">
        <f t="shared" si="4"/>
        <v>5465569.0028626435</v>
      </c>
      <c r="E247" s="63">
        <f t="shared" si="5"/>
        <v>1000000</v>
      </c>
      <c r="F247" s="64">
        <f t="shared" si="6"/>
        <v>691877250.87538981</v>
      </c>
      <c r="G247" s="38"/>
      <c r="H247" s="57">
        <f t="shared" si="10"/>
        <v>235000000</v>
      </c>
      <c r="I247" s="61">
        <f t="shared" si="7"/>
        <v>1873923.0007923846</v>
      </c>
      <c r="J247" s="38">
        <f t="shared" si="2"/>
        <v>235</v>
      </c>
      <c r="K247" s="57">
        <f t="shared" si="11"/>
        <v>456122914.09350157</v>
      </c>
      <c r="L247" s="57">
        <f t="shared" si="3"/>
        <v>691877250.87538981</v>
      </c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</row>
    <row r="248" spans="1:23" ht="15.75" customHeight="1" x14ac:dyDescent="0.2">
      <c r="A248" s="38"/>
      <c r="B248" s="62">
        <f t="shared" si="8"/>
        <v>236</v>
      </c>
      <c r="C248" s="63">
        <f t="shared" si="9"/>
        <v>691877250.87538981</v>
      </c>
      <c r="D248" s="63">
        <f t="shared" si="4"/>
        <v>5517126.3580442378</v>
      </c>
      <c r="E248" s="63">
        <f t="shared" si="5"/>
        <v>1000000</v>
      </c>
      <c r="F248" s="64">
        <f t="shared" si="6"/>
        <v>698394377.23343408</v>
      </c>
      <c r="G248" s="38"/>
      <c r="H248" s="57">
        <f t="shared" si="10"/>
        <v>236000000</v>
      </c>
      <c r="I248" s="61">
        <f t="shared" si="7"/>
        <v>1881897.1412212884</v>
      </c>
      <c r="J248" s="38">
        <f t="shared" si="2"/>
        <v>236</v>
      </c>
      <c r="K248" s="57">
        <f t="shared" si="11"/>
        <v>459004811.23472285</v>
      </c>
      <c r="L248" s="57">
        <f t="shared" si="3"/>
        <v>698394377.23343408</v>
      </c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</row>
    <row r="249" spans="1:23" ht="15.75" customHeight="1" x14ac:dyDescent="0.2">
      <c r="A249" s="38"/>
      <c r="B249" s="62">
        <f t="shared" si="8"/>
        <v>237</v>
      </c>
      <c r="C249" s="63">
        <f t="shared" si="9"/>
        <v>698394377.23343408</v>
      </c>
      <c r="D249" s="63">
        <f t="shared" si="4"/>
        <v>5569094.8388161929</v>
      </c>
      <c r="E249" s="63">
        <f t="shared" si="5"/>
        <v>1000000</v>
      </c>
      <c r="F249" s="64">
        <f t="shared" si="6"/>
        <v>704963472.07225025</v>
      </c>
      <c r="G249" s="38"/>
      <c r="H249" s="57">
        <f t="shared" si="10"/>
        <v>237000000</v>
      </c>
      <c r="I249" s="61">
        <f t="shared" si="7"/>
        <v>1889871.2816501921</v>
      </c>
      <c r="J249" s="38">
        <f t="shared" si="2"/>
        <v>237</v>
      </c>
      <c r="K249" s="57">
        <f t="shared" si="11"/>
        <v>461894682.51637304</v>
      </c>
      <c r="L249" s="57">
        <f t="shared" si="3"/>
        <v>704963472.07225025</v>
      </c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</row>
    <row r="250" spans="1:23" ht="15.75" customHeight="1" x14ac:dyDescent="0.2">
      <c r="A250" s="38"/>
      <c r="B250" s="62">
        <f t="shared" si="8"/>
        <v>238</v>
      </c>
      <c r="C250" s="63">
        <f t="shared" si="9"/>
        <v>704963472.07225025</v>
      </c>
      <c r="D250" s="63">
        <f t="shared" si="4"/>
        <v>5621477.7235517008</v>
      </c>
      <c r="E250" s="63">
        <f t="shared" si="5"/>
        <v>1000000</v>
      </c>
      <c r="F250" s="64">
        <f t="shared" si="6"/>
        <v>711584949.795802</v>
      </c>
      <c r="G250" s="38"/>
      <c r="H250" s="57">
        <f t="shared" si="10"/>
        <v>238000000</v>
      </c>
      <c r="I250" s="61">
        <f t="shared" si="7"/>
        <v>1897845.4220790958</v>
      </c>
      <c r="J250" s="38">
        <f t="shared" si="2"/>
        <v>238</v>
      </c>
      <c r="K250" s="57">
        <f t="shared" si="11"/>
        <v>464792527.93845212</v>
      </c>
      <c r="L250" s="57">
        <f t="shared" si="3"/>
        <v>711584949.795802</v>
      </c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</row>
    <row r="251" spans="1:23" ht="15.75" customHeight="1" x14ac:dyDescent="0.2">
      <c r="A251" s="38"/>
      <c r="B251" s="62">
        <f t="shared" si="8"/>
        <v>239</v>
      </c>
      <c r="C251" s="63">
        <f t="shared" si="9"/>
        <v>711584949.795802</v>
      </c>
      <c r="D251" s="63">
        <f t="shared" si="4"/>
        <v>5674278.3167661605</v>
      </c>
      <c r="E251" s="63">
        <f t="shared" si="5"/>
        <v>1000000</v>
      </c>
      <c r="F251" s="64">
        <f t="shared" si="6"/>
        <v>718259228.11256814</v>
      </c>
      <c r="G251" s="38"/>
      <c r="H251" s="57">
        <f t="shared" si="10"/>
        <v>239000000</v>
      </c>
      <c r="I251" s="61">
        <f t="shared" si="7"/>
        <v>1905819.5625079996</v>
      </c>
      <c r="J251" s="38">
        <f t="shared" si="2"/>
        <v>239</v>
      </c>
      <c r="K251" s="57">
        <f t="shared" si="11"/>
        <v>467698347.50096011</v>
      </c>
      <c r="L251" s="57">
        <f t="shared" si="3"/>
        <v>718259228.11256814</v>
      </c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</row>
    <row r="252" spans="1:23" ht="15.75" customHeight="1" x14ac:dyDescent="0.2">
      <c r="A252" s="38"/>
      <c r="B252" s="62">
        <f t="shared" si="8"/>
        <v>240</v>
      </c>
      <c r="C252" s="63">
        <f t="shared" si="9"/>
        <v>718259228.11256814</v>
      </c>
      <c r="D252" s="63">
        <f t="shared" si="4"/>
        <v>5727499.9493256407</v>
      </c>
      <c r="E252" s="63">
        <f t="shared" si="5"/>
        <v>1000000</v>
      </c>
      <c r="F252" s="64">
        <f t="shared" si="6"/>
        <v>724986728.06189382</v>
      </c>
      <c r="G252" s="38"/>
      <c r="H252" s="57">
        <f t="shared" si="10"/>
        <v>240000000</v>
      </c>
      <c r="I252" s="61">
        <f t="shared" si="7"/>
        <v>1913793.7029369033</v>
      </c>
      <c r="J252" s="38">
        <f t="shared" si="2"/>
        <v>240</v>
      </c>
      <c r="K252" s="57">
        <f t="shared" si="11"/>
        <v>470612141.203897</v>
      </c>
      <c r="L252" s="57">
        <f t="shared" si="3"/>
        <v>724986728.06189382</v>
      </c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</row>
    <row r="253" spans="1:23" ht="15.75" customHeight="1" x14ac:dyDescent="0.2">
      <c r="A253" s="38"/>
      <c r="B253" s="62">
        <f t="shared" si="8"/>
        <v>241</v>
      </c>
      <c r="C253" s="63">
        <f t="shared" si="9"/>
        <v>724986728.06189382</v>
      </c>
      <c r="D253" s="63">
        <f t="shared" si="4"/>
        <v>5781145.9786570063</v>
      </c>
      <c r="E253" s="63">
        <f t="shared" si="5"/>
        <v>1000000</v>
      </c>
      <c r="F253" s="64">
        <f t="shared" si="6"/>
        <v>731767874.04055083</v>
      </c>
      <c r="G253" s="38"/>
      <c r="H253" s="57">
        <f t="shared" si="10"/>
        <v>241000000</v>
      </c>
      <c r="I253" s="61">
        <f t="shared" si="7"/>
        <v>1921767.8433658071</v>
      </c>
      <c r="J253" s="38">
        <f t="shared" si="2"/>
        <v>241</v>
      </c>
      <c r="K253" s="57">
        <f t="shared" si="11"/>
        <v>473533909.04726279</v>
      </c>
      <c r="L253" s="57">
        <f t="shared" si="3"/>
        <v>731767874.04055083</v>
      </c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</row>
    <row r="254" spans="1:23" ht="15.75" customHeight="1" x14ac:dyDescent="0.2">
      <c r="A254" s="38"/>
      <c r="B254" s="62">
        <f t="shared" si="8"/>
        <v>242</v>
      </c>
      <c r="C254" s="63">
        <f t="shared" si="9"/>
        <v>731767874.04055083</v>
      </c>
      <c r="D254" s="63">
        <f t="shared" si="4"/>
        <v>5835219.7889597137</v>
      </c>
      <c r="E254" s="63">
        <f t="shared" si="5"/>
        <v>1000000</v>
      </c>
      <c r="F254" s="64">
        <f t="shared" si="6"/>
        <v>738603093.82951057</v>
      </c>
      <c r="G254" s="38"/>
      <c r="H254" s="57">
        <f t="shared" si="10"/>
        <v>242000000</v>
      </c>
      <c r="I254" s="61">
        <f t="shared" si="7"/>
        <v>1929741.9837947111</v>
      </c>
      <c r="J254" s="38">
        <f t="shared" si="2"/>
        <v>242</v>
      </c>
      <c r="K254" s="57">
        <f t="shared" si="11"/>
        <v>476463651.03105748</v>
      </c>
      <c r="L254" s="57">
        <f t="shared" si="3"/>
        <v>738603093.82951057</v>
      </c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</row>
    <row r="255" spans="1:23" ht="15.75" customHeight="1" x14ac:dyDescent="0.2">
      <c r="A255" s="38"/>
      <c r="B255" s="62">
        <f t="shared" si="8"/>
        <v>243</v>
      </c>
      <c r="C255" s="63">
        <f t="shared" si="9"/>
        <v>738603093.82951057</v>
      </c>
      <c r="D255" s="63">
        <f t="shared" si="4"/>
        <v>5889724.7914193003</v>
      </c>
      <c r="E255" s="63">
        <f t="shared" si="5"/>
        <v>1000000</v>
      </c>
      <c r="F255" s="64">
        <f t="shared" si="6"/>
        <v>745492818.62092984</v>
      </c>
      <c r="G255" s="38"/>
      <c r="H255" s="57">
        <f t="shared" si="10"/>
        <v>243000000</v>
      </c>
      <c r="I255" s="61">
        <f t="shared" si="7"/>
        <v>1937716.1242236148</v>
      </c>
      <c r="J255" s="38">
        <f t="shared" si="2"/>
        <v>243</v>
      </c>
      <c r="K255" s="57">
        <f t="shared" si="11"/>
        <v>479401367.15528107</v>
      </c>
      <c r="L255" s="57">
        <f t="shared" si="3"/>
        <v>745492818.62092984</v>
      </c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</row>
    <row r="256" spans="1:23" ht="15.75" customHeight="1" x14ac:dyDescent="0.2">
      <c r="A256" s="38"/>
      <c r="B256" s="62">
        <f t="shared" si="8"/>
        <v>244</v>
      </c>
      <c r="C256" s="63">
        <f t="shared" si="9"/>
        <v>745492818.62092984</v>
      </c>
      <c r="D256" s="63">
        <f t="shared" si="4"/>
        <v>5944664.424422578</v>
      </c>
      <c r="E256" s="63">
        <f t="shared" si="5"/>
        <v>1000000</v>
      </c>
      <c r="F256" s="64">
        <f t="shared" si="6"/>
        <v>752437483.04535246</v>
      </c>
      <c r="G256" s="38"/>
      <c r="H256" s="57">
        <f t="shared" si="10"/>
        <v>244000000</v>
      </c>
      <c r="I256" s="61">
        <f t="shared" si="7"/>
        <v>1945690.2646525186</v>
      </c>
      <c r="J256" s="38">
        <f t="shared" si="2"/>
        <v>244</v>
      </c>
      <c r="K256" s="57">
        <f t="shared" si="11"/>
        <v>482347057.41993356</v>
      </c>
      <c r="L256" s="57">
        <f t="shared" si="3"/>
        <v>752437483.04535246</v>
      </c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</row>
    <row r="257" spans="1:23" ht="15.75" customHeight="1" x14ac:dyDescent="0.2">
      <c r="A257" s="38"/>
      <c r="B257" s="62">
        <f t="shared" si="8"/>
        <v>245</v>
      </c>
      <c r="C257" s="63">
        <f t="shared" si="9"/>
        <v>752437483.04535246</v>
      </c>
      <c r="D257" s="63">
        <f t="shared" si="4"/>
        <v>6000042.1537745353</v>
      </c>
      <c r="E257" s="63">
        <f t="shared" si="5"/>
        <v>1000000</v>
      </c>
      <c r="F257" s="64">
        <f t="shared" si="6"/>
        <v>759437525.19912696</v>
      </c>
      <c r="G257" s="38"/>
      <c r="H257" s="57">
        <f t="shared" si="10"/>
        <v>245000000</v>
      </c>
      <c r="I257" s="61">
        <f t="shared" si="7"/>
        <v>1953664.4050814223</v>
      </c>
      <c r="J257" s="38">
        <f t="shared" si="2"/>
        <v>245</v>
      </c>
      <c r="K257" s="57">
        <f t="shared" si="11"/>
        <v>485300721.82501495</v>
      </c>
      <c r="L257" s="57">
        <f t="shared" si="3"/>
        <v>759437525.19912696</v>
      </c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</row>
    <row r="258" spans="1:23" ht="15.75" customHeight="1" x14ac:dyDescent="0.2">
      <c r="A258" s="38"/>
      <c r="B258" s="62">
        <f t="shared" si="8"/>
        <v>246</v>
      </c>
      <c r="C258" s="63">
        <f t="shared" si="9"/>
        <v>759437525.19912696</v>
      </c>
      <c r="D258" s="63">
        <f t="shared" si="4"/>
        <v>6055861.4729169793</v>
      </c>
      <c r="E258" s="63">
        <f t="shared" si="5"/>
        <v>1000000</v>
      </c>
      <c r="F258" s="64">
        <f t="shared" si="6"/>
        <v>766493386.67204392</v>
      </c>
      <c r="G258" s="38"/>
      <c r="H258" s="57">
        <f t="shared" si="10"/>
        <v>246000000</v>
      </c>
      <c r="I258" s="61">
        <f t="shared" si="7"/>
        <v>1961638.545510326</v>
      </c>
      <c r="J258" s="38">
        <f t="shared" si="2"/>
        <v>246</v>
      </c>
      <c r="K258" s="57">
        <f t="shared" si="11"/>
        <v>488262360.37052524</v>
      </c>
      <c r="L258" s="57">
        <f t="shared" si="3"/>
        <v>766493386.67204392</v>
      </c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</row>
    <row r="259" spans="1:23" ht="15.75" customHeight="1" x14ac:dyDescent="0.2">
      <c r="A259" s="38"/>
      <c r="B259" s="62">
        <f t="shared" si="8"/>
        <v>247</v>
      </c>
      <c r="C259" s="63">
        <f t="shared" si="9"/>
        <v>766493386.67204392</v>
      </c>
      <c r="D259" s="63">
        <f t="shared" si="4"/>
        <v>6112125.903148911</v>
      </c>
      <c r="E259" s="63">
        <f t="shared" si="5"/>
        <v>1000000</v>
      </c>
      <c r="F259" s="64">
        <f t="shared" si="6"/>
        <v>773605512.57519281</v>
      </c>
      <c r="G259" s="38"/>
      <c r="H259" s="57">
        <f t="shared" si="10"/>
        <v>247000000</v>
      </c>
      <c r="I259" s="61">
        <f t="shared" si="7"/>
        <v>1969612.6859392298</v>
      </c>
      <c r="J259" s="38">
        <f t="shared" si="2"/>
        <v>247</v>
      </c>
      <c r="K259" s="57">
        <f t="shared" si="11"/>
        <v>491231973.05646443</v>
      </c>
      <c r="L259" s="57">
        <f t="shared" si="3"/>
        <v>773605512.57519281</v>
      </c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</row>
    <row r="260" spans="1:23" ht="15.75" customHeight="1" x14ac:dyDescent="0.2">
      <c r="A260" s="38"/>
      <c r="B260" s="62">
        <f t="shared" si="8"/>
        <v>248</v>
      </c>
      <c r="C260" s="63">
        <f t="shared" si="9"/>
        <v>773605512.57519281</v>
      </c>
      <c r="D260" s="63">
        <f t="shared" si="4"/>
        <v>6168838.9938486647</v>
      </c>
      <c r="E260" s="63">
        <f t="shared" si="5"/>
        <v>1000000</v>
      </c>
      <c r="F260" s="64">
        <f t="shared" si="6"/>
        <v>780774351.56904149</v>
      </c>
      <c r="G260" s="38"/>
      <c r="H260" s="57">
        <f t="shared" si="10"/>
        <v>248000000</v>
      </c>
      <c r="I260" s="61">
        <f t="shared" si="7"/>
        <v>1977586.8263681335</v>
      </c>
      <c r="J260" s="38">
        <f t="shared" si="2"/>
        <v>248</v>
      </c>
      <c r="K260" s="57">
        <f t="shared" si="11"/>
        <v>494209559.88283253</v>
      </c>
      <c r="L260" s="57">
        <f t="shared" si="3"/>
        <v>780774351.56904149</v>
      </c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</row>
    <row r="261" spans="1:23" ht="15.75" customHeight="1" x14ac:dyDescent="0.2">
      <c r="A261" s="38"/>
      <c r="B261" s="62">
        <f t="shared" si="8"/>
        <v>249</v>
      </c>
      <c r="C261" s="63">
        <f t="shared" si="9"/>
        <v>780774351.56904149</v>
      </c>
      <c r="D261" s="63">
        <f t="shared" si="4"/>
        <v>6226004.3226978146</v>
      </c>
      <c r="E261" s="63">
        <f t="shared" si="5"/>
        <v>1000000</v>
      </c>
      <c r="F261" s="64">
        <f t="shared" si="6"/>
        <v>788000355.89173925</v>
      </c>
      <c r="G261" s="38"/>
      <c r="H261" s="57">
        <f t="shared" si="10"/>
        <v>249000000</v>
      </c>
      <c r="I261" s="61">
        <f t="shared" si="7"/>
        <v>1985560.9667970373</v>
      </c>
      <c r="J261" s="38">
        <f t="shared" si="2"/>
        <v>249</v>
      </c>
      <c r="K261" s="57">
        <f t="shared" si="11"/>
        <v>497195120.84962952</v>
      </c>
      <c r="L261" s="57">
        <f t="shared" si="3"/>
        <v>788000355.89173925</v>
      </c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</row>
    <row r="262" spans="1:23" ht="15.75" customHeight="1" x14ac:dyDescent="0.2">
      <c r="A262" s="38"/>
      <c r="B262" s="62">
        <f t="shared" si="8"/>
        <v>250</v>
      </c>
      <c r="C262" s="63">
        <f t="shared" si="9"/>
        <v>788000355.89173925</v>
      </c>
      <c r="D262" s="63">
        <f t="shared" si="4"/>
        <v>6283625.4959068727</v>
      </c>
      <c r="E262" s="63">
        <f t="shared" si="5"/>
        <v>1000000</v>
      </c>
      <c r="F262" s="64">
        <f t="shared" si="6"/>
        <v>795283981.38764608</v>
      </c>
      <c r="G262" s="38"/>
      <c r="H262" s="57">
        <f t="shared" si="10"/>
        <v>250000000</v>
      </c>
      <c r="I262" s="61">
        <f t="shared" si="7"/>
        <v>1993535.107225941</v>
      </c>
      <c r="J262" s="38">
        <f t="shared" si="2"/>
        <v>250</v>
      </c>
      <c r="K262" s="57">
        <f t="shared" si="11"/>
        <v>500188655.95685554</v>
      </c>
      <c r="L262" s="57">
        <f t="shared" si="3"/>
        <v>795283981.38764608</v>
      </c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</row>
    <row r="263" spans="1:23" ht="15.75" customHeight="1" x14ac:dyDescent="0.2">
      <c r="A263" s="38"/>
      <c r="B263" s="62">
        <f t="shared" si="8"/>
        <v>251</v>
      </c>
      <c r="C263" s="63">
        <f t="shared" si="9"/>
        <v>795283981.38764608</v>
      </c>
      <c r="D263" s="63">
        <f t="shared" si="4"/>
        <v>6341706.1484427778</v>
      </c>
      <c r="E263" s="63">
        <f t="shared" si="5"/>
        <v>1000000</v>
      </c>
      <c r="F263" s="64">
        <f t="shared" si="6"/>
        <v>802625687.53608882</v>
      </c>
      <c r="G263" s="38"/>
      <c r="H263" s="57">
        <f t="shared" si="10"/>
        <v>251000000</v>
      </c>
      <c r="I263" s="61">
        <f t="shared" si="7"/>
        <v>2001509.2476548448</v>
      </c>
      <c r="J263" s="38">
        <f t="shared" si="2"/>
        <v>251</v>
      </c>
      <c r="K263" s="57">
        <f t="shared" si="11"/>
        <v>503190165.20451045</v>
      </c>
      <c r="L263" s="57">
        <f t="shared" si="3"/>
        <v>802625687.53608882</v>
      </c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</row>
    <row r="264" spans="1:23" ht="15.75" customHeight="1" x14ac:dyDescent="0.2">
      <c r="A264" s="38"/>
      <c r="B264" s="62">
        <f t="shared" si="8"/>
        <v>252</v>
      </c>
      <c r="C264" s="63">
        <f t="shared" si="9"/>
        <v>802625687.53608882</v>
      </c>
      <c r="D264" s="63">
        <f t="shared" si="4"/>
        <v>6400249.9442582056</v>
      </c>
      <c r="E264" s="63">
        <f t="shared" si="5"/>
        <v>1000000</v>
      </c>
      <c r="F264" s="64">
        <f t="shared" si="6"/>
        <v>810025937.48034704</v>
      </c>
      <c r="G264" s="38"/>
      <c r="H264" s="57">
        <f t="shared" si="10"/>
        <v>252000000</v>
      </c>
      <c r="I264" s="61">
        <f t="shared" si="7"/>
        <v>2009483.3880837485</v>
      </c>
      <c r="J264" s="38">
        <f t="shared" si="2"/>
        <v>252</v>
      </c>
      <c r="K264" s="57">
        <f t="shared" si="11"/>
        <v>506199648.59259415</v>
      </c>
      <c r="L264" s="57">
        <f t="shared" si="3"/>
        <v>810025937.48034704</v>
      </c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</row>
    <row r="265" spans="1:23" ht="15.75" customHeight="1" x14ac:dyDescent="0.2">
      <c r="A265" s="38"/>
      <c r="B265" s="62">
        <f t="shared" si="8"/>
        <v>253</v>
      </c>
      <c r="C265" s="63">
        <f t="shared" si="9"/>
        <v>810025937.48034704</v>
      </c>
      <c r="D265" s="63">
        <f t="shared" si="4"/>
        <v>6459260.5765227079</v>
      </c>
      <c r="E265" s="63">
        <f t="shared" si="5"/>
        <v>1000000</v>
      </c>
      <c r="F265" s="64">
        <f t="shared" si="6"/>
        <v>817485198.05686975</v>
      </c>
      <c r="G265" s="38"/>
      <c r="H265" s="57">
        <f t="shared" si="10"/>
        <v>253000000</v>
      </c>
      <c r="I265" s="61">
        <f t="shared" si="7"/>
        <v>2017457.5285126523</v>
      </c>
      <c r="J265" s="38">
        <f t="shared" si="2"/>
        <v>253</v>
      </c>
      <c r="K265" s="57">
        <f t="shared" si="11"/>
        <v>509217106.12110686</v>
      </c>
      <c r="L265" s="57">
        <f t="shared" si="3"/>
        <v>817485198.05686975</v>
      </c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</row>
    <row r="266" spans="1:23" ht="15.75" customHeight="1" x14ac:dyDescent="0.2">
      <c r="A266" s="38"/>
      <c r="B266" s="62">
        <f t="shared" si="8"/>
        <v>254</v>
      </c>
      <c r="C266" s="63">
        <f t="shared" si="9"/>
        <v>817485198.05686975</v>
      </c>
      <c r="D266" s="63">
        <f t="shared" si="4"/>
        <v>6518741.7678556861</v>
      </c>
      <c r="E266" s="63">
        <f t="shared" si="5"/>
        <v>1000000</v>
      </c>
      <c r="F266" s="64">
        <f t="shared" si="6"/>
        <v>825003939.82472539</v>
      </c>
      <c r="G266" s="38"/>
      <c r="H266" s="57">
        <f t="shared" si="10"/>
        <v>254000000</v>
      </c>
      <c r="I266" s="61">
        <f t="shared" si="7"/>
        <v>2025431.6689415562</v>
      </c>
      <c r="J266" s="38">
        <f t="shared" si="2"/>
        <v>254</v>
      </c>
      <c r="K266" s="57">
        <f t="shared" si="11"/>
        <v>512242537.79004836</v>
      </c>
      <c r="L266" s="57">
        <f t="shared" si="3"/>
        <v>825003939.82472539</v>
      </c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</row>
    <row r="267" spans="1:23" ht="15.75" customHeight="1" x14ac:dyDescent="0.2">
      <c r="A267" s="38"/>
      <c r="B267" s="62">
        <f t="shared" si="8"/>
        <v>255</v>
      </c>
      <c r="C267" s="63">
        <f t="shared" si="9"/>
        <v>825003939.82472539</v>
      </c>
      <c r="D267" s="63">
        <f t="shared" si="4"/>
        <v>6578697.2705612313</v>
      </c>
      <c r="E267" s="63">
        <f t="shared" si="5"/>
        <v>1000000</v>
      </c>
      <c r="F267" s="64">
        <f t="shared" si="6"/>
        <v>832582637.09528661</v>
      </c>
      <c r="G267" s="38"/>
      <c r="H267" s="57">
        <f t="shared" si="10"/>
        <v>255000000</v>
      </c>
      <c r="I267" s="61">
        <f t="shared" si="7"/>
        <v>2033405.80937046</v>
      </c>
      <c r="J267" s="38">
        <f t="shared" ref="J267:J521" si="12">B267</f>
        <v>255</v>
      </c>
      <c r="K267" s="57">
        <f t="shared" si="11"/>
        <v>515275943.59941888</v>
      </c>
      <c r="L267" s="57">
        <f t="shared" ref="L267:L521" si="13">F267</f>
        <v>832582637.09528661</v>
      </c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</row>
    <row r="268" spans="1:23" ht="15.75" customHeight="1" x14ac:dyDescent="0.2">
      <c r="A268" s="38"/>
      <c r="B268" s="62">
        <f t="shared" si="8"/>
        <v>256</v>
      </c>
      <c r="C268" s="63">
        <f t="shared" si="9"/>
        <v>832582637.09528661</v>
      </c>
      <c r="D268" s="63">
        <f t="shared" ref="D268:D522" si="14">IF(B268="","",C268*$F$2)</f>
        <v>6639130.8668648358</v>
      </c>
      <c r="E268" s="63">
        <f t="shared" ref="E268:E522" si="15">IF(D268="","",IFERROR(IF(MOD(B268,$F$5)=0,$F$4,0),0))</f>
        <v>1000000</v>
      </c>
      <c r="F268" s="64">
        <f t="shared" ref="F268:F522" si="16">IF(B268="","",D268+C268+E268)</f>
        <v>840221767.96215141</v>
      </c>
      <c r="G268" s="38"/>
      <c r="H268" s="57">
        <f t="shared" si="10"/>
        <v>256000000</v>
      </c>
      <c r="I268" s="61">
        <f t="shared" ref="I268:I522" si="17">IF(B268="","",H268*$F$2)</f>
        <v>2041379.9497993637</v>
      </c>
      <c r="J268" s="38">
        <f t="shared" si="12"/>
        <v>256</v>
      </c>
      <c r="K268" s="57">
        <f t="shared" si="11"/>
        <v>518317323.54921818</v>
      </c>
      <c r="L268" s="57">
        <f t="shared" si="13"/>
        <v>840221767.96215141</v>
      </c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</row>
    <row r="269" spans="1:23" ht="15.75" customHeight="1" x14ac:dyDescent="0.2">
      <c r="A269" s="38"/>
      <c r="B269" s="62">
        <f t="shared" ref="B269:B523" si="18">IF(B268="","", IFERROR(IF(B268=$C$5,"",B268+1),""))</f>
        <v>257</v>
      </c>
      <c r="C269" s="63">
        <f t="shared" ref="C269:C523" si="19">IF(B269="","",F268)</f>
        <v>840221767.96215141</v>
      </c>
      <c r="D269" s="63">
        <f t="shared" si="14"/>
        <v>6700046.369151989</v>
      </c>
      <c r="E269" s="63">
        <f t="shared" si="15"/>
        <v>1000000</v>
      </c>
      <c r="F269" s="64">
        <f t="shared" si="16"/>
        <v>847921814.33130336</v>
      </c>
      <c r="G269" s="38"/>
      <c r="H269" s="57">
        <f t="shared" ref="H269:H523" si="20">IF(B269="","",E269+H268)</f>
        <v>257000000</v>
      </c>
      <c r="I269" s="61">
        <f t="shared" si="17"/>
        <v>2049354.0902282675</v>
      </c>
      <c r="J269" s="38">
        <f t="shared" si="12"/>
        <v>257</v>
      </c>
      <c r="K269" s="57">
        <f t="shared" ref="K269:K523" si="21">IF(B269="","",H269+I269+K268-H268)</f>
        <v>521366677.6394465</v>
      </c>
      <c r="L269" s="57">
        <f t="shared" si="13"/>
        <v>847921814.33130336</v>
      </c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</row>
    <row r="270" spans="1:23" ht="15.75" customHeight="1" x14ac:dyDescent="0.2">
      <c r="A270" s="38"/>
      <c r="B270" s="62">
        <f t="shared" si="18"/>
        <v>258</v>
      </c>
      <c r="C270" s="63">
        <f t="shared" si="19"/>
        <v>847921814.33130336</v>
      </c>
      <c r="D270" s="63">
        <f t="shared" si="14"/>
        <v>6761447.6202086769</v>
      </c>
      <c r="E270" s="63">
        <f t="shared" si="15"/>
        <v>1000000</v>
      </c>
      <c r="F270" s="64">
        <f t="shared" si="16"/>
        <v>855683261.95151198</v>
      </c>
      <c r="G270" s="38"/>
      <c r="H270" s="57">
        <f t="shared" si="20"/>
        <v>258000000</v>
      </c>
      <c r="I270" s="61">
        <f t="shared" si="17"/>
        <v>2057328.2306571712</v>
      </c>
      <c r="J270" s="38">
        <f t="shared" si="12"/>
        <v>258</v>
      </c>
      <c r="K270" s="57">
        <f t="shared" si="21"/>
        <v>524424005.8701036</v>
      </c>
      <c r="L270" s="57">
        <f t="shared" si="13"/>
        <v>855683261.95151198</v>
      </c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</row>
    <row r="271" spans="1:23" ht="15.75" customHeight="1" x14ac:dyDescent="0.2">
      <c r="A271" s="38"/>
      <c r="B271" s="62">
        <f t="shared" si="18"/>
        <v>259</v>
      </c>
      <c r="C271" s="63">
        <f t="shared" si="19"/>
        <v>855683261.95151198</v>
      </c>
      <c r="D271" s="63">
        <f t="shared" si="14"/>
        <v>6823338.4934638022</v>
      </c>
      <c r="E271" s="63">
        <f t="shared" si="15"/>
        <v>1000000</v>
      </c>
      <c r="F271" s="64">
        <f t="shared" si="16"/>
        <v>863506600.44497573</v>
      </c>
      <c r="G271" s="38"/>
      <c r="H271" s="57">
        <f t="shared" si="20"/>
        <v>259000000</v>
      </c>
      <c r="I271" s="61">
        <f t="shared" si="17"/>
        <v>2065302.371086075</v>
      </c>
      <c r="J271" s="38">
        <f t="shared" si="12"/>
        <v>259</v>
      </c>
      <c r="K271" s="57">
        <f t="shared" si="21"/>
        <v>527489308.24118972</v>
      </c>
      <c r="L271" s="57">
        <f t="shared" si="13"/>
        <v>863506600.44497573</v>
      </c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</row>
    <row r="272" spans="1:23" ht="15.75" customHeight="1" x14ac:dyDescent="0.2">
      <c r="A272" s="38"/>
      <c r="B272" s="62">
        <f t="shared" si="18"/>
        <v>260</v>
      </c>
      <c r="C272" s="63">
        <f t="shared" si="19"/>
        <v>863506600.44497573</v>
      </c>
      <c r="D272" s="63">
        <f t="shared" si="14"/>
        <v>6885722.8932335302</v>
      </c>
      <c r="E272" s="63">
        <f t="shared" si="15"/>
        <v>1000000</v>
      </c>
      <c r="F272" s="64">
        <f t="shared" si="16"/>
        <v>871392323.33820927</v>
      </c>
      <c r="G272" s="38"/>
      <c r="H272" s="57">
        <f t="shared" si="20"/>
        <v>260000000</v>
      </c>
      <c r="I272" s="61">
        <f t="shared" si="17"/>
        <v>2073276.5115149787</v>
      </c>
      <c r="J272" s="38">
        <f t="shared" si="12"/>
        <v>260</v>
      </c>
      <c r="K272" s="57">
        <f t="shared" si="21"/>
        <v>530562584.75270474</v>
      </c>
      <c r="L272" s="57">
        <f t="shared" si="13"/>
        <v>871392323.33820927</v>
      </c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</row>
    <row r="273" spans="1:23" ht="15.75" customHeight="1" x14ac:dyDescent="0.2">
      <c r="A273" s="38"/>
      <c r="B273" s="62">
        <f t="shared" si="18"/>
        <v>261</v>
      </c>
      <c r="C273" s="63">
        <f t="shared" si="19"/>
        <v>871392323.33820927</v>
      </c>
      <c r="D273" s="63">
        <f t="shared" si="14"/>
        <v>6948604.7549675955</v>
      </c>
      <c r="E273" s="63">
        <f t="shared" si="15"/>
        <v>1000000</v>
      </c>
      <c r="F273" s="64">
        <f t="shared" si="16"/>
        <v>879340928.09317684</v>
      </c>
      <c r="G273" s="38"/>
      <c r="H273" s="57">
        <f t="shared" si="20"/>
        <v>261000000</v>
      </c>
      <c r="I273" s="61">
        <f t="shared" si="17"/>
        <v>2081250.6519438825</v>
      </c>
      <c r="J273" s="38">
        <f t="shared" si="12"/>
        <v>261</v>
      </c>
      <c r="K273" s="57">
        <f t="shared" si="21"/>
        <v>533643835.40464866</v>
      </c>
      <c r="L273" s="57">
        <f t="shared" si="13"/>
        <v>879340928.09317684</v>
      </c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</row>
    <row r="274" spans="1:23" ht="15.75" customHeight="1" x14ac:dyDescent="0.2">
      <c r="A274" s="38"/>
      <c r="B274" s="62">
        <f t="shared" si="18"/>
        <v>262</v>
      </c>
      <c r="C274" s="63">
        <f t="shared" si="19"/>
        <v>879340928.09317684</v>
      </c>
      <c r="D274" s="63">
        <f t="shared" si="14"/>
        <v>7011988.045497559</v>
      </c>
      <c r="E274" s="63">
        <f t="shared" si="15"/>
        <v>1000000</v>
      </c>
      <c r="F274" s="64">
        <f t="shared" si="16"/>
        <v>887352916.13867438</v>
      </c>
      <c r="G274" s="38"/>
      <c r="H274" s="57">
        <f t="shared" si="20"/>
        <v>262000000</v>
      </c>
      <c r="I274" s="61">
        <f t="shared" si="17"/>
        <v>2089224.7923727862</v>
      </c>
      <c r="J274" s="38">
        <f t="shared" si="12"/>
        <v>262</v>
      </c>
      <c r="K274" s="57">
        <f t="shared" si="21"/>
        <v>536733060.19702148</v>
      </c>
      <c r="L274" s="57">
        <f t="shared" si="13"/>
        <v>887352916.13867438</v>
      </c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</row>
    <row r="275" spans="1:23" ht="15.75" customHeight="1" x14ac:dyDescent="0.2">
      <c r="A275" s="38"/>
      <c r="B275" s="62">
        <f t="shared" si="18"/>
        <v>263</v>
      </c>
      <c r="C275" s="63">
        <f t="shared" si="19"/>
        <v>887352916.13867438</v>
      </c>
      <c r="D275" s="63">
        <f t="shared" si="14"/>
        <v>7075876.7632870553</v>
      </c>
      <c r="E275" s="63">
        <f t="shared" si="15"/>
        <v>1000000</v>
      </c>
      <c r="F275" s="64">
        <f t="shared" si="16"/>
        <v>895428792.90196145</v>
      </c>
      <c r="G275" s="38"/>
      <c r="H275" s="57">
        <f t="shared" si="20"/>
        <v>263000000</v>
      </c>
      <c r="I275" s="61">
        <f t="shared" si="17"/>
        <v>2097198.93280169</v>
      </c>
      <c r="J275" s="38">
        <f t="shared" si="12"/>
        <v>263</v>
      </c>
      <c r="K275" s="57">
        <f t="shared" si="21"/>
        <v>539830259.12982321</v>
      </c>
      <c r="L275" s="57">
        <f t="shared" si="13"/>
        <v>895428792.90196145</v>
      </c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</row>
    <row r="276" spans="1:23" ht="15.75" customHeight="1" x14ac:dyDescent="0.2">
      <c r="A276" s="38"/>
      <c r="B276" s="62">
        <f t="shared" si="18"/>
        <v>264</v>
      </c>
      <c r="C276" s="63">
        <f t="shared" si="19"/>
        <v>895428792.90196145</v>
      </c>
      <c r="D276" s="63">
        <f t="shared" si="14"/>
        <v>7140274.9386840267</v>
      </c>
      <c r="E276" s="63">
        <f t="shared" si="15"/>
        <v>1000000</v>
      </c>
      <c r="F276" s="64">
        <f t="shared" si="16"/>
        <v>903569067.84064543</v>
      </c>
      <c r="G276" s="38"/>
      <c r="H276" s="57">
        <f t="shared" si="20"/>
        <v>264000000</v>
      </c>
      <c r="I276" s="61">
        <f t="shared" si="17"/>
        <v>2105173.0732305939</v>
      </c>
      <c r="J276" s="38">
        <f t="shared" si="12"/>
        <v>264</v>
      </c>
      <c r="K276" s="57">
        <f t="shared" si="21"/>
        <v>542935432.20305383</v>
      </c>
      <c r="L276" s="57">
        <f t="shared" si="13"/>
        <v>903569067.84064543</v>
      </c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</row>
    <row r="277" spans="1:23" ht="15.75" customHeight="1" x14ac:dyDescent="0.2">
      <c r="A277" s="38"/>
      <c r="B277" s="62">
        <f t="shared" si="18"/>
        <v>265</v>
      </c>
      <c r="C277" s="63">
        <f t="shared" si="19"/>
        <v>903569067.84064543</v>
      </c>
      <c r="D277" s="63">
        <f t="shared" si="14"/>
        <v>7205186.6341749793</v>
      </c>
      <c r="E277" s="63">
        <f t="shared" si="15"/>
        <v>1000000</v>
      </c>
      <c r="F277" s="64">
        <f t="shared" si="16"/>
        <v>911774254.47482038</v>
      </c>
      <c r="G277" s="38"/>
      <c r="H277" s="57">
        <f t="shared" si="20"/>
        <v>265000000</v>
      </c>
      <c r="I277" s="61">
        <f t="shared" si="17"/>
        <v>2113147.2136594974</v>
      </c>
      <c r="J277" s="38">
        <f t="shared" si="12"/>
        <v>265</v>
      </c>
      <c r="K277" s="57">
        <f t="shared" si="21"/>
        <v>546048579.41671336</v>
      </c>
      <c r="L277" s="57">
        <f t="shared" si="13"/>
        <v>911774254.47482038</v>
      </c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</row>
    <row r="278" spans="1:23" ht="15.75" customHeight="1" x14ac:dyDescent="0.2">
      <c r="A278" s="38"/>
      <c r="B278" s="62">
        <f t="shared" si="18"/>
        <v>266</v>
      </c>
      <c r="C278" s="63">
        <f t="shared" si="19"/>
        <v>911774254.47482038</v>
      </c>
      <c r="D278" s="63">
        <f t="shared" si="14"/>
        <v>7270615.9446412539</v>
      </c>
      <c r="E278" s="63">
        <f t="shared" si="15"/>
        <v>1000000</v>
      </c>
      <c r="F278" s="64">
        <f t="shared" si="16"/>
        <v>920044870.41946161</v>
      </c>
      <c r="G278" s="38"/>
      <c r="H278" s="57">
        <f t="shared" si="20"/>
        <v>266000000</v>
      </c>
      <c r="I278" s="61">
        <f t="shared" si="17"/>
        <v>2121121.3540884014</v>
      </c>
      <c r="J278" s="38">
        <f t="shared" si="12"/>
        <v>266</v>
      </c>
      <c r="K278" s="57">
        <f t="shared" si="21"/>
        <v>549169700.77080178</v>
      </c>
      <c r="L278" s="57">
        <f t="shared" si="13"/>
        <v>920044870.41946161</v>
      </c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</row>
    <row r="279" spans="1:23" ht="15.75" customHeight="1" x14ac:dyDescent="0.2">
      <c r="A279" s="38"/>
      <c r="B279" s="62">
        <f t="shared" si="18"/>
        <v>267</v>
      </c>
      <c r="C279" s="63">
        <f t="shared" si="19"/>
        <v>920044870.41946161</v>
      </c>
      <c r="D279" s="63">
        <f t="shared" si="14"/>
        <v>7336566.9976173537</v>
      </c>
      <c r="E279" s="63">
        <f t="shared" si="15"/>
        <v>1000000</v>
      </c>
      <c r="F279" s="64">
        <f t="shared" si="16"/>
        <v>928381437.41707897</v>
      </c>
      <c r="G279" s="38"/>
      <c r="H279" s="57">
        <f t="shared" si="20"/>
        <v>267000000</v>
      </c>
      <c r="I279" s="61">
        <f t="shared" si="17"/>
        <v>2129095.4945173049</v>
      </c>
      <c r="J279" s="38">
        <f t="shared" si="12"/>
        <v>267</v>
      </c>
      <c r="K279" s="57">
        <f t="shared" si="21"/>
        <v>552298796.26531911</v>
      </c>
      <c r="L279" s="57">
        <f t="shared" si="13"/>
        <v>928381437.41707897</v>
      </c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</row>
    <row r="280" spans="1:23" ht="15.75" customHeight="1" x14ac:dyDescent="0.2">
      <c r="A280" s="38"/>
      <c r="B280" s="62">
        <f t="shared" si="18"/>
        <v>268</v>
      </c>
      <c r="C280" s="63">
        <f t="shared" si="19"/>
        <v>928381437.41707897</v>
      </c>
      <c r="D280" s="63">
        <f t="shared" si="14"/>
        <v>7403043.9535513194</v>
      </c>
      <c r="E280" s="63">
        <f t="shared" si="15"/>
        <v>1000000</v>
      </c>
      <c r="F280" s="64">
        <f t="shared" si="16"/>
        <v>936784481.37063026</v>
      </c>
      <c r="G280" s="38"/>
      <c r="H280" s="57">
        <f t="shared" si="20"/>
        <v>268000000</v>
      </c>
      <c r="I280" s="61">
        <f t="shared" si="17"/>
        <v>2137069.6349462089</v>
      </c>
      <c r="J280" s="38">
        <f t="shared" si="12"/>
        <v>268</v>
      </c>
      <c r="K280" s="57">
        <f t="shared" si="21"/>
        <v>555435865.90026534</v>
      </c>
      <c r="L280" s="57">
        <f t="shared" si="13"/>
        <v>936784481.37063026</v>
      </c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</row>
    <row r="281" spans="1:23" ht="15.75" customHeight="1" x14ac:dyDescent="0.2">
      <c r="A281" s="38"/>
      <c r="B281" s="62">
        <f t="shared" si="18"/>
        <v>269</v>
      </c>
      <c r="C281" s="63">
        <f t="shared" si="19"/>
        <v>936784481.37063026</v>
      </c>
      <c r="D281" s="63">
        <f t="shared" si="14"/>
        <v>7470051.0060671885</v>
      </c>
      <c r="E281" s="63">
        <f t="shared" si="15"/>
        <v>1000000</v>
      </c>
      <c r="F281" s="64">
        <f t="shared" si="16"/>
        <v>945254532.37669742</v>
      </c>
      <c r="G281" s="38"/>
      <c r="H281" s="57">
        <f t="shared" si="20"/>
        <v>269000000</v>
      </c>
      <c r="I281" s="61">
        <f t="shared" si="17"/>
        <v>2145043.7753751124</v>
      </c>
      <c r="J281" s="38">
        <f t="shared" si="12"/>
        <v>269</v>
      </c>
      <c r="K281" s="57">
        <f t="shared" si="21"/>
        <v>558580909.67564046</v>
      </c>
      <c r="L281" s="57">
        <f t="shared" si="13"/>
        <v>945254532.37669742</v>
      </c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</row>
    <row r="282" spans="1:23" ht="15.75" customHeight="1" x14ac:dyDescent="0.2">
      <c r="A282" s="38"/>
      <c r="B282" s="62">
        <f t="shared" si="18"/>
        <v>270</v>
      </c>
      <c r="C282" s="63">
        <f t="shared" si="19"/>
        <v>945254532.37669742</v>
      </c>
      <c r="D282" s="63">
        <f t="shared" si="14"/>
        <v>7537592.3822295452</v>
      </c>
      <c r="E282" s="63">
        <f t="shared" si="15"/>
        <v>1000000</v>
      </c>
      <c r="F282" s="64">
        <f t="shared" si="16"/>
        <v>953792124.75892699</v>
      </c>
      <c r="G282" s="38"/>
      <c r="H282" s="57">
        <f t="shared" si="20"/>
        <v>270000000</v>
      </c>
      <c r="I282" s="61">
        <f t="shared" si="17"/>
        <v>2153017.9158040164</v>
      </c>
      <c r="J282" s="38">
        <f t="shared" si="12"/>
        <v>270</v>
      </c>
      <c r="K282" s="57">
        <f t="shared" si="21"/>
        <v>561733927.59144449</v>
      </c>
      <c r="L282" s="57">
        <f t="shared" si="13"/>
        <v>953792124.75892699</v>
      </c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</row>
    <row r="283" spans="1:23" ht="15.75" customHeight="1" x14ac:dyDescent="0.2">
      <c r="A283" s="38"/>
      <c r="B283" s="62">
        <f t="shared" si="18"/>
        <v>271</v>
      </c>
      <c r="C283" s="63">
        <f t="shared" si="19"/>
        <v>953792124.75892699</v>
      </c>
      <c r="D283" s="63">
        <f t="shared" si="14"/>
        <v>7605672.3428101828</v>
      </c>
      <c r="E283" s="63">
        <f t="shared" si="15"/>
        <v>1000000</v>
      </c>
      <c r="F283" s="64">
        <f t="shared" si="16"/>
        <v>962397797.10173714</v>
      </c>
      <c r="G283" s="38"/>
      <c r="H283" s="57">
        <f t="shared" si="20"/>
        <v>271000000</v>
      </c>
      <c r="I283" s="61">
        <f t="shared" si="17"/>
        <v>2160992.0562329199</v>
      </c>
      <c r="J283" s="38">
        <f t="shared" si="12"/>
        <v>271</v>
      </c>
      <c r="K283" s="57">
        <f t="shared" si="21"/>
        <v>564894919.64767742</v>
      </c>
      <c r="L283" s="57">
        <f t="shared" si="13"/>
        <v>962397797.10173714</v>
      </c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</row>
    <row r="284" spans="1:23" ht="15.75" customHeight="1" x14ac:dyDescent="0.2">
      <c r="A284" s="38"/>
      <c r="B284" s="62">
        <f t="shared" si="18"/>
        <v>272</v>
      </c>
      <c r="C284" s="63">
        <f t="shared" si="19"/>
        <v>962397797.10173714</v>
      </c>
      <c r="D284" s="63">
        <f t="shared" si="14"/>
        <v>7674295.1825568844</v>
      </c>
      <c r="E284" s="63">
        <f t="shared" si="15"/>
        <v>1000000</v>
      </c>
      <c r="F284" s="64">
        <f t="shared" si="16"/>
        <v>971072092.28429401</v>
      </c>
      <c r="G284" s="38"/>
      <c r="H284" s="57">
        <f t="shared" si="20"/>
        <v>272000000</v>
      </c>
      <c r="I284" s="61">
        <f t="shared" si="17"/>
        <v>2168966.1966618239</v>
      </c>
      <c r="J284" s="38">
        <f t="shared" si="12"/>
        <v>272</v>
      </c>
      <c r="K284" s="57">
        <f t="shared" si="21"/>
        <v>568063885.84433925</v>
      </c>
      <c r="L284" s="57">
        <f t="shared" si="13"/>
        <v>971072092.28429401</v>
      </c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</row>
    <row r="285" spans="1:23" ht="15.75" customHeight="1" x14ac:dyDescent="0.2">
      <c r="A285" s="38"/>
      <c r="B285" s="62">
        <f t="shared" si="18"/>
        <v>273</v>
      </c>
      <c r="C285" s="63">
        <f t="shared" si="19"/>
        <v>971072092.28429401</v>
      </c>
      <c r="D285" s="63">
        <f t="shared" si="14"/>
        <v>7743465.230464356</v>
      </c>
      <c r="E285" s="63">
        <f t="shared" si="15"/>
        <v>1000000</v>
      </c>
      <c r="F285" s="64">
        <f t="shared" si="16"/>
        <v>979815557.51475835</v>
      </c>
      <c r="G285" s="38"/>
      <c r="H285" s="57">
        <f t="shared" si="20"/>
        <v>273000000</v>
      </c>
      <c r="I285" s="61">
        <f t="shared" si="17"/>
        <v>2176940.3370907279</v>
      </c>
      <c r="J285" s="38">
        <f t="shared" si="12"/>
        <v>273</v>
      </c>
      <c r="K285" s="57">
        <f t="shared" si="21"/>
        <v>571240826.18142998</v>
      </c>
      <c r="L285" s="57">
        <f t="shared" si="13"/>
        <v>979815557.51475835</v>
      </c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</row>
    <row r="286" spans="1:23" ht="15.75" customHeight="1" x14ac:dyDescent="0.2">
      <c r="A286" s="38"/>
      <c r="B286" s="62">
        <f t="shared" si="18"/>
        <v>274</v>
      </c>
      <c r="C286" s="63">
        <f t="shared" si="19"/>
        <v>979815557.51475835</v>
      </c>
      <c r="D286" s="63">
        <f t="shared" si="14"/>
        <v>7813186.8500473164</v>
      </c>
      <c r="E286" s="63">
        <f t="shared" si="15"/>
        <v>1000000</v>
      </c>
      <c r="F286" s="64">
        <f t="shared" si="16"/>
        <v>988628744.3648057</v>
      </c>
      <c r="G286" s="38"/>
      <c r="H286" s="57">
        <f t="shared" si="20"/>
        <v>274000000</v>
      </c>
      <c r="I286" s="61">
        <f t="shared" si="17"/>
        <v>2184914.4775196314</v>
      </c>
      <c r="J286" s="38">
        <f t="shared" si="12"/>
        <v>274</v>
      </c>
      <c r="K286" s="57">
        <f t="shared" si="21"/>
        <v>574425740.65894961</v>
      </c>
      <c r="L286" s="57">
        <f t="shared" si="13"/>
        <v>988628744.3648057</v>
      </c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</row>
    <row r="287" spans="1:23" ht="15.75" customHeight="1" x14ac:dyDescent="0.2">
      <c r="A287" s="38"/>
      <c r="B287" s="62">
        <f t="shared" si="18"/>
        <v>275</v>
      </c>
      <c r="C287" s="63">
        <f t="shared" si="19"/>
        <v>988628744.3648057</v>
      </c>
      <c r="D287" s="63">
        <f t="shared" si="14"/>
        <v>7883464.4396157619</v>
      </c>
      <c r="E287" s="63">
        <f t="shared" si="15"/>
        <v>1000000</v>
      </c>
      <c r="F287" s="64">
        <f t="shared" si="16"/>
        <v>997512208.80442142</v>
      </c>
      <c r="G287" s="38"/>
      <c r="H287" s="57">
        <f t="shared" si="20"/>
        <v>275000000</v>
      </c>
      <c r="I287" s="61">
        <f t="shared" si="17"/>
        <v>2192888.6179485354</v>
      </c>
      <c r="J287" s="38">
        <f t="shared" si="12"/>
        <v>275</v>
      </c>
      <c r="K287" s="57">
        <f t="shared" si="21"/>
        <v>577618629.27689815</v>
      </c>
      <c r="L287" s="57">
        <f t="shared" si="13"/>
        <v>997512208.80442142</v>
      </c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</row>
    <row r="288" spans="1:23" ht="15.75" customHeight="1" x14ac:dyDescent="0.2">
      <c r="A288" s="38"/>
      <c r="B288" s="62">
        <f t="shared" si="18"/>
        <v>276</v>
      </c>
      <c r="C288" s="63">
        <f t="shared" si="19"/>
        <v>997512208.80442142</v>
      </c>
      <c r="D288" s="63">
        <f t="shared" si="14"/>
        <v>7954302.4325524308</v>
      </c>
      <c r="E288" s="63">
        <f t="shared" si="15"/>
        <v>1000000</v>
      </c>
      <c r="F288" s="64">
        <f t="shared" si="16"/>
        <v>1006466511.2369739</v>
      </c>
      <c r="G288" s="38"/>
      <c r="H288" s="57">
        <f t="shared" si="20"/>
        <v>276000000</v>
      </c>
      <c r="I288" s="61">
        <f t="shared" si="17"/>
        <v>2200862.7583774389</v>
      </c>
      <c r="J288" s="38">
        <f t="shared" si="12"/>
        <v>276</v>
      </c>
      <c r="K288" s="57">
        <f t="shared" si="21"/>
        <v>580819492.03527558</v>
      </c>
      <c r="L288" s="57">
        <f t="shared" si="13"/>
        <v>1006466511.2369739</v>
      </c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</row>
    <row r="289" spans="1:23" ht="15.75" customHeight="1" x14ac:dyDescent="0.2">
      <c r="A289" s="38"/>
      <c r="B289" s="62">
        <f t="shared" si="18"/>
        <v>277</v>
      </c>
      <c r="C289" s="63">
        <f t="shared" si="19"/>
        <v>1006466511.2369739</v>
      </c>
      <c r="D289" s="63">
        <f t="shared" si="14"/>
        <v>8025705.2975924779</v>
      </c>
      <c r="E289" s="63">
        <f t="shared" si="15"/>
        <v>1000000</v>
      </c>
      <c r="F289" s="64">
        <f t="shared" si="16"/>
        <v>1015492216.5345664</v>
      </c>
      <c r="G289" s="38"/>
      <c r="H289" s="57">
        <f t="shared" si="20"/>
        <v>277000000</v>
      </c>
      <c r="I289" s="61">
        <f t="shared" si="17"/>
        <v>2208836.8988063429</v>
      </c>
      <c r="J289" s="38">
        <f t="shared" si="12"/>
        <v>277</v>
      </c>
      <c r="K289" s="57">
        <f t="shared" si="21"/>
        <v>584028328.93408191</v>
      </c>
      <c r="L289" s="57">
        <f t="shared" si="13"/>
        <v>1015492216.5345664</v>
      </c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</row>
    <row r="290" spans="1:23" ht="15.75" customHeight="1" x14ac:dyDescent="0.2">
      <c r="A290" s="38"/>
      <c r="B290" s="62">
        <f t="shared" si="18"/>
        <v>278</v>
      </c>
      <c r="C290" s="63">
        <f t="shared" si="19"/>
        <v>1015492216.5345664</v>
      </c>
      <c r="D290" s="63">
        <f t="shared" si="14"/>
        <v>8097677.5391053818</v>
      </c>
      <c r="E290" s="63">
        <f t="shared" si="15"/>
        <v>1000000</v>
      </c>
      <c r="F290" s="64">
        <f t="shared" si="16"/>
        <v>1024589894.0736718</v>
      </c>
      <c r="G290" s="38"/>
      <c r="H290" s="57">
        <f t="shared" si="20"/>
        <v>278000000</v>
      </c>
      <c r="I290" s="61">
        <f t="shared" si="17"/>
        <v>2216811.0392352464</v>
      </c>
      <c r="J290" s="38">
        <f t="shared" si="12"/>
        <v>278</v>
      </c>
      <c r="K290" s="57">
        <f t="shared" si="21"/>
        <v>587245139.97331715</v>
      </c>
      <c r="L290" s="57">
        <f t="shared" si="13"/>
        <v>1024589894.0736718</v>
      </c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</row>
    <row r="291" spans="1:23" ht="15.75" customHeight="1" x14ac:dyDescent="0.2">
      <c r="A291" s="38"/>
      <c r="B291" s="62">
        <f t="shared" si="18"/>
        <v>279</v>
      </c>
      <c r="C291" s="63">
        <f t="shared" si="19"/>
        <v>1024589894.0736718</v>
      </c>
      <c r="D291" s="63">
        <f t="shared" si="14"/>
        <v>8170223.6973790918</v>
      </c>
      <c r="E291" s="63">
        <f t="shared" si="15"/>
        <v>1000000</v>
      </c>
      <c r="F291" s="64">
        <f t="shared" si="16"/>
        <v>1033760117.7710509</v>
      </c>
      <c r="G291" s="38"/>
      <c r="H291" s="57">
        <f t="shared" si="20"/>
        <v>279000000</v>
      </c>
      <c r="I291" s="61">
        <f t="shared" si="17"/>
        <v>2224785.1796641503</v>
      </c>
      <c r="J291" s="38">
        <f t="shared" si="12"/>
        <v>279</v>
      </c>
      <c r="K291" s="57">
        <f t="shared" si="21"/>
        <v>590469925.15298128</v>
      </c>
      <c r="L291" s="57">
        <f t="shared" si="13"/>
        <v>1033760117.7710509</v>
      </c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</row>
    <row r="292" spans="1:23" ht="15.75" customHeight="1" x14ac:dyDescent="0.2">
      <c r="A292" s="38"/>
      <c r="B292" s="62">
        <f t="shared" si="18"/>
        <v>280</v>
      </c>
      <c r="C292" s="63">
        <f t="shared" si="19"/>
        <v>1033760117.7710509</v>
      </c>
      <c r="D292" s="63">
        <f t="shared" si="14"/>
        <v>8243348.3489064537</v>
      </c>
      <c r="E292" s="63">
        <f t="shared" si="15"/>
        <v>1000000</v>
      </c>
      <c r="F292" s="64">
        <f t="shared" si="16"/>
        <v>1043003466.1199573</v>
      </c>
      <c r="G292" s="38"/>
      <c r="H292" s="57">
        <f t="shared" si="20"/>
        <v>280000000</v>
      </c>
      <c r="I292" s="61">
        <f t="shared" si="17"/>
        <v>2232759.3200930539</v>
      </c>
      <c r="J292" s="38">
        <f t="shared" si="12"/>
        <v>280</v>
      </c>
      <c r="K292" s="57">
        <f t="shared" si="21"/>
        <v>593702684.47307432</v>
      </c>
      <c r="L292" s="57">
        <f t="shared" si="13"/>
        <v>1043003466.1199573</v>
      </c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</row>
    <row r="293" spans="1:23" ht="15.75" customHeight="1" x14ac:dyDescent="0.2">
      <c r="A293" s="38"/>
      <c r="B293" s="62">
        <f t="shared" si="18"/>
        <v>281</v>
      </c>
      <c r="C293" s="63">
        <f t="shared" si="19"/>
        <v>1043003466.1199573</v>
      </c>
      <c r="D293" s="63">
        <f t="shared" si="14"/>
        <v>8317056.1066739094</v>
      </c>
      <c r="E293" s="63">
        <f t="shared" si="15"/>
        <v>1000000</v>
      </c>
      <c r="F293" s="64">
        <f t="shared" si="16"/>
        <v>1052320522.2266313</v>
      </c>
      <c r="G293" s="38"/>
      <c r="H293" s="57">
        <f t="shared" si="20"/>
        <v>281000000</v>
      </c>
      <c r="I293" s="61">
        <f t="shared" si="17"/>
        <v>2240733.4605219578</v>
      </c>
      <c r="J293" s="38">
        <f t="shared" si="12"/>
        <v>281</v>
      </c>
      <c r="K293" s="57">
        <f t="shared" si="21"/>
        <v>596943417.93359625</v>
      </c>
      <c r="L293" s="57">
        <f t="shared" si="13"/>
        <v>1052320522.2266313</v>
      </c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</row>
    <row r="294" spans="1:23" ht="15.75" customHeight="1" x14ac:dyDescent="0.2">
      <c r="A294" s="38"/>
      <c r="B294" s="62">
        <f t="shared" si="18"/>
        <v>282</v>
      </c>
      <c r="C294" s="63">
        <f t="shared" si="19"/>
        <v>1052320522.2266313</v>
      </c>
      <c r="D294" s="63">
        <f t="shared" si="14"/>
        <v>8391351.6204525027</v>
      </c>
      <c r="E294" s="63">
        <f t="shared" si="15"/>
        <v>1000000</v>
      </c>
      <c r="F294" s="64">
        <f t="shared" si="16"/>
        <v>1061711873.8470838</v>
      </c>
      <c r="G294" s="38"/>
      <c r="H294" s="57">
        <f t="shared" si="20"/>
        <v>282000000</v>
      </c>
      <c r="I294" s="61">
        <f t="shared" si="17"/>
        <v>2248707.6009508613</v>
      </c>
      <c r="J294" s="38">
        <f t="shared" si="12"/>
        <v>282</v>
      </c>
      <c r="K294" s="57">
        <f t="shared" si="21"/>
        <v>600192125.53454709</v>
      </c>
      <c r="L294" s="57">
        <f t="shared" si="13"/>
        <v>1061711873.8470838</v>
      </c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</row>
    <row r="295" spans="1:23" ht="15.75" customHeight="1" x14ac:dyDescent="0.2">
      <c r="A295" s="38"/>
      <c r="B295" s="62">
        <f t="shared" si="18"/>
        <v>283</v>
      </c>
      <c r="C295" s="63">
        <f t="shared" si="19"/>
        <v>1061711873.8470838</v>
      </c>
      <c r="D295" s="63">
        <f t="shared" si="14"/>
        <v>8466239.577091204</v>
      </c>
      <c r="E295" s="63">
        <f t="shared" si="15"/>
        <v>1000000</v>
      </c>
      <c r="F295" s="64">
        <f t="shared" si="16"/>
        <v>1071178113.424175</v>
      </c>
      <c r="G295" s="38"/>
      <c r="H295" s="57">
        <f t="shared" si="20"/>
        <v>283000000</v>
      </c>
      <c r="I295" s="61">
        <f t="shared" si="17"/>
        <v>2256681.7413797653</v>
      </c>
      <c r="J295" s="38">
        <f t="shared" si="12"/>
        <v>283</v>
      </c>
      <c r="K295" s="57">
        <f t="shared" si="21"/>
        <v>603448807.27592683</v>
      </c>
      <c r="L295" s="57">
        <f t="shared" si="13"/>
        <v>1071178113.424175</v>
      </c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</row>
    <row r="296" spans="1:23" ht="15.75" customHeight="1" x14ac:dyDescent="0.2">
      <c r="A296" s="38"/>
      <c r="B296" s="62">
        <f t="shared" si="18"/>
        <v>284</v>
      </c>
      <c r="C296" s="63">
        <f t="shared" si="19"/>
        <v>1071178113.424175</v>
      </c>
      <c r="D296" s="63">
        <f t="shared" si="14"/>
        <v>8541724.7008125763</v>
      </c>
      <c r="E296" s="63">
        <f t="shared" si="15"/>
        <v>1000000</v>
      </c>
      <c r="F296" s="64">
        <f t="shared" si="16"/>
        <v>1080719838.1249876</v>
      </c>
      <c r="G296" s="38"/>
      <c r="H296" s="57">
        <f t="shared" si="20"/>
        <v>284000000</v>
      </c>
      <c r="I296" s="61">
        <f t="shared" si="17"/>
        <v>2264655.8818086688</v>
      </c>
      <c r="J296" s="38">
        <f t="shared" si="12"/>
        <v>284</v>
      </c>
      <c r="K296" s="57">
        <f t="shared" si="21"/>
        <v>606713463.15773559</v>
      </c>
      <c r="L296" s="57">
        <f t="shared" si="13"/>
        <v>1080719838.1249876</v>
      </c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</row>
    <row r="297" spans="1:23" ht="15.75" customHeight="1" x14ac:dyDescent="0.2">
      <c r="A297" s="38"/>
      <c r="B297" s="62">
        <f t="shared" si="18"/>
        <v>285</v>
      </c>
      <c r="C297" s="63">
        <f t="shared" si="19"/>
        <v>1080719838.1249876</v>
      </c>
      <c r="D297" s="63">
        <f t="shared" si="14"/>
        <v>8617811.7535107955</v>
      </c>
      <c r="E297" s="63">
        <f t="shared" si="15"/>
        <v>1000000</v>
      </c>
      <c r="F297" s="64">
        <f t="shared" si="16"/>
        <v>1090337649.8784983</v>
      </c>
      <c r="G297" s="38"/>
      <c r="H297" s="57">
        <f t="shared" si="20"/>
        <v>285000000</v>
      </c>
      <c r="I297" s="61">
        <f t="shared" si="17"/>
        <v>2272630.0222375728</v>
      </c>
      <c r="J297" s="38">
        <f t="shared" si="12"/>
        <v>285</v>
      </c>
      <c r="K297" s="57">
        <f t="shared" si="21"/>
        <v>609986093.17997313</v>
      </c>
      <c r="L297" s="57">
        <f t="shared" si="13"/>
        <v>1090337649.8784983</v>
      </c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</row>
    <row r="298" spans="1:23" ht="15.75" customHeight="1" x14ac:dyDescent="0.2">
      <c r="A298" s="38"/>
      <c r="B298" s="62">
        <f t="shared" si="18"/>
        <v>286</v>
      </c>
      <c r="C298" s="63">
        <f t="shared" si="19"/>
        <v>1090337649.8784983</v>
      </c>
      <c r="D298" s="63">
        <f t="shared" si="14"/>
        <v>8694505.5350520518</v>
      </c>
      <c r="E298" s="63">
        <f t="shared" si="15"/>
        <v>1000000</v>
      </c>
      <c r="F298" s="64">
        <f t="shared" si="16"/>
        <v>1100032155.4135504</v>
      </c>
      <c r="G298" s="38"/>
      <c r="H298" s="57">
        <f t="shared" si="20"/>
        <v>286000000</v>
      </c>
      <c r="I298" s="61">
        <f t="shared" si="17"/>
        <v>2280604.1626664768</v>
      </c>
      <c r="J298" s="38">
        <f t="shared" si="12"/>
        <v>286</v>
      </c>
      <c r="K298" s="57">
        <f t="shared" si="21"/>
        <v>613266697.34263968</v>
      </c>
      <c r="L298" s="57">
        <f t="shared" si="13"/>
        <v>1100032155.4135504</v>
      </c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</row>
    <row r="299" spans="1:23" ht="15.75" customHeight="1" x14ac:dyDescent="0.2">
      <c r="A299" s="38"/>
      <c r="B299" s="62">
        <f t="shared" si="18"/>
        <v>287</v>
      </c>
      <c r="C299" s="63">
        <f t="shared" si="19"/>
        <v>1100032155.4135504</v>
      </c>
      <c r="D299" s="63">
        <f t="shared" si="14"/>
        <v>8771810.8835773412</v>
      </c>
      <c r="E299" s="63">
        <f t="shared" si="15"/>
        <v>1000000</v>
      </c>
      <c r="F299" s="64">
        <f t="shared" si="16"/>
        <v>1109803966.2971277</v>
      </c>
      <c r="G299" s="38"/>
      <c r="H299" s="57">
        <f t="shared" si="20"/>
        <v>287000000</v>
      </c>
      <c r="I299" s="61">
        <f t="shared" si="17"/>
        <v>2288578.3030953803</v>
      </c>
      <c r="J299" s="38">
        <f t="shared" si="12"/>
        <v>287</v>
      </c>
      <c r="K299" s="57">
        <f t="shared" si="21"/>
        <v>616555275.64573503</v>
      </c>
      <c r="L299" s="57">
        <f t="shared" si="13"/>
        <v>1109803966.2971277</v>
      </c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</row>
    <row r="300" spans="1:23" ht="15.75" customHeight="1" x14ac:dyDescent="0.2">
      <c r="A300" s="38"/>
      <c r="B300" s="62">
        <f t="shared" si="18"/>
        <v>288</v>
      </c>
      <c r="C300" s="63">
        <f t="shared" si="19"/>
        <v>1109803966.2971277</v>
      </c>
      <c r="D300" s="63">
        <f t="shared" si="14"/>
        <v>8849732.6758076772</v>
      </c>
      <c r="E300" s="63">
        <f t="shared" si="15"/>
        <v>1000000</v>
      </c>
      <c r="F300" s="64">
        <f t="shared" si="16"/>
        <v>1119653698.9729354</v>
      </c>
      <c r="G300" s="38"/>
      <c r="H300" s="57">
        <f t="shared" si="20"/>
        <v>288000000</v>
      </c>
      <c r="I300" s="61">
        <f t="shared" si="17"/>
        <v>2296552.4435242843</v>
      </c>
      <c r="J300" s="38">
        <f t="shared" si="12"/>
        <v>288</v>
      </c>
      <c r="K300" s="57">
        <f t="shared" si="21"/>
        <v>619851828.08925939</v>
      </c>
      <c r="L300" s="57">
        <f t="shared" si="13"/>
        <v>1119653698.9729354</v>
      </c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</row>
    <row r="301" spans="1:23" ht="15.75" customHeight="1" x14ac:dyDescent="0.2">
      <c r="A301" s="38"/>
      <c r="B301" s="62">
        <f t="shared" si="18"/>
        <v>289</v>
      </c>
      <c r="C301" s="63">
        <f t="shared" si="19"/>
        <v>1119653698.9729354</v>
      </c>
      <c r="D301" s="63">
        <f t="shared" si="14"/>
        <v>8928275.8273517303</v>
      </c>
      <c r="E301" s="63">
        <f t="shared" si="15"/>
        <v>1000000</v>
      </c>
      <c r="F301" s="64">
        <f t="shared" si="16"/>
        <v>1129581974.8002872</v>
      </c>
      <c r="G301" s="38"/>
      <c r="H301" s="57">
        <f t="shared" si="20"/>
        <v>289000000</v>
      </c>
      <c r="I301" s="61">
        <f t="shared" si="17"/>
        <v>2304526.5839531878</v>
      </c>
      <c r="J301" s="38">
        <f t="shared" si="12"/>
        <v>289</v>
      </c>
      <c r="K301" s="57">
        <f t="shared" si="21"/>
        <v>623156354.67321253</v>
      </c>
      <c r="L301" s="57">
        <f t="shared" si="13"/>
        <v>1129581974.8002872</v>
      </c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</row>
    <row r="302" spans="1:23" ht="15.75" customHeight="1" x14ac:dyDescent="0.2">
      <c r="A302" s="38"/>
      <c r="B302" s="62">
        <f t="shared" si="18"/>
        <v>290</v>
      </c>
      <c r="C302" s="63">
        <f t="shared" si="19"/>
        <v>1129581974.8002872</v>
      </c>
      <c r="D302" s="63">
        <f t="shared" si="14"/>
        <v>9007445.2930159234</v>
      </c>
      <c r="E302" s="63">
        <f t="shared" si="15"/>
        <v>1000000</v>
      </c>
      <c r="F302" s="64">
        <f t="shared" si="16"/>
        <v>1139589420.0933032</v>
      </c>
      <c r="G302" s="38"/>
      <c r="H302" s="57">
        <f t="shared" si="20"/>
        <v>290000000</v>
      </c>
      <c r="I302" s="61">
        <f t="shared" si="17"/>
        <v>2312500.7243820918</v>
      </c>
      <c r="J302" s="38">
        <f t="shared" si="12"/>
        <v>290</v>
      </c>
      <c r="K302" s="57">
        <f t="shared" si="21"/>
        <v>626468855.39759469</v>
      </c>
      <c r="L302" s="57">
        <f t="shared" si="13"/>
        <v>1139589420.0933032</v>
      </c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</row>
    <row r="303" spans="1:23" ht="15.75" customHeight="1" x14ac:dyDescent="0.2">
      <c r="A303" s="38"/>
      <c r="B303" s="62">
        <f t="shared" si="18"/>
        <v>291</v>
      </c>
      <c r="C303" s="63">
        <f t="shared" si="19"/>
        <v>1139589420.0933032</v>
      </c>
      <c r="D303" s="63">
        <f t="shared" si="14"/>
        <v>9087246.0671170056</v>
      </c>
      <c r="E303" s="63">
        <f t="shared" si="15"/>
        <v>1000000</v>
      </c>
      <c r="F303" s="64">
        <f t="shared" si="16"/>
        <v>1149676666.1604202</v>
      </c>
      <c r="G303" s="38"/>
      <c r="H303" s="57">
        <f t="shared" si="20"/>
        <v>291000000</v>
      </c>
      <c r="I303" s="61">
        <f t="shared" si="17"/>
        <v>2320474.8648109953</v>
      </c>
      <c r="J303" s="38">
        <f t="shared" si="12"/>
        <v>291</v>
      </c>
      <c r="K303" s="57">
        <f t="shared" si="21"/>
        <v>629789330.26240563</v>
      </c>
      <c r="L303" s="57">
        <f t="shared" si="13"/>
        <v>1149676666.1604202</v>
      </c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</row>
    <row r="304" spans="1:23" ht="15.75" customHeight="1" x14ac:dyDescent="0.2">
      <c r="A304" s="38"/>
      <c r="B304" s="62">
        <f t="shared" si="18"/>
        <v>292</v>
      </c>
      <c r="C304" s="63">
        <f t="shared" si="19"/>
        <v>1149676666.1604202</v>
      </c>
      <c r="D304" s="63">
        <f t="shared" si="14"/>
        <v>9167683.1837971024</v>
      </c>
      <c r="E304" s="63">
        <f t="shared" si="15"/>
        <v>1000000</v>
      </c>
      <c r="F304" s="64">
        <f t="shared" si="16"/>
        <v>1159844349.3442173</v>
      </c>
      <c r="G304" s="38"/>
      <c r="H304" s="57">
        <f t="shared" si="20"/>
        <v>292000000</v>
      </c>
      <c r="I304" s="61">
        <f t="shared" si="17"/>
        <v>2328449.0052398993</v>
      </c>
      <c r="J304" s="38">
        <f t="shared" si="12"/>
        <v>292</v>
      </c>
      <c r="K304" s="57">
        <f t="shared" si="21"/>
        <v>633117779.2676456</v>
      </c>
      <c r="L304" s="57">
        <f t="shared" si="13"/>
        <v>1159844349.3442173</v>
      </c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</row>
    <row r="305" spans="1:23" ht="15.75" customHeight="1" x14ac:dyDescent="0.2">
      <c r="A305" s="38"/>
      <c r="B305" s="62">
        <f t="shared" si="18"/>
        <v>293</v>
      </c>
      <c r="C305" s="63">
        <f t="shared" si="19"/>
        <v>1159844349.3442173</v>
      </c>
      <c r="D305" s="63">
        <f t="shared" si="14"/>
        <v>9248761.7173413038</v>
      </c>
      <c r="E305" s="63">
        <f t="shared" si="15"/>
        <v>1000000</v>
      </c>
      <c r="F305" s="64">
        <f t="shared" si="16"/>
        <v>1170093111.0615587</v>
      </c>
      <c r="G305" s="38"/>
      <c r="H305" s="57">
        <f t="shared" si="20"/>
        <v>293000000</v>
      </c>
      <c r="I305" s="61">
        <f t="shared" si="17"/>
        <v>2336423.1456688028</v>
      </c>
      <c r="J305" s="38">
        <f t="shared" si="12"/>
        <v>293</v>
      </c>
      <c r="K305" s="57">
        <f t="shared" si="21"/>
        <v>636454202.41331434</v>
      </c>
      <c r="L305" s="57">
        <f t="shared" si="13"/>
        <v>1170093111.0615587</v>
      </c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</row>
    <row r="306" spans="1:23" ht="15.75" customHeight="1" x14ac:dyDescent="0.2">
      <c r="A306" s="38"/>
      <c r="B306" s="62">
        <f t="shared" si="18"/>
        <v>294</v>
      </c>
      <c r="C306" s="63">
        <f t="shared" si="19"/>
        <v>1170093111.0615587</v>
      </c>
      <c r="D306" s="63">
        <f t="shared" si="14"/>
        <v>9330486.782497758</v>
      </c>
      <c r="E306" s="63">
        <f t="shared" si="15"/>
        <v>1000000</v>
      </c>
      <c r="F306" s="64">
        <f t="shared" si="16"/>
        <v>1180423597.8440564</v>
      </c>
      <c r="G306" s="38"/>
      <c r="H306" s="57">
        <f t="shared" si="20"/>
        <v>294000000</v>
      </c>
      <c r="I306" s="61">
        <f t="shared" si="17"/>
        <v>2344397.2860977068</v>
      </c>
      <c r="J306" s="38">
        <f t="shared" si="12"/>
        <v>294</v>
      </c>
      <c r="K306" s="57">
        <f t="shared" si="21"/>
        <v>639798599.69941211</v>
      </c>
      <c r="L306" s="57">
        <f t="shared" si="13"/>
        <v>1180423597.8440564</v>
      </c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</row>
    <row r="307" spans="1:23" ht="15.75" customHeight="1" x14ac:dyDescent="0.2">
      <c r="A307" s="38"/>
      <c r="B307" s="62">
        <f t="shared" si="18"/>
        <v>295</v>
      </c>
      <c r="C307" s="63">
        <f t="shared" si="19"/>
        <v>1180423597.8440564</v>
      </c>
      <c r="D307" s="63">
        <f t="shared" si="14"/>
        <v>9412863.5348003283</v>
      </c>
      <c r="E307" s="63">
        <f t="shared" si="15"/>
        <v>1000000</v>
      </c>
      <c r="F307" s="64">
        <f t="shared" si="16"/>
        <v>1190836461.3788567</v>
      </c>
      <c r="G307" s="38"/>
      <c r="H307" s="57">
        <f t="shared" si="20"/>
        <v>295000000</v>
      </c>
      <c r="I307" s="61">
        <f t="shared" si="17"/>
        <v>2352371.4265266103</v>
      </c>
      <c r="J307" s="38">
        <f t="shared" si="12"/>
        <v>295</v>
      </c>
      <c r="K307" s="57">
        <f t="shared" si="21"/>
        <v>643150971.12593865</v>
      </c>
      <c r="L307" s="57">
        <f t="shared" si="13"/>
        <v>1190836461.3788567</v>
      </c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</row>
    <row r="308" spans="1:23" ht="15.75" customHeight="1" x14ac:dyDescent="0.2">
      <c r="A308" s="38"/>
      <c r="B308" s="62">
        <f t="shared" si="18"/>
        <v>296</v>
      </c>
      <c r="C308" s="63">
        <f t="shared" si="19"/>
        <v>1190836461.3788567</v>
      </c>
      <c r="D308" s="63">
        <f t="shared" si="14"/>
        <v>9495897.1708938368</v>
      </c>
      <c r="E308" s="63">
        <f t="shared" si="15"/>
        <v>1000000</v>
      </c>
      <c r="F308" s="64">
        <f t="shared" si="16"/>
        <v>1201332358.5497506</v>
      </c>
      <c r="G308" s="38"/>
      <c r="H308" s="57">
        <f t="shared" si="20"/>
        <v>296000000</v>
      </c>
      <c r="I308" s="61">
        <f t="shared" si="17"/>
        <v>2360345.5669555143</v>
      </c>
      <c r="J308" s="38">
        <f t="shared" si="12"/>
        <v>296</v>
      </c>
      <c r="K308" s="57">
        <f t="shared" si="21"/>
        <v>646511316.69289422</v>
      </c>
      <c r="L308" s="57">
        <f t="shared" si="13"/>
        <v>1201332358.5497506</v>
      </c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</row>
    <row r="309" spans="1:23" ht="15.75" customHeight="1" x14ac:dyDescent="0.2">
      <c r="A309" s="38"/>
      <c r="B309" s="62">
        <f t="shared" si="18"/>
        <v>297</v>
      </c>
      <c r="C309" s="63">
        <f t="shared" si="19"/>
        <v>1201332358.5497506</v>
      </c>
      <c r="D309" s="63">
        <f t="shared" si="14"/>
        <v>9579592.9288618788</v>
      </c>
      <c r="E309" s="63">
        <f t="shared" si="15"/>
        <v>1000000</v>
      </c>
      <c r="F309" s="64">
        <f t="shared" si="16"/>
        <v>1211911951.4786124</v>
      </c>
      <c r="G309" s="38"/>
      <c r="H309" s="57">
        <f t="shared" si="20"/>
        <v>297000000</v>
      </c>
      <c r="I309" s="61">
        <f t="shared" si="17"/>
        <v>2368319.7073844178</v>
      </c>
      <c r="J309" s="38">
        <f t="shared" si="12"/>
        <v>297</v>
      </c>
      <c r="K309" s="57">
        <f t="shared" si="21"/>
        <v>649879636.40027857</v>
      </c>
      <c r="L309" s="57">
        <f t="shared" si="13"/>
        <v>1211911951.4786124</v>
      </c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</row>
    <row r="310" spans="1:23" ht="15.75" customHeight="1" x14ac:dyDescent="0.2">
      <c r="A310" s="38"/>
      <c r="B310" s="62">
        <f t="shared" si="18"/>
        <v>298</v>
      </c>
      <c r="C310" s="63">
        <f t="shared" si="19"/>
        <v>1211911951.4786124</v>
      </c>
      <c r="D310" s="63">
        <f t="shared" si="14"/>
        <v>9663956.0885572601</v>
      </c>
      <c r="E310" s="63">
        <f t="shared" si="15"/>
        <v>1000000</v>
      </c>
      <c r="F310" s="64">
        <f t="shared" si="16"/>
        <v>1222575907.5671697</v>
      </c>
      <c r="G310" s="38"/>
      <c r="H310" s="57">
        <f t="shared" si="20"/>
        <v>298000000</v>
      </c>
      <c r="I310" s="61">
        <f t="shared" si="17"/>
        <v>2376293.8478133217</v>
      </c>
      <c r="J310" s="38">
        <f t="shared" si="12"/>
        <v>298</v>
      </c>
      <c r="K310" s="57">
        <f t="shared" si="21"/>
        <v>653255930.24809194</v>
      </c>
      <c r="L310" s="57">
        <f t="shared" si="13"/>
        <v>1222575907.5671697</v>
      </c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</row>
    <row r="311" spans="1:23" ht="15.75" customHeight="1" x14ac:dyDescent="0.2">
      <c r="A311" s="38"/>
      <c r="B311" s="62">
        <f t="shared" si="18"/>
        <v>299</v>
      </c>
      <c r="C311" s="63">
        <f t="shared" si="19"/>
        <v>1222575907.5671697</v>
      </c>
      <c r="D311" s="63">
        <f t="shared" si="14"/>
        <v>9748991.9719350785</v>
      </c>
      <c r="E311" s="63">
        <f t="shared" si="15"/>
        <v>1000000</v>
      </c>
      <c r="F311" s="64">
        <f t="shared" si="16"/>
        <v>1233324899.5391047</v>
      </c>
      <c r="G311" s="38"/>
      <c r="H311" s="57">
        <f t="shared" si="20"/>
        <v>299000000</v>
      </c>
      <c r="I311" s="61">
        <f t="shared" si="17"/>
        <v>2384267.9882422257</v>
      </c>
      <c r="J311" s="38">
        <f t="shared" si="12"/>
        <v>299</v>
      </c>
      <c r="K311" s="57">
        <f t="shared" si="21"/>
        <v>656640198.23633409</v>
      </c>
      <c r="L311" s="57">
        <f t="shared" si="13"/>
        <v>1233324899.5391047</v>
      </c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</row>
    <row r="312" spans="1:23" ht="15.75" customHeight="1" x14ac:dyDescent="0.2">
      <c r="A312" s="38"/>
      <c r="B312" s="62">
        <f t="shared" si="18"/>
        <v>300</v>
      </c>
      <c r="C312" s="63">
        <f t="shared" si="19"/>
        <v>1233324899.5391047</v>
      </c>
      <c r="D312" s="63">
        <f t="shared" si="14"/>
        <v>9834705.943388449</v>
      </c>
      <c r="E312" s="63">
        <f t="shared" si="15"/>
        <v>1000000</v>
      </c>
      <c r="F312" s="64">
        <f t="shared" si="16"/>
        <v>1244159605.4824932</v>
      </c>
      <c r="G312" s="38"/>
      <c r="H312" s="57">
        <f t="shared" si="20"/>
        <v>300000000</v>
      </c>
      <c r="I312" s="61">
        <f t="shared" si="17"/>
        <v>2392242.1286711292</v>
      </c>
      <c r="J312" s="38">
        <f t="shared" si="12"/>
        <v>300</v>
      </c>
      <c r="K312" s="57">
        <f t="shared" si="21"/>
        <v>660032440.36500525</v>
      </c>
      <c r="L312" s="57">
        <f t="shared" si="13"/>
        <v>1244159605.4824932</v>
      </c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</row>
    <row r="313" spans="1:23" ht="15.75" customHeight="1" x14ac:dyDescent="0.2">
      <c r="A313" s="38"/>
      <c r="B313" s="62">
        <f t="shared" si="18"/>
        <v>301</v>
      </c>
      <c r="C313" s="63">
        <f t="shared" si="19"/>
        <v>1244159605.4824932</v>
      </c>
      <c r="D313" s="63">
        <f t="shared" si="14"/>
        <v>9921103.4100869056</v>
      </c>
      <c r="E313" s="63">
        <f t="shared" si="15"/>
        <v>1000000</v>
      </c>
      <c r="F313" s="64">
        <f t="shared" si="16"/>
        <v>1255080708.89258</v>
      </c>
      <c r="G313" s="38"/>
      <c r="H313" s="57">
        <f t="shared" si="20"/>
        <v>301000000</v>
      </c>
      <c r="I313" s="61">
        <f t="shared" si="17"/>
        <v>2400216.2691000332</v>
      </c>
      <c r="J313" s="38">
        <f t="shared" si="12"/>
        <v>301</v>
      </c>
      <c r="K313" s="57">
        <f t="shared" si="21"/>
        <v>663432656.63410521</v>
      </c>
      <c r="L313" s="57">
        <f t="shared" si="13"/>
        <v>1255080708.89258</v>
      </c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</row>
    <row r="314" spans="1:23" ht="15.75" customHeight="1" x14ac:dyDescent="0.2">
      <c r="A314" s="38"/>
      <c r="B314" s="62">
        <f t="shared" si="18"/>
        <v>302</v>
      </c>
      <c r="C314" s="63">
        <f t="shared" si="19"/>
        <v>1255080708.89258</v>
      </c>
      <c r="D314" s="63">
        <f t="shared" si="14"/>
        <v>10008189.822317518</v>
      </c>
      <c r="E314" s="63">
        <f t="shared" si="15"/>
        <v>1000000</v>
      </c>
      <c r="F314" s="64">
        <f t="shared" si="16"/>
        <v>1266088898.7148976</v>
      </c>
      <c r="G314" s="38"/>
      <c r="H314" s="57">
        <f t="shared" si="20"/>
        <v>302000000</v>
      </c>
      <c r="I314" s="61">
        <f t="shared" si="17"/>
        <v>2408190.4095289367</v>
      </c>
      <c r="J314" s="38">
        <f t="shared" si="12"/>
        <v>302</v>
      </c>
      <c r="K314" s="57">
        <f t="shared" si="21"/>
        <v>666840847.04363418</v>
      </c>
      <c r="L314" s="57">
        <f t="shared" si="13"/>
        <v>1266088898.7148976</v>
      </c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</row>
    <row r="315" spans="1:23" ht="15.75" customHeight="1" x14ac:dyDescent="0.2">
      <c r="A315" s="38"/>
      <c r="B315" s="62">
        <f t="shared" si="18"/>
        <v>303</v>
      </c>
      <c r="C315" s="63">
        <f t="shared" si="19"/>
        <v>1266088898.7148976</v>
      </c>
      <c r="D315" s="63">
        <f t="shared" si="14"/>
        <v>10095970.673828708</v>
      </c>
      <c r="E315" s="63">
        <f t="shared" si="15"/>
        <v>1000000</v>
      </c>
      <c r="F315" s="64">
        <f t="shared" si="16"/>
        <v>1277184869.3887262</v>
      </c>
      <c r="G315" s="38"/>
      <c r="H315" s="57">
        <f t="shared" si="20"/>
        <v>303000000</v>
      </c>
      <c r="I315" s="61">
        <f t="shared" si="17"/>
        <v>2416164.5499578407</v>
      </c>
      <c r="J315" s="38">
        <f t="shared" si="12"/>
        <v>303</v>
      </c>
      <c r="K315" s="57">
        <f t="shared" si="21"/>
        <v>670257011.59359193</v>
      </c>
      <c r="L315" s="57">
        <f t="shared" si="13"/>
        <v>1277184869.3887262</v>
      </c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</row>
    <row r="316" spans="1:23" ht="15.75" customHeight="1" x14ac:dyDescent="0.2">
      <c r="A316" s="38"/>
      <c r="B316" s="62">
        <f t="shared" si="18"/>
        <v>304</v>
      </c>
      <c r="C316" s="63">
        <f t="shared" si="19"/>
        <v>1277184869.3887262</v>
      </c>
      <c r="D316" s="63">
        <f t="shared" si="14"/>
        <v>10184451.502176816</v>
      </c>
      <c r="E316" s="63">
        <f t="shared" si="15"/>
        <v>1000000</v>
      </c>
      <c r="F316" s="64">
        <f t="shared" si="16"/>
        <v>1288369320.890903</v>
      </c>
      <c r="G316" s="38"/>
      <c r="H316" s="57">
        <f t="shared" si="20"/>
        <v>304000000</v>
      </c>
      <c r="I316" s="61">
        <f t="shared" si="17"/>
        <v>2424138.6903867442</v>
      </c>
      <c r="J316" s="38">
        <f t="shared" si="12"/>
        <v>304</v>
      </c>
      <c r="K316" s="57">
        <f t="shared" si="21"/>
        <v>673681150.2839787</v>
      </c>
      <c r="L316" s="57">
        <f t="shared" si="13"/>
        <v>1288369320.890903</v>
      </c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</row>
    <row r="317" spans="1:23" ht="15.75" customHeight="1" x14ac:dyDescent="0.2">
      <c r="A317" s="38"/>
      <c r="B317" s="62">
        <f t="shared" si="18"/>
        <v>305</v>
      </c>
      <c r="C317" s="63">
        <f t="shared" si="19"/>
        <v>1288369320.890903</v>
      </c>
      <c r="D317" s="63">
        <f t="shared" si="14"/>
        <v>10273637.889075438</v>
      </c>
      <c r="E317" s="63">
        <f t="shared" si="15"/>
        <v>1000000</v>
      </c>
      <c r="F317" s="64">
        <f t="shared" si="16"/>
        <v>1299642958.7799785</v>
      </c>
      <c r="G317" s="38"/>
      <c r="H317" s="57">
        <f t="shared" si="20"/>
        <v>305000000</v>
      </c>
      <c r="I317" s="61">
        <f t="shared" si="17"/>
        <v>2432112.8308156482</v>
      </c>
      <c r="J317" s="38">
        <f t="shared" si="12"/>
        <v>305</v>
      </c>
      <c r="K317" s="57">
        <f t="shared" si="21"/>
        <v>677113263.11479437</v>
      </c>
      <c r="L317" s="57">
        <f t="shared" si="13"/>
        <v>1299642958.7799785</v>
      </c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</row>
    <row r="318" spans="1:23" ht="15.75" customHeight="1" x14ac:dyDescent="0.2">
      <c r="A318" s="38"/>
      <c r="B318" s="62">
        <f t="shared" si="18"/>
        <v>306</v>
      </c>
      <c r="C318" s="63">
        <f t="shared" si="19"/>
        <v>1299642958.7799785</v>
      </c>
      <c r="D318" s="63">
        <f t="shared" si="14"/>
        <v>10363535.460747534</v>
      </c>
      <c r="E318" s="63">
        <f t="shared" si="15"/>
        <v>1000000</v>
      </c>
      <c r="F318" s="64">
        <f t="shared" si="16"/>
        <v>1311006494.240726</v>
      </c>
      <c r="G318" s="38"/>
      <c r="H318" s="57">
        <f t="shared" si="20"/>
        <v>306000000</v>
      </c>
      <c r="I318" s="61">
        <f t="shared" si="17"/>
        <v>2440086.9712445517</v>
      </c>
      <c r="J318" s="38">
        <f t="shared" si="12"/>
        <v>306</v>
      </c>
      <c r="K318" s="57">
        <f t="shared" si="21"/>
        <v>680553350.08603895</v>
      </c>
      <c r="L318" s="57">
        <f t="shared" si="13"/>
        <v>1311006494.240726</v>
      </c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</row>
    <row r="319" spans="1:23" ht="15.75" customHeight="1" x14ac:dyDescent="0.2">
      <c r="A319" s="38"/>
      <c r="B319" s="62">
        <f t="shared" si="18"/>
        <v>307</v>
      </c>
      <c r="C319" s="63">
        <f t="shared" si="19"/>
        <v>1311006494.240726</v>
      </c>
      <c r="D319" s="63">
        <f t="shared" si="14"/>
        <v>10454149.888280364</v>
      </c>
      <c r="E319" s="63">
        <f t="shared" si="15"/>
        <v>1000000</v>
      </c>
      <c r="F319" s="64">
        <f t="shared" si="16"/>
        <v>1322460644.1290064</v>
      </c>
      <c r="G319" s="38"/>
      <c r="H319" s="57">
        <f t="shared" si="20"/>
        <v>307000000</v>
      </c>
      <c r="I319" s="61">
        <f t="shared" si="17"/>
        <v>2448061.1116734557</v>
      </c>
      <c r="J319" s="38">
        <f t="shared" si="12"/>
        <v>307</v>
      </c>
      <c r="K319" s="57">
        <f t="shared" si="21"/>
        <v>684001411.19771242</v>
      </c>
      <c r="L319" s="57">
        <f t="shared" si="13"/>
        <v>1322460644.1290064</v>
      </c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</row>
    <row r="320" spans="1:23" ht="15.75" customHeight="1" x14ac:dyDescent="0.2">
      <c r="A320" s="38"/>
      <c r="B320" s="62">
        <f t="shared" si="18"/>
        <v>308</v>
      </c>
      <c r="C320" s="63">
        <f t="shared" si="19"/>
        <v>1322460644.1290064</v>
      </c>
      <c r="D320" s="63">
        <f t="shared" si="14"/>
        <v>10545486.887983223</v>
      </c>
      <c r="E320" s="63">
        <f t="shared" si="15"/>
        <v>1000000</v>
      </c>
      <c r="F320" s="64">
        <f t="shared" si="16"/>
        <v>1334006131.0169897</v>
      </c>
      <c r="G320" s="38"/>
      <c r="H320" s="57">
        <f t="shared" si="20"/>
        <v>308000000</v>
      </c>
      <c r="I320" s="61">
        <f t="shared" si="17"/>
        <v>2456035.2521023592</v>
      </c>
      <c r="J320" s="38">
        <f t="shared" si="12"/>
        <v>308</v>
      </c>
      <c r="K320" s="57">
        <f t="shared" si="21"/>
        <v>687457446.4498148</v>
      </c>
      <c r="L320" s="57">
        <f t="shared" si="13"/>
        <v>1334006131.0169897</v>
      </c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</row>
    <row r="321" spans="1:23" ht="15.75" customHeight="1" x14ac:dyDescent="0.2">
      <c r="A321" s="38"/>
      <c r="B321" s="62">
        <f t="shared" si="18"/>
        <v>309</v>
      </c>
      <c r="C321" s="63">
        <f t="shared" si="19"/>
        <v>1334006131.0169897</v>
      </c>
      <c r="D321" s="63">
        <f t="shared" si="14"/>
        <v>10637552.221748069</v>
      </c>
      <c r="E321" s="63">
        <f t="shared" si="15"/>
        <v>1000000</v>
      </c>
      <c r="F321" s="64">
        <f t="shared" si="16"/>
        <v>1345643683.2387378</v>
      </c>
      <c r="G321" s="38"/>
      <c r="H321" s="57">
        <f t="shared" si="20"/>
        <v>309000000</v>
      </c>
      <c r="I321" s="61">
        <f t="shared" si="17"/>
        <v>2464009.3925312632</v>
      </c>
      <c r="J321" s="38">
        <f t="shared" si="12"/>
        <v>309</v>
      </c>
      <c r="K321" s="57">
        <f t="shared" si="21"/>
        <v>690921455.84234607</v>
      </c>
      <c r="L321" s="57">
        <f t="shared" si="13"/>
        <v>1345643683.2387378</v>
      </c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</row>
    <row r="322" spans="1:23" ht="15.75" customHeight="1" x14ac:dyDescent="0.2">
      <c r="A322" s="38"/>
      <c r="B322" s="62">
        <f t="shared" si="18"/>
        <v>310</v>
      </c>
      <c r="C322" s="63">
        <f t="shared" si="19"/>
        <v>1345643683.2387378</v>
      </c>
      <c r="D322" s="63">
        <f t="shared" si="14"/>
        <v>10730351.69741299</v>
      </c>
      <c r="E322" s="63">
        <f t="shared" si="15"/>
        <v>1000000</v>
      </c>
      <c r="F322" s="64">
        <f t="shared" si="16"/>
        <v>1357374034.9361508</v>
      </c>
      <c r="G322" s="38"/>
      <c r="H322" s="57">
        <f t="shared" si="20"/>
        <v>310000000</v>
      </c>
      <c r="I322" s="61">
        <f t="shared" si="17"/>
        <v>2471983.5329601672</v>
      </c>
      <c r="J322" s="38">
        <f t="shared" si="12"/>
        <v>310</v>
      </c>
      <c r="K322" s="57">
        <f t="shared" si="21"/>
        <v>694393439.37530625</v>
      </c>
      <c r="L322" s="57">
        <f t="shared" si="13"/>
        <v>1357374034.9361508</v>
      </c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</row>
    <row r="323" spans="1:23" ht="15.75" customHeight="1" x14ac:dyDescent="0.2">
      <c r="A323" s="38"/>
      <c r="B323" s="62">
        <f t="shared" si="18"/>
        <v>311</v>
      </c>
      <c r="C323" s="63">
        <f t="shared" si="19"/>
        <v>1357374034.9361508</v>
      </c>
      <c r="D323" s="63">
        <f t="shared" si="14"/>
        <v>10823891.169128591</v>
      </c>
      <c r="E323" s="63">
        <f t="shared" si="15"/>
        <v>1000000</v>
      </c>
      <c r="F323" s="64">
        <f t="shared" si="16"/>
        <v>1369197926.1052794</v>
      </c>
      <c r="G323" s="38"/>
      <c r="H323" s="57">
        <f t="shared" si="20"/>
        <v>311000000</v>
      </c>
      <c r="I323" s="61">
        <f t="shared" si="17"/>
        <v>2479957.6733890707</v>
      </c>
      <c r="J323" s="38">
        <f t="shared" si="12"/>
        <v>311</v>
      </c>
      <c r="K323" s="57">
        <f t="shared" si="21"/>
        <v>697873397.04869533</v>
      </c>
      <c r="L323" s="57">
        <f t="shared" si="13"/>
        <v>1369197926.1052794</v>
      </c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</row>
    <row r="324" spans="1:23" ht="15.75" customHeight="1" x14ac:dyDescent="0.2">
      <c r="A324" s="38"/>
      <c r="B324" s="62">
        <f t="shared" si="18"/>
        <v>312</v>
      </c>
      <c r="C324" s="63">
        <f t="shared" si="19"/>
        <v>1369197926.1052794</v>
      </c>
      <c r="D324" s="63">
        <f t="shared" si="14"/>
        <v>10918176.537727298</v>
      </c>
      <c r="E324" s="63">
        <f t="shared" si="15"/>
        <v>1000000</v>
      </c>
      <c r="F324" s="64">
        <f t="shared" si="16"/>
        <v>1381116102.6430068</v>
      </c>
      <c r="G324" s="38"/>
      <c r="H324" s="57">
        <f t="shared" si="20"/>
        <v>312000000</v>
      </c>
      <c r="I324" s="61">
        <f t="shared" si="17"/>
        <v>2487931.8138179746</v>
      </c>
      <c r="J324" s="38">
        <f t="shared" si="12"/>
        <v>312</v>
      </c>
      <c r="K324" s="57">
        <f t="shared" si="21"/>
        <v>701361328.8625133</v>
      </c>
      <c r="L324" s="57">
        <f t="shared" si="13"/>
        <v>1381116102.6430068</v>
      </c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</row>
    <row r="325" spans="1:23" ht="15.75" customHeight="1" x14ac:dyDescent="0.2">
      <c r="A325" s="38"/>
      <c r="B325" s="62">
        <f t="shared" si="18"/>
        <v>313</v>
      </c>
      <c r="C325" s="63">
        <f t="shared" si="19"/>
        <v>1381116102.6430068</v>
      </c>
      <c r="D325" s="63">
        <f t="shared" si="14"/>
        <v>11013213.751095602</v>
      </c>
      <c r="E325" s="63">
        <f t="shared" si="15"/>
        <v>1000000</v>
      </c>
      <c r="F325" s="64">
        <f t="shared" si="16"/>
        <v>1393129316.3941023</v>
      </c>
      <c r="G325" s="38"/>
      <c r="H325" s="57">
        <f t="shared" si="20"/>
        <v>313000000</v>
      </c>
      <c r="I325" s="61">
        <f t="shared" si="17"/>
        <v>2495905.9542468782</v>
      </c>
      <c r="J325" s="38">
        <f t="shared" si="12"/>
        <v>313</v>
      </c>
      <c r="K325" s="57">
        <f t="shared" si="21"/>
        <v>704857234.81676018</v>
      </c>
      <c r="L325" s="57">
        <f t="shared" si="13"/>
        <v>1393129316.3941023</v>
      </c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</row>
    <row r="326" spans="1:23" ht="15.75" customHeight="1" x14ac:dyDescent="0.2">
      <c r="A326" s="38"/>
      <c r="B326" s="62">
        <f t="shared" si="18"/>
        <v>314</v>
      </c>
      <c r="C326" s="63">
        <f t="shared" si="19"/>
        <v>1393129316.3941023</v>
      </c>
      <c r="D326" s="63">
        <f t="shared" si="14"/>
        <v>11109008.804549275</v>
      </c>
      <c r="E326" s="63">
        <f t="shared" si="15"/>
        <v>1000000</v>
      </c>
      <c r="F326" s="64">
        <f t="shared" si="16"/>
        <v>1405238325.1986516</v>
      </c>
      <c r="G326" s="38"/>
      <c r="H326" s="57">
        <f t="shared" si="20"/>
        <v>314000000</v>
      </c>
      <c r="I326" s="61">
        <f t="shared" si="17"/>
        <v>2503880.0946757821</v>
      </c>
      <c r="J326" s="38">
        <f t="shared" si="12"/>
        <v>314</v>
      </c>
      <c r="K326" s="57">
        <f t="shared" si="21"/>
        <v>708361114.91143596</v>
      </c>
      <c r="L326" s="57">
        <f t="shared" si="13"/>
        <v>1405238325.1986516</v>
      </c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</row>
    <row r="327" spans="1:23" ht="15.75" customHeight="1" x14ac:dyDescent="0.2">
      <c r="A327" s="38"/>
      <c r="B327" s="62">
        <f t="shared" si="18"/>
        <v>315</v>
      </c>
      <c r="C327" s="63">
        <f t="shared" si="19"/>
        <v>1405238325.1986516</v>
      </c>
      <c r="D327" s="63">
        <f t="shared" si="14"/>
        <v>11205567.741211582</v>
      </c>
      <c r="E327" s="63">
        <f t="shared" si="15"/>
        <v>1000000</v>
      </c>
      <c r="F327" s="64">
        <f t="shared" si="16"/>
        <v>1417443892.9398632</v>
      </c>
      <c r="G327" s="38"/>
      <c r="H327" s="57">
        <f t="shared" si="20"/>
        <v>315000000</v>
      </c>
      <c r="I327" s="61">
        <f t="shared" si="17"/>
        <v>2511854.2351046856</v>
      </c>
      <c r="J327" s="38">
        <f t="shared" si="12"/>
        <v>315</v>
      </c>
      <c r="K327" s="57">
        <f t="shared" si="21"/>
        <v>711872969.14654064</v>
      </c>
      <c r="L327" s="57">
        <f t="shared" si="13"/>
        <v>1417443892.9398632</v>
      </c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</row>
    <row r="328" spans="1:23" ht="15.75" customHeight="1" x14ac:dyDescent="0.2">
      <c r="A328" s="38"/>
      <c r="B328" s="62">
        <f t="shared" si="18"/>
        <v>316</v>
      </c>
      <c r="C328" s="63">
        <f t="shared" si="19"/>
        <v>1417443892.9398632</v>
      </c>
      <c r="D328" s="63">
        <f t="shared" si="14"/>
        <v>11302896.652394501</v>
      </c>
      <c r="E328" s="63">
        <f t="shared" si="15"/>
        <v>1000000</v>
      </c>
      <c r="F328" s="64">
        <f t="shared" si="16"/>
        <v>1429746789.5922577</v>
      </c>
      <c r="G328" s="38"/>
      <c r="H328" s="57">
        <f t="shared" si="20"/>
        <v>316000000</v>
      </c>
      <c r="I328" s="61">
        <f t="shared" si="17"/>
        <v>2519828.3755335896</v>
      </c>
      <c r="J328" s="38">
        <f t="shared" si="12"/>
        <v>316</v>
      </c>
      <c r="K328" s="57">
        <f t="shared" si="21"/>
        <v>715392797.52207422</v>
      </c>
      <c r="L328" s="57">
        <f t="shared" si="13"/>
        <v>1429746789.5922577</v>
      </c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</row>
    <row r="329" spans="1:23" ht="15.75" customHeight="1" x14ac:dyDescent="0.2">
      <c r="A329" s="38"/>
      <c r="B329" s="62">
        <f t="shared" si="18"/>
        <v>317</v>
      </c>
      <c r="C329" s="63">
        <f t="shared" si="19"/>
        <v>1429746789.5922577</v>
      </c>
      <c r="D329" s="63">
        <f t="shared" si="14"/>
        <v>11401001.677982986</v>
      </c>
      <c r="E329" s="63">
        <f t="shared" si="15"/>
        <v>1000000</v>
      </c>
      <c r="F329" s="64">
        <f t="shared" si="16"/>
        <v>1442147791.2702408</v>
      </c>
      <c r="G329" s="38"/>
      <c r="H329" s="57">
        <f t="shared" si="20"/>
        <v>317000000</v>
      </c>
      <c r="I329" s="61">
        <f t="shared" si="17"/>
        <v>2527802.5159624931</v>
      </c>
      <c r="J329" s="38">
        <f t="shared" si="12"/>
        <v>317</v>
      </c>
      <c r="K329" s="57">
        <f t="shared" si="21"/>
        <v>718920600.0380367</v>
      </c>
      <c r="L329" s="57">
        <f t="shared" si="13"/>
        <v>1442147791.2702408</v>
      </c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</row>
    <row r="330" spans="1:23" ht="15.75" customHeight="1" x14ac:dyDescent="0.2">
      <c r="A330" s="38"/>
      <c r="B330" s="62">
        <f t="shared" si="18"/>
        <v>318</v>
      </c>
      <c r="C330" s="63">
        <f t="shared" si="19"/>
        <v>1442147791.2702408</v>
      </c>
      <c r="D330" s="63">
        <f t="shared" si="14"/>
        <v>11499889.006822294</v>
      </c>
      <c r="E330" s="63">
        <f t="shared" si="15"/>
        <v>1000000</v>
      </c>
      <c r="F330" s="64">
        <f t="shared" si="16"/>
        <v>1454647680.2770631</v>
      </c>
      <c r="G330" s="38"/>
      <c r="H330" s="57">
        <f t="shared" si="20"/>
        <v>318000000</v>
      </c>
      <c r="I330" s="61">
        <f t="shared" si="17"/>
        <v>2535776.6563913971</v>
      </c>
      <c r="J330" s="38">
        <f t="shared" si="12"/>
        <v>318</v>
      </c>
      <c r="K330" s="57">
        <f t="shared" si="21"/>
        <v>722456376.69442809</v>
      </c>
      <c r="L330" s="57">
        <f t="shared" si="13"/>
        <v>1454647680.2770631</v>
      </c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</row>
    <row r="331" spans="1:23" ht="15.75" customHeight="1" x14ac:dyDescent="0.2">
      <c r="A331" s="38"/>
      <c r="B331" s="62">
        <f t="shared" si="18"/>
        <v>319</v>
      </c>
      <c r="C331" s="63">
        <f t="shared" si="19"/>
        <v>1454647680.2770631</v>
      </c>
      <c r="D331" s="63">
        <f t="shared" si="14"/>
        <v>11599564.877108406</v>
      </c>
      <c r="E331" s="63">
        <f t="shared" si="15"/>
        <v>1000000</v>
      </c>
      <c r="F331" s="64">
        <f t="shared" si="16"/>
        <v>1467247245.1541715</v>
      </c>
      <c r="G331" s="38"/>
      <c r="H331" s="57">
        <f t="shared" si="20"/>
        <v>319000000</v>
      </c>
      <c r="I331" s="61">
        <f t="shared" si="17"/>
        <v>2543750.7968203006</v>
      </c>
      <c r="J331" s="38">
        <f t="shared" si="12"/>
        <v>319</v>
      </c>
      <c r="K331" s="57">
        <f t="shared" si="21"/>
        <v>726000127.49124837</v>
      </c>
      <c r="L331" s="57">
        <f t="shared" si="13"/>
        <v>1467247245.1541715</v>
      </c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</row>
    <row r="332" spans="1:23" ht="15.75" customHeight="1" x14ac:dyDescent="0.2">
      <c r="A332" s="38"/>
      <c r="B332" s="62">
        <f t="shared" si="18"/>
        <v>320</v>
      </c>
      <c r="C332" s="63">
        <f t="shared" si="19"/>
        <v>1467247245.1541715</v>
      </c>
      <c r="D332" s="63">
        <f t="shared" si="14"/>
        <v>11700035.576781552</v>
      </c>
      <c r="E332" s="63">
        <f t="shared" si="15"/>
        <v>1000000</v>
      </c>
      <c r="F332" s="64">
        <f t="shared" si="16"/>
        <v>1479947280.730953</v>
      </c>
      <c r="G332" s="38"/>
      <c r="H332" s="57">
        <f t="shared" si="20"/>
        <v>320000000</v>
      </c>
      <c r="I332" s="61">
        <f t="shared" si="17"/>
        <v>2551724.9372492046</v>
      </c>
      <c r="J332" s="38">
        <f t="shared" si="12"/>
        <v>320</v>
      </c>
      <c r="K332" s="57">
        <f t="shared" si="21"/>
        <v>729551852.42849755</v>
      </c>
      <c r="L332" s="57">
        <f t="shared" si="13"/>
        <v>1479947280.730953</v>
      </c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</row>
    <row r="333" spans="1:23" ht="15.75" customHeight="1" x14ac:dyDescent="0.2">
      <c r="A333" s="38"/>
      <c r="B333" s="62">
        <f t="shared" si="18"/>
        <v>321</v>
      </c>
      <c r="C333" s="63">
        <f t="shared" si="19"/>
        <v>1479947280.730953</v>
      </c>
      <c r="D333" s="63">
        <f t="shared" si="14"/>
        <v>11801307.443922881</v>
      </c>
      <c r="E333" s="63">
        <f t="shared" si="15"/>
        <v>1000000</v>
      </c>
      <c r="F333" s="64">
        <f t="shared" si="16"/>
        <v>1492748588.174876</v>
      </c>
      <c r="G333" s="38"/>
      <c r="H333" s="57">
        <f t="shared" si="20"/>
        <v>321000000</v>
      </c>
      <c r="I333" s="61">
        <f t="shared" si="17"/>
        <v>2559699.0776781081</v>
      </c>
      <c r="J333" s="38">
        <f t="shared" si="12"/>
        <v>321</v>
      </c>
      <c r="K333" s="57">
        <f t="shared" si="21"/>
        <v>733111551.50617564</v>
      </c>
      <c r="L333" s="57">
        <f t="shared" si="13"/>
        <v>1492748588.174876</v>
      </c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</row>
    <row r="334" spans="1:23" ht="15.75" customHeight="1" x14ac:dyDescent="0.2">
      <c r="A334" s="38"/>
      <c r="B334" s="62">
        <f t="shared" si="18"/>
        <v>322</v>
      </c>
      <c r="C334" s="63">
        <f t="shared" si="19"/>
        <v>1492748588.174876</v>
      </c>
      <c r="D334" s="63">
        <f t="shared" si="14"/>
        <v>11903386.867154295</v>
      </c>
      <c r="E334" s="63">
        <f t="shared" si="15"/>
        <v>1000000</v>
      </c>
      <c r="F334" s="64">
        <f t="shared" si="16"/>
        <v>1505651975.0420303</v>
      </c>
      <c r="G334" s="38"/>
      <c r="H334" s="57">
        <f t="shared" si="20"/>
        <v>322000000</v>
      </c>
      <c r="I334" s="61">
        <f t="shared" si="17"/>
        <v>2567673.2181070121</v>
      </c>
      <c r="J334" s="38">
        <f t="shared" si="12"/>
        <v>322</v>
      </c>
      <c r="K334" s="57">
        <f t="shared" si="21"/>
        <v>736679224.72428262</v>
      </c>
      <c r="L334" s="57">
        <f t="shared" si="13"/>
        <v>1505651975.0420303</v>
      </c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</row>
    <row r="335" spans="1:23" ht="15.75" customHeight="1" x14ac:dyDescent="0.2">
      <c r="A335" s="38"/>
      <c r="B335" s="62">
        <f t="shared" si="18"/>
        <v>323</v>
      </c>
      <c r="C335" s="63">
        <f t="shared" si="19"/>
        <v>1505651975.0420303</v>
      </c>
      <c r="D335" s="63">
        <f t="shared" si="14"/>
        <v>12006280.286041455</v>
      </c>
      <c r="E335" s="63">
        <f t="shared" si="15"/>
        <v>1000000</v>
      </c>
      <c r="F335" s="64">
        <f t="shared" si="16"/>
        <v>1518658255.3280718</v>
      </c>
      <c r="G335" s="38"/>
      <c r="H335" s="57">
        <f t="shared" si="20"/>
        <v>323000000</v>
      </c>
      <c r="I335" s="61">
        <f t="shared" si="17"/>
        <v>2575647.3585359161</v>
      </c>
      <c r="J335" s="38">
        <f t="shared" si="12"/>
        <v>323</v>
      </c>
      <c r="K335" s="57">
        <f t="shared" si="21"/>
        <v>740254872.08281851</v>
      </c>
      <c r="L335" s="57">
        <f t="shared" si="13"/>
        <v>1518658255.3280718</v>
      </c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</row>
    <row r="336" spans="1:23" ht="15.75" customHeight="1" x14ac:dyDescent="0.2">
      <c r="A336" s="38"/>
      <c r="B336" s="62">
        <f t="shared" si="18"/>
        <v>324</v>
      </c>
      <c r="C336" s="63">
        <f t="shared" si="19"/>
        <v>1518658255.3280718</v>
      </c>
      <c r="D336" s="63">
        <f t="shared" si="14"/>
        <v>12109994.191500032</v>
      </c>
      <c r="E336" s="63">
        <f t="shared" si="15"/>
        <v>1000000</v>
      </c>
      <c r="F336" s="64">
        <f t="shared" si="16"/>
        <v>1531768249.5195718</v>
      </c>
      <c r="G336" s="38"/>
      <c r="H336" s="57">
        <f t="shared" si="20"/>
        <v>324000000</v>
      </c>
      <c r="I336" s="61">
        <f t="shared" si="17"/>
        <v>2583621.4989648196</v>
      </c>
      <c r="J336" s="38">
        <f t="shared" si="12"/>
        <v>324</v>
      </c>
      <c r="K336" s="57">
        <f t="shared" si="21"/>
        <v>743838493.58178329</v>
      </c>
      <c r="L336" s="57">
        <f t="shared" si="13"/>
        <v>1531768249.5195718</v>
      </c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</row>
    <row r="337" spans="1:23" ht="15.75" customHeight="1" x14ac:dyDescent="0.2">
      <c r="A337" s="38"/>
      <c r="B337" s="62">
        <f t="shared" si="18"/>
        <v>325</v>
      </c>
      <c r="C337" s="63">
        <f t="shared" si="19"/>
        <v>1531768249.5195718</v>
      </c>
      <c r="D337" s="63">
        <f t="shared" si="14"/>
        <v>12214535.126205167</v>
      </c>
      <c r="E337" s="63">
        <f t="shared" si="15"/>
        <v>1000000</v>
      </c>
      <c r="F337" s="64">
        <f t="shared" si="16"/>
        <v>1544982784.645777</v>
      </c>
      <c r="G337" s="38"/>
      <c r="H337" s="57">
        <f t="shared" si="20"/>
        <v>325000000</v>
      </c>
      <c r="I337" s="61">
        <f t="shared" si="17"/>
        <v>2591595.6393937236</v>
      </c>
      <c r="J337" s="38">
        <f t="shared" si="12"/>
        <v>325</v>
      </c>
      <c r="K337" s="57">
        <f t="shared" si="21"/>
        <v>747430089.2211771</v>
      </c>
      <c r="L337" s="57">
        <f t="shared" si="13"/>
        <v>1544982784.645777</v>
      </c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</row>
    <row r="338" spans="1:23" ht="15.75" customHeight="1" x14ac:dyDescent="0.2">
      <c r="A338" s="38"/>
      <c r="B338" s="62">
        <f t="shared" si="18"/>
        <v>326</v>
      </c>
      <c r="C338" s="63">
        <f t="shared" si="19"/>
        <v>1544982784.645777</v>
      </c>
      <c r="D338" s="63">
        <f t="shared" si="14"/>
        <v>12319909.685004208</v>
      </c>
      <c r="E338" s="63">
        <f t="shared" si="15"/>
        <v>1000000</v>
      </c>
      <c r="F338" s="64">
        <f t="shared" si="16"/>
        <v>1558302694.3307812</v>
      </c>
      <c r="G338" s="38"/>
      <c r="H338" s="57">
        <f t="shared" si="20"/>
        <v>326000000</v>
      </c>
      <c r="I338" s="61">
        <f t="shared" si="17"/>
        <v>2599569.7798226271</v>
      </c>
      <c r="J338" s="38">
        <f t="shared" si="12"/>
        <v>326</v>
      </c>
      <c r="K338" s="57">
        <f t="shared" si="21"/>
        <v>751029659.00099969</v>
      </c>
      <c r="L338" s="57">
        <f t="shared" si="13"/>
        <v>1558302694.3307812</v>
      </c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</row>
    <row r="339" spans="1:23" ht="15.75" customHeight="1" x14ac:dyDescent="0.2">
      <c r="A339" s="38"/>
      <c r="B339" s="62">
        <f t="shared" si="18"/>
        <v>327</v>
      </c>
      <c r="C339" s="63">
        <f t="shared" si="19"/>
        <v>1558302694.3307812</v>
      </c>
      <c r="D339" s="63">
        <f t="shared" si="14"/>
        <v>12426124.515332747</v>
      </c>
      <c r="E339" s="63">
        <f t="shared" si="15"/>
        <v>1000000</v>
      </c>
      <c r="F339" s="64">
        <f t="shared" si="16"/>
        <v>1571728818.8461139</v>
      </c>
      <c r="G339" s="38"/>
      <c r="H339" s="57">
        <f t="shared" si="20"/>
        <v>327000000</v>
      </c>
      <c r="I339" s="61">
        <f t="shared" si="17"/>
        <v>2607543.9202515311</v>
      </c>
      <c r="J339" s="38">
        <f t="shared" si="12"/>
        <v>327</v>
      </c>
      <c r="K339" s="57">
        <f t="shared" si="21"/>
        <v>754637202.9212513</v>
      </c>
      <c r="L339" s="57">
        <f t="shared" si="13"/>
        <v>1571728818.8461139</v>
      </c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</row>
    <row r="340" spans="1:23" ht="15.75" customHeight="1" x14ac:dyDescent="0.2">
      <c r="A340" s="38"/>
      <c r="B340" s="62">
        <f t="shared" si="18"/>
        <v>328</v>
      </c>
      <c r="C340" s="63">
        <f t="shared" si="19"/>
        <v>1571728818.8461139</v>
      </c>
      <c r="D340" s="63">
        <f t="shared" si="14"/>
        <v>12533186.317633959</v>
      </c>
      <c r="E340" s="63">
        <f t="shared" si="15"/>
        <v>1000000</v>
      </c>
      <c r="F340" s="64">
        <f t="shared" si="16"/>
        <v>1585262005.1637478</v>
      </c>
      <c r="G340" s="38"/>
      <c r="H340" s="57">
        <f t="shared" si="20"/>
        <v>328000000</v>
      </c>
      <c r="I340" s="61">
        <f t="shared" si="17"/>
        <v>2615518.0606804346</v>
      </c>
      <c r="J340" s="38">
        <f t="shared" si="12"/>
        <v>328</v>
      </c>
      <c r="K340" s="57">
        <f t="shared" si="21"/>
        <v>758252720.98193169</v>
      </c>
      <c r="L340" s="57">
        <f t="shared" si="13"/>
        <v>1585262005.1637478</v>
      </c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</row>
    <row r="341" spans="1:23" ht="15.75" customHeight="1" x14ac:dyDescent="0.2">
      <c r="A341" s="38"/>
      <c r="B341" s="62">
        <f t="shared" si="18"/>
        <v>329</v>
      </c>
      <c r="C341" s="63">
        <f t="shared" si="19"/>
        <v>1585262005.1637478</v>
      </c>
      <c r="D341" s="63">
        <f t="shared" si="14"/>
        <v>12641101.845781289</v>
      </c>
      <c r="E341" s="63">
        <f t="shared" si="15"/>
        <v>1000000</v>
      </c>
      <c r="F341" s="64">
        <f t="shared" si="16"/>
        <v>1598903107.0095291</v>
      </c>
      <c r="G341" s="38"/>
      <c r="H341" s="57">
        <f t="shared" si="20"/>
        <v>329000000</v>
      </c>
      <c r="I341" s="61">
        <f t="shared" si="17"/>
        <v>2623492.2011093386</v>
      </c>
      <c r="J341" s="38">
        <f t="shared" si="12"/>
        <v>329</v>
      </c>
      <c r="K341" s="57">
        <f t="shared" si="21"/>
        <v>761876213.1830411</v>
      </c>
      <c r="L341" s="57">
        <f t="shared" si="13"/>
        <v>1598903107.0095291</v>
      </c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</row>
    <row r="342" spans="1:23" ht="15.75" customHeight="1" x14ac:dyDescent="0.2">
      <c r="A342" s="38"/>
      <c r="B342" s="62">
        <f t="shared" si="18"/>
        <v>330</v>
      </c>
      <c r="C342" s="63">
        <f t="shared" si="19"/>
        <v>1598903107.0095291</v>
      </c>
      <c r="D342" s="63">
        <f t="shared" si="14"/>
        <v>12749877.907504527</v>
      </c>
      <c r="E342" s="63">
        <f t="shared" si="15"/>
        <v>1000000</v>
      </c>
      <c r="F342" s="64">
        <f t="shared" si="16"/>
        <v>1612652984.9170337</v>
      </c>
      <c r="G342" s="38"/>
      <c r="H342" s="57">
        <f t="shared" si="20"/>
        <v>330000000</v>
      </c>
      <c r="I342" s="61">
        <f t="shared" si="17"/>
        <v>2631466.3415382421</v>
      </c>
      <c r="J342" s="38">
        <f t="shared" si="12"/>
        <v>330</v>
      </c>
      <c r="K342" s="57">
        <f t="shared" si="21"/>
        <v>765507679.52457929</v>
      </c>
      <c r="L342" s="57">
        <f t="shared" si="13"/>
        <v>1612652984.9170337</v>
      </c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</row>
    <row r="343" spans="1:23" ht="15.75" customHeight="1" x14ac:dyDescent="0.2">
      <c r="A343" s="38"/>
      <c r="B343" s="62">
        <f t="shared" si="18"/>
        <v>331</v>
      </c>
      <c r="C343" s="63">
        <f t="shared" si="19"/>
        <v>1612652984.9170337</v>
      </c>
      <c r="D343" s="63">
        <f t="shared" si="14"/>
        <v>12859521.364819251</v>
      </c>
      <c r="E343" s="63">
        <f t="shared" si="15"/>
        <v>1000000</v>
      </c>
      <c r="F343" s="64">
        <f t="shared" si="16"/>
        <v>1626512506.281853</v>
      </c>
      <c r="G343" s="38"/>
      <c r="H343" s="57">
        <f t="shared" si="20"/>
        <v>331000000</v>
      </c>
      <c r="I343" s="61">
        <f t="shared" si="17"/>
        <v>2639440.481967146</v>
      </c>
      <c r="J343" s="38">
        <f t="shared" si="12"/>
        <v>331</v>
      </c>
      <c r="K343" s="57">
        <f t="shared" si="21"/>
        <v>769147120.0065465</v>
      </c>
      <c r="L343" s="57">
        <f t="shared" si="13"/>
        <v>1626512506.281853</v>
      </c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</row>
    <row r="344" spans="1:23" ht="15.75" customHeight="1" x14ac:dyDescent="0.2">
      <c r="A344" s="38"/>
      <c r="B344" s="62">
        <f t="shared" si="18"/>
        <v>332</v>
      </c>
      <c r="C344" s="63">
        <f t="shared" si="19"/>
        <v>1626512506.281853</v>
      </c>
      <c r="D344" s="63">
        <f t="shared" si="14"/>
        <v>12970039.134459712</v>
      </c>
      <c r="E344" s="63">
        <f t="shared" si="15"/>
        <v>1000000</v>
      </c>
      <c r="F344" s="64">
        <f t="shared" si="16"/>
        <v>1640482545.4163127</v>
      </c>
      <c r="G344" s="38"/>
      <c r="H344" s="57">
        <f t="shared" si="20"/>
        <v>332000000</v>
      </c>
      <c r="I344" s="61">
        <f t="shared" si="17"/>
        <v>2647414.6223960496</v>
      </c>
      <c r="J344" s="38">
        <f t="shared" si="12"/>
        <v>332</v>
      </c>
      <c r="K344" s="57">
        <f t="shared" si="21"/>
        <v>772794534.62894249</v>
      </c>
      <c r="L344" s="57">
        <f t="shared" si="13"/>
        <v>1640482545.4163127</v>
      </c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</row>
    <row r="345" spans="1:23" ht="15.75" customHeight="1" x14ac:dyDescent="0.2">
      <c r="A345" s="38"/>
      <c r="B345" s="62">
        <f t="shared" si="18"/>
        <v>333</v>
      </c>
      <c r="C345" s="63">
        <f t="shared" si="19"/>
        <v>1640482545.4163127</v>
      </c>
      <c r="D345" s="63">
        <f t="shared" si="14"/>
        <v>13081438.188315175</v>
      </c>
      <c r="E345" s="63">
        <f t="shared" si="15"/>
        <v>1000000</v>
      </c>
      <c r="F345" s="64">
        <f t="shared" si="16"/>
        <v>1654563983.6046278</v>
      </c>
      <c r="G345" s="38"/>
      <c r="H345" s="57">
        <f t="shared" si="20"/>
        <v>333000000</v>
      </c>
      <c r="I345" s="61">
        <f t="shared" si="17"/>
        <v>2655388.7628249535</v>
      </c>
      <c r="J345" s="38">
        <f t="shared" si="12"/>
        <v>333</v>
      </c>
      <c r="K345" s="57">
        <f t="shared" si="21"/>
        <v>776449923.3917675</v>
      </c>
      <c r="L345" s="57">
        <f t="shared" si="13"/>
        <v>1654563983.6046278</v>
      </c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</row>
    <row r="346" spans="1:23" ht="15.75" customHeight="1" x14ac:dyDescent="0.2">
      <c r="A346" s="38"/>
      <c r="B346" s="62">
        <f t="shared" si="18"/>
        <v>334</v>
      </c>
      <c r="C346" s="63">
        <f t="shared" si="19"/>
        <v>1654563983.6046278</v>
      </c>
      <c r="D346" s="63">
        <f t="shared" si="14"/>
        <v>13193725.553869728</v>
      </c>
      <c r="E346" s="63">
        <f t="shared" si="15"/>
        <v>1000000</v>
      </c>
      <c r="F346" s="64">
        <f t="shared" si="16"/>
        <v>1668757709.1584976</v>
      </c>
      <c r="G346" s="38"/>
      <c r="H346" s="57">
        <f t="shared" si="20"/>
        <v>334000000</v>
      </c>
      <c r="I346" s="61">
        <f t="shared" si="17"/>
        <v>2663362.903253857</v>
      </c>
      <c r="J346" s="38">
        <f t="shared" si="12"/>
        <v>334</v>
      </c>
      <c r="K346" s="57">
        <f t="shared" si="21"/>
        <v>780113286.2950213</v>
      </c>
      <c r="L346" s="57">
        <f t="shared" si="13"/>
        <v>1668757709.1584976</v>
      </c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</row>
    <row r="347" spans="1:23" ht="15.75" customHeight="1" x14ac:dyDescent="0.2">
      <c r="A347" s="38"/>
      <c r="B347" s="62">
        <f t="shared" si="18"/>
        <v>335</v>
      </c>
      <c r="C347" s="63">
        <f t="shared" si="19"/>
        <v>1668757709.1584976</v>
      </c>
      <c r="D347" s="63">
        <f t="shared" si="14"/>
        <v>13306908.314645605</v>
      </c>
      <c r="E347" s="63">
        <f t="shared" si="15"/>
        <v>1000000</v>
      </c>
      <c r="F347" s="64">
        <f t="shared" si="16"/>
        <v>1683064617.4731431</v>
      </c>
      <c r="G347" s="38"/>
      <c r="H347" s="57">
        <f t="shared" si="20"/>
        <v>335000000</v>
      </c>
      <c r="I347" s="61">
        <f t="shared" si="17"/>
        <v>2671337.043682761</v>
      </c>
      <c r="J347" s="38">
        <f t="shared" si="12"/>
        <v>335</v>
      </c>
      <c r="K347" s="57">
        <f t="shared" si="21"/>
        <v>783784623.33870411</v>
      </c>
      <c r="L347" s="57">
        <f t="shared" si="13"/>
        <v>1683064617.4731431</v>
      </c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</row>
    <row r="348" spans="1:23" ht="15.75" customHeight="1" x14ac:dyDescent="0.2">
      <c r="A348" s="38"/>
      <c r="B348" s="62">
        <f t="shared" si="18"/>
        <v>336</v>
      </c>
      <c r="C348" s="63">
        <f t="shared" si="19"/>
        <v>1683064617.4731431</v>
      </c>
      <c r="D348" s="63">
        <f t="shared" si="14"/>
        <v>13420993.61065004</v>
      </c>
      <c r="E348" s="63">
        <f t="shared" si="15"/>
        <v>1000000</v>
      </c>
      <c r="F348" s="64">
        <f t="shared" si="16"/>
        <v>1697485611.0837932</v>
      </c>
      <c r="G348" s="38"/>
      <c r="H348" s="57">
        <f t="shared" si="20"/>
        <v>336000000</v>
      </c>
      <c r="I348" s="61">
        <f t="shared" si="17"/>
        <v>2679311.184111665</v>
      </c>
      <c r="J348" s="38">
        <f t="shared" si="12"/>
        <v>336</v>
      </c>
      <c r="K348" s="57">
        <f t="shared" si="21"/>
        <v>787463934.5228157</v>
      </c>
      <c r="L348" s="57">
        <f t="shared" si="13"/>
        <v>1697485611.0837932</v>
      </c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</row>
    <row r="349" spans="1:23" ht="15.75" customHeight="1" x14ac:dyDescent="0.2">
      <c r="A349" s="38"/>
      <c r="B349" s="62">
        <f t="shared" si="18"/>
        <v>337</v>
      </c>
      <c r="C349" s="63">
        <f t="shared" si="19"/>
        <v>1697485611.0837932</v>
      </c>
      <c r="D349" s="63">
        <f t="shared" si="14"/>
        <v>13535988.638825687</v>
      </c>
      <c r="E349" s="63">
        <f t="shared" si="15"/>
        <v>1000000</v>
      </c>
      <c r="F349" s="64">
        <f t="shared" si="16"/>
        <v>1712021599.7226188</v>
      </c>
      <c r="G349" s="38"/>
      <c r="H349" s="57">
        <f t="shared" si="20"/>
        <v>337000000</v>
      </c>
      <c r="I349" s="61">
        <f t="shared" si="17"/>
        <v>2687285.3245405685</v>
      </c>
      <c r="J349" s="38">
        <f t="shared" si="12"/>
        <v>337</v>
      </c>
      <c r="K349" s="57">
        <f t="shared" si="21"/>
        <v>791151219.84735632</v>
      </c>
      <c r="L349" s="57">
        <f t="shared" si="13"/>
        <v>1712021599.7226188</v>
      </c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</row>
    <row r="350" spans="1:23" ht="15.75" customHeight="1" x14ac:dyDescent="0.2">
      <c r="A350" s="38"/>
      <c r="B350" s="62">
        <f t="shared" si="18"/>
        <v>338</v>
      </c>
      <c r="C350" s="63">
        <f t="shared" si="19"/>
        <v>1712021599.7226188</v>
      </c>
      <c r="D350" s="63">
        <f t="shared" si="14"/>
        <v>13651900.653504632</v>
      </c>
      <c r="E350" s="63">
        <f t="shared" si="15"/>
        <v>1000000</v>
      </c>
      <c r="F350" s="64">
        <f t="shared" si="16"/>
        <v>1726673500.3761234</v>
      </c>
      <c r="G350" s="38"/>
      <c r="H350" s="57">
        <f t="shared" si="20"/>
        <v>338000000</v>
      </c>
      <c r="I350" s="61">
        <f t="shared" si="17"/>
        <v>2695259.4649694725</v>
      </c>
      <c r="J350" s="38">
        <f t="shared" si="12"/>
        <v>338</v>
      </c>
      <c r="K350" s="57">
        <f t="shared" si="21"/>
        <v>794846479.31232572</v>
      </c>
      <c r="L350" s="57">
        <f t="shared" si="13"/>
        <v>1726673500.3761234</v>
      </c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</row>
    <row r="351" spans="1:23" ht="15.75" customHeight="1" x14ac:dyDescent="0.2">
      <c r="A351" s="38"/>
      <c r="B351" s="62">
        <f t="shared" si="18"/>
        <v>339</v>
      </c>
      <c r="C351" s="63">
        <f t="shared" si="19"/>
        <v>1726673500.3761234</v>
      </c>
      <c r="D351" s="63">
        <f t="shared" si="14"/>
        <v>13768736.966866026</v>
      </c>
      <c r="E351" s="63">
        <f t="shared" si="15"/>
        <v>1000000</v>
      </c>
      <c r="F351" s="64">
        <f t="shared" si="16"/>
        <v>1741442237.3429894</v>
      </c>
      <c r="G351" s="38"/>
      <c r="H351" s="57">
        <f t="shared" si="20"/>
        <v>339000000</v>
      </c>
      <c r="I351" s="61">
        <f t="shared" si="17"/>
        <v>2703233.605398376</v>
      </c>
      <c r="J351" s="38">
        <f t="shared" si="12"/>
        <v>339</v>
      </c>
      <c r="K351" s="57">
        <f t="shared" si="21"/>
        <v>798549712.91772413</v>
      </c>
      <c r="L351" s="57">
        <f t="shared" si="13"/>
        <v>1741442237.3429894</v>
      </c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</row>
    <row r="352" spans="1:23" ht="15.75" customHeight="1" x14ac:dyDescent="0.2">
      <c r="A352" s="38"/>
      <c r="B352" s="62">
        <f t="shared" si="18"/>
        <v>340</v>
      </c>
      <c r="C352" s="63">
        <f t="shared" si="19"/>
        <v>1741442237.3429894</v>
      </c>
      <c r="D352" s="63">
        <f t="shared" si="14"/>
        <v>13886504.949397357</v>
      </c>
      <c r="E352" s="63">
        <f t="shared" si="15"/>
        <v>1000000</v>
      </c>
      <c r="F352" s="64">
        <f t="shared" si="16"/>
        <v>1756328742.2923868</v>
      </c>
      <c r="G352" s="38"/>
      <c r="H352" s="57">
        <f t="shared" si="20"/>
        <v>340000000</v>
      </c>
      <c r="I352" s="61">
        <f t="shared" si="17"/>
        <v>2711207.74582728</v>
      </c>
      <c r="J352" s="38">
        <f t="shared" si="12"/>
        <v>340</v>
      </c>
      <c r="K352" s="57">
        <f t="shared" si="21"/>
        <v>802260920.66355133</v>
      </c>
      <c r="L352" s="57">
        <f t="shared" si="13"/>
        <v>1756328742.2923868</v>
      </c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</row>
    <row r="353" spans="1:23" ht="15.75" customHeight="1" x14ac:dyDescent="0.2">
      <c r="A353" s="38"/>
      <c r="B353" s="62">
        <f t="shared" si="18"/>
        <v>341</v>
      </c>
      <c r="C353" s="63">
        <f t="shared" si="19"/>
        <v>1756328742.2923868</v>
      </c>
      <c r="D353" s="63">
        <f t="shared" si="14"/>
        <v>14005212.030359423</v>
      </c>
      <c r="E353" s="63">
        <f t="shared" si="15"/>
        <v>1000000</v>
      </c>
      <c r="F353" s="64">
        <f t="shared" si="16"/>
        <v>1771333954.3227463</v>
      </c>
      <c r="G353" s="38"/>
      <c r="H353" s="57">
        <f t="shared" si="20"/>
        <v>341000000</v>
      </c>
      <c r="I353" s="61">
        <f t="shared" si="17"/>
        <v>2719181.8862561835</v>
      </c>
      <c r="J353" s="38">
        <f t="shared" si="12"/>
        <v>341</v>
      </c>
      <c r="K353" s="57">
        <f t="shared" si="21"/>
        <v>805980102.54980755</v>
      </c>
      <c r="L353" s="57">
        <f t="shared" si="13"/>
        <v>1771333954.3227463</v>
      </c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</row>
    <row r="354" spans="1:23" ht="15.75" customHeight="1" x14ac:dyDescent="0.2">
      <c r="A354" s="38"/>
      <c r="B354" s="62">
        <f t="shared" si="18"/>
        <v>342</v>
      </c>
      <c r="C354" s="63">
        <f t="shared" si="19"/>
        <v>1771333954.3227463</v>
      </c>
      <c r="D354" s="63">
        <f t="shared" si="14"/>
        <v>14124865.698254986</v>
      </c>
      <c r="E354" s="63">
        <f t="shared" si="15"/>
        <v>1000000</v>
      </c>
      <c r="F354" s="64">
        <f t="shared" si="16"/>
        <v>1786458820.0210013</v>
      </c>
      <c r="G354" s="38"/>
      <c r="H354" s="57">
        <f t="shared" si="20"/>
        <v>342000000</v>
      </c>
      <c r="I354" s="61">
        <f t="shared" si="17"/>
        <v>2727156.0266850875</v>
      </c>
      <c r="J354" s="38">
        <f t="shared" si="12"/>
        <v>342</v>
      </c>
      <c r="K354" s="57">
        <f t="shared" si="21"/>
        <v>809707258.57649255</v>
      </c>
      <c r="L354" s="57">
        <f t="shared" si="13"/>
        <v>1786458820.0210013</v>
      </c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</row>
    <row r="355" spans="1:23" ht="15.75" customHeight="1" x14ac:dyDescent="0.2">
      <c r="A355" s="38"/>
      <c r="B355" s="62">
        <f t="shared" si="18"/>
        <v>343</v>
      </c>
      <c r="C355" s="63">
        <f t="shared" si="19"/>
        <v>1786458820.0210013</v>
      </c>
      <c r="D355" s="63">
        <f t="shared" si="14"/>
        <v>14245473.501301181</v>
      </c>
      <c r="E355" s="63">
        <f t="shared" si="15"/>
        <v>1000000</v>
      </c>
      <c r="F355" s="64">
        <f t="shared" si="16"/>
        <v>1801704293.5223026</v>
      </c>
      <c r="G355" s="38"/>
      <c r="H355" s="57">
        <f t="shared" si="20"/>
        <v>343000000</v>
      </c>
      <c r="I355" s="61">
        <f t="shared" si="17"/>
        <v>2735130.167113991</v>
      </c>
      <c r="J355" s="38">
        <f t="shared" si="12"/>
        <v>343</v>
      </c>
      <c r="K355" s="57">
        <f t="shared" si="21"/>
        <v>813442388.74360657</v>
      </c>
      <c r="L355" s="57">
        <f t="shared" si="13"/>
        <v>1801704293.5223026</v>
      </c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</row>
    <row r="356" spans="1:23" ht="15.75" customHeight="1" x14ac:dyDescent="0.2">
      <c r="A356" s="38"/>
      <c r="B356" s="62">
        <f t="shared" si="18"/>
        <v>344</v>
      </c>
      <c r="C356" s="63">
        <f t="shared" si="19"/>
        <v>1801704293.5223026</v>
      </c>
      <c r="D356" s="63">
        <f t="shared" si="14"/>
        <v>14367043.047905687</v>
      </c>
      <c r="E356" s="63">
        <f t="shared" si="15"/>
        <v>1000000</v>
      </c>
      <c r="F356" s="64">
        <f t="shared" si="16"/>
        <v>1817071336.5702083</v>
      </c>
      <c r="G356" s="38"/>
      <c r="H356" s="57">
        <f t="shared" si="20"/>
        <v>344000000</v>
      </c>
      <c r="I356" s="61">
        <f t="shared" si="17"/>
        <v>2743104.307542895</v>
      </c>
      <c r="J356" s="38">
        <f t="shared" si="12"/>
        <v>344</v>
      </c>
      <c r="K356" s="57">
        <f t="shared" si="21"/>
        <v>817185493.05114937</v>
      </c>
      <c r="L356" s="57">
        <f t="shared" si="13"/>
        <v>1817071336.5702083</v>
      </c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</row>
    <row r="357" spans="1:23" ht="15.75" customHeight="1" x14ac:dyDescent="0.2">
      <c r="A357" s="38"/>
      <c r="B357" s="62">
        <f t="shared" si="18"/>
        <v>345</v>
      </c>
      <c r="C357" s="63">
        <f t="shared" si="19"/>
        <v>1817071336.5702083</v>
      </c>
      <c r="D357" s="63">
        <f t="shared" si="14"/>
        <v>14489582.007146697</v>
      </c>
      <c r="E357" s="63">
        <f t="shared" si="15"/>
        <v>1000000</v>
      </c>
      <c r="F357" s="64">
        <f t="shared" si="16"/>
        <v>1832560918.5773549</v>
      </c>
      <c r="G357" s="38"/>
      <c r="H357" s="57">
        <f t="shared" si="20"/>
        <v>345000000</v>
      </c>
      <c r="I357" s="61">
        <f t="shared" si="17"/>
        <v>2751078.4479717985</v>
      </c>
      <c r="J357" s="38">
        <f t="shared" si="12"/>
        <v>345</v>
      </c>
      <c r="K357" s="57">
        <f t="shared" si="21"/>
        <v>820936571.49912119</v>
      </c>
      <c r="L357" s="57">
        <f t="shared" si="13"/>
        <v>1832560918.5773549</v>
      </c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</row>
    <row r="358" spans="1:23" ht="15.75" customHeight="1" x14ac:dyDescent="0.2">
      <c r="A358" s="38"/>
      <c r="B358" s="62">
        <f t="shared" si="18"/>
        <v>346</v>
      </c>
      <c r="C358" s="63">
        <f t="shared" si="19"/>
        <v>1832560918.5773549</v>
      </c>
      <c r="D358" s="63">
        <f t="shared" si="14"/>
        <v>14613098.109256705</v>
      </c>
      <c r="E358" s="63">
        <f t="shared" si="15"/>
        <v>1000000</v>
      </c>
      <c r="F358" s="64">
        <f t="shared" si="16"/>
        <v>1848174016.6866117</v>
      </c>
      <c r="G358" s="38"/>
      <c r="H358" s="57">
        <f t="shared" si="20"/>
        <v>346000000</v>
      </c>
      <c r="I358" s="61">
        <f t="shared" si="17"/>
        <v>2759052.5884007025</v>
      </c>
      <c r="J358" s="38">
        <f t="shared" si="12"/>
        <v>346</v>
      </c>
      <c r="K358" s="57">
        <f t="shared" si="21"/>
        <v>824695624.08752203</v>
      </c>
      <c r="L358" s="57">
        <f t="shared" si="13"/>
        <v>1848174016.6866117</v>
      </c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</row>
    <row r="359" spans="1:23" ht="15.75" customHeight="1" x14ac:dyDescent="0.2">
      <c r="A359" s="38"/>
      <c r="B359" s="62">
        <f t="shared" si="18"/>
        <v>347</v>
      </c>
      <c r="C359" s="63">
        <f t="shared" si="19"/>
        <v>1848174016.6866117</v>
      </c>
      <c r="D359" s="63">
        <f t="shared" si="14"/>
        <v>14737599.14611017</v>
      </c>
      <c r="E359" s="63">
        <f t="shared" si="15"/>
        <v>1000000</v>
      </c>
      <c r="F359" s="64">
        <f t="shared" si="16"/>
        <v>1863911615.8327217</v>
      </c>
      <c r="G359" s="38"/>
      <c r="H359" s="57">
        <f t="shared" si="20"/>
        <v>347000000</v>
      </c>
      <c r="I359" s="61">
        <f t="shared" si="17"/>
        <v>2767026.7288296064</v>
      </c>
      <c r="J359" s="38">
        <f t="shared" si="12"/>
        <v>347</v>
      </c>
      <c r="K359" s="57">
        <f t="shared" si="21"/>
        <v>828462650.81635165</v>
      </c>
      <c r="L359" s="57">
        <f t="shared" si="13"/>
        <v>1863911615.8327217</v>
      </c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</row>
    <row r="360" spans="1:23" ht="15.75" customHeight="1" x14ac:dyDescent="0.2">
      <c r="A360" s="38"/>
      <c r="B360" s="62">
        <f t="shared" si="18"/>
        <v>348</v>
      </c>
      <c r="C360" s="63">
        <f t="shared" si="19"/>
        <v>1863911615.8327217</v>
      </c>
      <c r="D360" s="63">
        <f t="shared" si="14"/>
        <v>14863092.971715048</v>
      </c>
      <c r="E360" s="63">
        <f t="shared" si="15"/>
        <v>1000000</v>
      </c>
      <c r="F360" s="64">
        <f t="shared" si="16"/>
        <v>1879774708.8044367</v>
      </c>
      <c r="G360" s="38"/>
      <c r="H360" s="57">
        <f t="shared" si="20"/>
        <v>348000000</v>
      </c>
      <c r="I360" s="61">
        <f t="shared" si="17"/>
        <v>2775000.8692585099</v>
      </c>
      <c r="J360" s="38">
        <f t="shared" si="12"/>
        <v>348</v>
      </c>
      <c r="K360" s="57">
        <f t="shared" si="21"/>
        <v>832237651.68561029</v>
      </c>
      <c r="L360" s="57">
        <f t="shared" si="13"/>
        <v>1879774708.8044367</v>
      </c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</row>
    <row r="361" spans="1:23" ht="15.75" customHeight="1" x14ac:dyDescent="0.2">
      <c r="A361" s="38"/>
      <c r="B361" s="62">
        <f t="shared" si="18"/>
        <v>349</v>
      </c>
      <c r="C361" s="63">
        <f t="shared" si="19"/>
        <v>1879774708.8044367</v>
      </c>
      <c r="D361" s="63">
        <f t="shared" si="14"/>
        <v>14989587.50270826</v>
      </c>
      <c r="E361" s="63">
        <f t="shared" si="15"/>
        <v>1000000</v>
      </c>
      <c r="F361" s="64">
        <f t="shared" si="16"/>
        <v>1895764296.3071449</v>
      </c>
      <c r="G361" s="38"/>
      <c r="H361" s="57">
        <f t="shared" si="20"/>
        <v>349000000</v>
      </c>
      <c r="I361" s="61">
        <f t="shared" si="17"/>
        <v>2782975.0096874139</v>
      </c>
      <c r="J361" s="38">
        <f t="shared" si="12"/>
        <v>349</v>
      </c>
      <c r="K361" s="57">
        <f t="shared" si="21"/>
        <v>836020626.69529772</v>
      </c>
      <c r="L361" s="57">
        <f t="shared" si="13"/>
        <v>1895764296.3071449</v>
      </c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</row>
    <row r="362" spans="1:23" ht="15.75" customHeight="1" x14ac:dyDescent="0.2">
      <c r="A362" s="38"/>
      <c r="B362" s="62">
        <f t="shared" si="18"/>
        <v>350</v>
      </c>
      <c r="C362" s="63">
        <f t="shared" si="19"/>
        <v>1895764296.3071449</v>
      </c>
      <c r="D362" s="63">
        <f t="shared" si="14"/>
        <v>15117090.7188551</v>
      </c>
      <c r="E362" s="63">
        <f t="shared" si="15"/>
        <v>1000000</v>
      </c>
      <c r="F362" s="64">
        <f t="shared" si="16"/>
        <v>1911881387.026</v>
      </c>
      <c r="G362" s="38"/>
      <c r="H362" s="57">
        <f t="shared" si="20"/>
        <v>350000000</v>
      </c>
      <c r="I362" s="61">
        <f t="shared" si="17"/>
        <v>2790949.1501163174</v>
      </c>
      <c r="J362" s="38">
        <f t="shared" si="12"/>
        <v>350</v>
      </c>
      <c r="K362" s="57">
        <f t="shared" si="21"/>
        <v>839811575.84541416</v>
      </c>
      <c r="L362" s="57">
        <f t="shared" si="13"/>
        <v>1911881387.026</v>
      </c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</row>
    <row r="363" spans="1:23" ht="15.75" customHeight="1" x14ac:dyDescent="0.2">
      <c r="A363" s="38"/>
      <c r="B363" s="62">
        <f t="shared" si="18"/>
        <v>351</v>
      </c>
      <c r="C363" s="63">
        <f t="shared" si="19"/>
        <v>1911881387.026</v>
      </c>
      <c r="D363" s="63">
        <f t="shared" si="14"/>
        <v>15245610.663552631</v>
      </c>
      <c r="E363" s="63">
        <f t="shared" si="15"/>
        <v>1000000</v>
      </c>
      <c r="F363" s="64">
        <f t="shared" si="16"/>
        <v>1928126997.6895525</v>
      </c>
      <c r="G363" s="38"/>
      <c r="H363" s="57">
        <f t="shared" si="20"/>
        <v>351000000</v>
      </c>
      <c r="I363" s="61">
        <f t="shared" si="17"/>
        <v>2798923.2905452214</v>
      </c>
      <c r="J363" s="38">
        <f t="shared" si="12"/>
        <v>351</v>
      </c>
      <c r="K363" s="57">
        <f t="shared" si="21"/>
        <v>843610499.13595939</v>
      </c>
      <c r="L363" s="57">
        <f t="shared" si="13"/>
        <v>1928126997.6895525</v>
      </c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</row>
    <row r="364" spans="1:23" ht="15.75" customHeight="1" x14ac:dyDescent="0.2">
      <c r="A364" s="38"/>
      <c r="B364" s="62">
        <f t="shared" si="18"/>
        <v>352</v>
      </c>
      <c r="C364" s="63">
        <f t="shared" si="19"/>
        <v>1928126997.6895525</v>
      </c>
      <c r="D364" s="63">
        <f t="shared" si="14"/>
        <v>15375155.444337096</v>
      </c>
      <c r="E364" s="63">
        <f t="shared" si="15"/>
        <v>1000000</v>
      </c>
      <c r="F364" s="64">
        <f t="shared" si="16"/>
        <v>1944502153.1338897</v>
      </c>
      <c r="G364" s="38"/>
      <c r="H364" s="57">
        <f t="shared" si="20"/>
        <v>352000000</v>
      </c>
      <c r="I364" s="61">
        <f t="shared" si="17"/>
        <v>2806897.4309741249</v>
      </c>
      <c r="J364" s="38">
        <f t="shared" si="12"/>
        <v>352</v>
      </c>
      <c r="K364" s="57">
        <f t="shared" si="21"/>
        <v>847417396.56693363</v>
      </c>
      <c r="L364" s="57">
        <f t="shared" si="13"/>
        <v>1944502153.1338897</v>
      </c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</row>
    <row r="365" spans="1:23" ht="15.75" customHeight="1" x14ac:dyDescent="0.2">
      <c r="A365" s="38"/>
      <c r="B365" s="62">
        <f t="shared" si="18"/>
        <v>353</v>
      </c>
      <c r="C365" s="63">
        <f t="shared" si="19"/>
        <v>1944502153.1338897</v>
      </c>
      <c r="D365" s="63">
        <f t="shared" si="14"/>
        <v>15505733.233395368</v>
      </c>
      <c r="E365" s="63">
        <f t="shared" si="15"/>
        <v>1000000</v>
      </c>
      <c r="F365" s="64">
        <f t="shared" si="16"/>
        <v>1961007886.367285</v>
      </c>
      <c r="G365" s="38"/>
      <c r="H365" s="57">
        <f t="shared" si="20"/>
        <v>353000000</v>
      </c>
      <c r="I365" s="61">
        <f t="shared" si="17"/>
        <v>2814871.5714030289</v>
      </c>
      <c r="J365" s="38">
        <f t="shared" si="12"/>
        <v>353</v>
      </c>
      <c r="K365" s="57">
        <f t="shared" si="21"/>
        <v>851232268.13833666</v>
      </c>
      <c r="L365" s="57">
        <f t="shared" si="13"/>
        <v>1961007886.367285</v>
      </c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</row>
    <row r="366" spans="1:23" ht="15.75" customHeight="1" x14ac:dyDescent="0.2">
      <c r="A366" s="38"/>
      <c r="B366" s="62">
        <f t="shared" si="18"/>
        <v>354</v>
      </c>
      <c r="C366" s="63">
        <f t="shared" si="19"/>
        <v>1961007886.367285</v>
      </c>
      <c r="D366" s="63">
        <f t="shared" si="14"/>
        <v>15637352.268080486</v>
      </c>
      <c r="E366" s="63">
        <f t="shared" si="15"/>
        <v>1000000</v>
      </c>
      <c r="F366" s="64">
        <f t="shared" si="16"/>
        <v>1977645238.6353655</v>
      </c>
      <c r="G366" s="38"/>
      <c r="H366" s="57">
        <f t="shared" si="20"/>
        <v>354000000</v>
      </c>
      <c r="I366" s="61">
        <f t="shared" si="17"/>
        <v>2822845.7118319324</v>
      </c>
      <c r="J366" s="38">
        <f t="shared" si="12"/>
        <v>354</v>
      </c>
      <c r="K366" s="57">
        <f t="shared" si="21"/>
        <v>855055113.8501687</v>
      </c>
      <c r="L366" s="57">
        <f t="shared" si="13"/>
        <v>1977645238.6353655</v>
      </c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</row>
    <row r="367" spans="1:23" ht="15.75" customHeight="1" x14ac:dyDescent="0.2">
      <c r="A367" s="38"/>
      <c r="B367" s="62">
        <f t="shared" si="18"/>
        <v>355</v>
      </c>
      <c r="C367" s="63">
        <f t="shared" si="19"/>
        <v>1977645238.6353655</v>
      </c>
      <c r="D367" s="63">
        <f t="shared" si="14"/>
        <v>15770020.851431301</v>
      </c>
      <c r="E367" s="63">
        <f t="shared" si="15"/>
        <v>1000000</v>
      </c>
      <c r="F367" s="64">
        <f t="shared" si="16"/>
        <v>1994415259.4867969</v>
      </c>
      <c r="G367" s="38"/>
      <c r="H367" s="57">
        <f t="shared" si="20"/>
        <v>355000000</v>
      </c>
      <c r="I367" s="61">
        <f t="shared" si="17"/>
        <v>2830819.8522608364</v>
      </c>
      <c r="J367" s="38">
        <f t="shared" si="12"/>
        <v>355</v>
      </c>
      <c r="K367" s="57">
        <f t="shared" si="21"/>
        <v>858885933.70242953</v>
      </c>
      <c r="L367" s="57">
        <f t="shared" si="13"/>
        <v>1994415259.4867969</v>
      </c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</row>
    <row r="368" spans="1:23" ht="15.75" customHeight="1" x14ac:dyDescent="0.2">
      <c r="A368" s="38"/>
      <c r="B368" s="62">
        <f t="shared" si="18"/>
        <v>356</v>
      </c>
      <c r="C368" s="63">
        <f t="shared" si="19"/>
        <v>1994415259.4867969</v>
      </c>
      <c r="D368" s="63">
        <f t="shared" si="14"/>
        <v>15903747.352696259</v>
      </c>
      <c r="E368" s="63">
        <f t="shared" si="15"/>
        <v>1000000</v>
      </c>
      <c r="F368" s="64">
        <f t="shared" si="16"/>
        <v>2011319006.839493</v>
      </c>
      <c r="G368" s="38"/>
      <c r="H368" s="57">
        <f t="shared" si="20"/>
        <v>356000000</v>
      </c>
      <c r="I368" s="61">
        <f t="shared" si="17"/>
        <v>2838793.9926897399</v>
      </c>
      <c r="J368" s="38">
        <f t="shared" si="12"/>
        <v>356</v>
      </c>
      <c r="K368" s="57">
        <f t="shared" si="21"/>
        <v>862724727.69511938</v>
      </c>
      <c r="L368" s="57">
        <f t="shared" si="13"/>
        <v>2011319006.839493</v>
      </c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</row>
    <row r="369" spans="1:23" ht="15.75" customHeight="1" x14ac:dyDescent="0.2">
      <c r="A369" s="38"/>
      <c r="B369" s="62">
        <f t="shared" si="18"/>
        <v>357</v>
      </c>
      <c r="C369" s="63">
        <f t="shared" si="19"/>
        <v>2011319006.839493</v>
      </c>
      <c r="D369" s="63">
        <f t="shared" si="14"/>
        <v>16038540.207861368</v>
      </c>
      <c r="E369" s="63">
        <f t="shared" si="15"/>
        <v>1000000</v>
      </c>
      <c r="F369" s="64">
        <f t="shared" si="16"/>
        <v>2028357547.0473545</v>
      </c>
      <c r="G369" s="38"/>
      <c r="H369" s="57">
        <f t="shared" si="20"/>
        <v>357000000</v>
      </c>
      <c r="I369" s="61">
        <f t="shared" si="17"/>
        <v>2846768.1331186439</v>
      </c>
      <c r="J369" s="38">
        <f t="shared" si="12"/>
        <v>357</v>
      </c>
      <c r="K369" s="57">
        <f t="shared" si="21"/>
        <v>866571495.82823801</v>
      </c>
      <c r="L369" s="57">
        <f t="shared" si="13"/>
        <v>2028357547.0473545</v>
      </c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</row>
    <row r="370" spans="1:23" ht="15.75" customHeight="1" x14ac:dyDescent="0.2">
      <c r="A370" s="38"/>
      <c r="B370" s="62">
        <f t="shared" si="18"/>
        <v>358</v>
      </c>
      <c r="C370" s="63">
        <f t="shared" si="19"/>
        <v>2028357547.0473545</v>
      </c>
      <c r="D370" s="63">
        <f t="shared" si="14"/>
        <v>16174407.920182379</v>
      </c>
      <c r="E370" s="63">
        <f t="shared" si="15"/>
        <v>1000000</v>
      </c>
      <c r="F370" s="64">
        <f t="shared" si="16"/>
        <v>2045531954.9675369</v>
      </c>
      <c r="G370" s="38"/>
      <c r="H370" s="57">
        <f t="shared" si="20"/>
        <v>358000000</v>
      </c>
      <c r="I370" s="61">
        <f t="shared" si="17"/>
        <v>2854742.2735475474</v>
      </c>
      <c r="J370" s="38">
        <f t="shared" si="12"/>
        <v>358</v>
      </c>
      <c r="K370" s="57">
        <f t="shared" si="21"/>
        <v>870426238.10178566</v>
      </c>
      <c r="L370" s="57">
        <f t="shared" si="13"/>
        <v>2045531954.9675369</v>
      </c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</row>
    <row r="371" spans="1:23" ht="15.75" customHeight="1" x14ac:dyDescent="0.2">
      <c r="A371" s="38"/>
      <c r="B371" s="62">
        <f t="shared" si="18"/>
        <v>359</v>
      </c>
      <c r="C371" s="63">
        <f t="shared" si="19"/>
        <v>2045531954.9675369</v>
      </c>
      <c r="D371" s="63">
        <f t="shared" si="14"/>
        <v>16311359.060721191</v>
      </c>
      <c r="E371" s="63">
        <f t="shared" si="15"/>
        <v>1000000</v>
      </c>
      <c r="F371" s="64">
        <f t="shared" si="16"/>
        <v>2062843314.0282581</v>
      </c>
      <c r="G371" s="38"/>
      <c r="H371" s="57">
        <f t="shared" si="20"/>
        <v>359000000</v>
      </c>
      <c r="I371" s="61">
        <f t="shared" si="17"/>
        <v>2862716.4139764514</v>
      </c>
      <c r="J371" s="38">
        <f t="shared" si="12"/>
        <v>359</v>
      </c>
      <c r="K371" s="57">
        <f t="shared" si="21"/>
        <v>874288954.51576209</v>
      </c>
      <c r="L371" s="57">
        <f t="shared" si="13"/>
        <v>2062843314.0282581</v>
      </c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</row>
    <row r="372" spans="1:23" ht="15.75" customHeight="1" x14ac:dyDescent="0.2">
      <c r="A372" s="38"/>
      <c r="B372" s="62">
        <f t="shared" si="18"/>
        <v>360</v>
      </c>
      <c r="C372" s="63">
        <f t="shared" si="19"/>
        <v>2062843314.0282581</v>
      </c>
      <c r="D372" s="63">
        <f t="shared" si="14"/>
        <v>16449402.268886557</v>
      </c>
      <c r="E372" s="63">
        <f t="shared" si="15"/>
        <v>1000000</v>
      </c>
      <c r="F372" s="64">
        <f t="shared" si="16"/>
        <v>2080292716.2971447</v>
      </c>
      <c r="G372" s="38"/>
      <c r="H372" s="57">
        <f t="shared" si="20"/>
        <v>360000000</v>
      </c>
      <c r="I372" s="61">
        <f t="shared" si="17"/>
        <v>2870690.5544053554</v>
      </c>
      <c r="J372" s="38">
        <f t="shared" si="12"/>
        <v>360</v>
      </c>
      <c r="K372" s="57">
        <f t="shared" si="21"/>
        <v>878159645.07016754</v>
      </c>
      <c r="L372" s="57">
        <f t="shared" si="13"/>
        <v>2080292716.2971447</v>
      </c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</row>
    <row r="373" spans="1:23" ht="15.75" customHeight="1" x14ac:dyDescent="0.2">
      <c r="A373" s="38"/>
      <c r="B373" s="62" t="str">
        <f t="shared" si="18"/>
        <v/>
      </c>
      <c r="C373" s="63" t="str">
        <f t="shared" si="19"/>
        <v/>
      </c>
      <c r="D373" s="63" t="str">
        <f t="shared" si="14"/>
        <v/>
      </c>
      <c r="E373" s="63" t="str">
        <f t="shared" si="15"/>
        <v/>
      </c>
      <c r="F373" s="64" t="str">
        <f t="shared" si="16"/>
        <v/>
      </c>
      <c r="G373" s="38"/>
      <c r="H373" s="38" t="str">
        <f t="shared" si="20"/>
        <v/>
      </c>
      <c r="I373" s="61" t="str">
        <f t="shared" si="17"/>
        <v/>
      </c>
      <c r="J373" s="38" t="str">
        <f t="shared" si="12"/>
        <v/>
      </c>
      <c r="K373" s="38" t="str">
        <f t="shared" si="21"/>
        <v/>
      </c>
      <c r="L373" s="57" t="str">
        <f t="shared" si="13"/>
        <v/>
      </c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</row>
    <row r="374" spans="1:23" ht="15.75" customHeight="1" x14ac:dyDescent="0.2">
      <c r="A374" s="38"/>
      <c r="B374" s="62" t="str">
        <f t="shared" si="18"/>
        <v/>
      </c>
      <c r="C374" s="63" t="str">
        <f t="shared" si="19"/>
        <v/>
      </c>
      <c r="D374" s="63" t="str">
        <f t="shared" si="14"/>
        <v/>
      </c>
      <c r="E374" s="63" t="str">
        <f t="shared" si="15"/>
        <v/>
      </c>
      <c r="F374" s="64" t="str">
        <f t="shared" si="16"/>
        <v/>
      </c>
      <c r="G374" s="38"/>
      <c r="H374" s="38" t="str">
        <f t="shared" si="20"/>
        <v/>
      </c>
      <c r="I374" s="61" t="str">
        <f t="shared" si="17"/>
        <v/>
      </c>
      <c r="J374" s="38" t="str">
        <f t="shared" si="12"/>
        <v/>
      </c>
      <c r="K374" s="38" t="str">
        <f t="shared" si="21"/>
        <v/>
      </c>
      <c r="L374" s="57" t="str">
        <f t="shared" si="13"/>
        <v/>
      </c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</row>
    <row r="375" spans="1:23" ht="15.75" customHeight="1" x14ac:dyDescent="0.2">
      <c r="A375" s="38"/>
      <c r="B375" s="62" t="str">
        <f t="shared" si="18"/>
        <v/>
      </c>
      <c r="C375" s="63" t="str">
        <f t="shared" si="19"/>
        <v/>
      </c>
      <c r="D375" s="63" t="str">
        <f t="shared" si="14"/>
        <v/>
      </c>
      <c r="E375" s="63" t="str">
        <f t="shared" si="15"/>
        <v/>
      </c>
      <c r="F375" s="64" t="str">
        <f t="shared" si="16"/>
        <v/>
      </c>
      <c r="G375" s="38"/>
      <c r="H375" s="38" t="str">
        <f t="shared" si="20"/>
        <v/>
      </c>
      <c r="I375" s="61" t="str">
        <f t="shared" si="17"/>
        <v/>
      </c>
      <c r="J375" s="38" t="str">
        <f t="shared" si="12"/>
        <v/>
      </c>
      <c r="K375" s="38" t="str">
        <f t="shared" si="21"/>
        <v/>
      </c>
      <c r="L375" s="57" t="str">
        <f t="shared" si="13"/>
        <v/>
      </c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</row>
    <row r="376" spans="1:23" ht="15.75" customHeight="1" x14ac:dyDescent="0.2">
      <c r="A376" s="38"/>
      <c r="B376" s="62" t="str">
        <f t="shared" si="18"/>
        <v/>
      </c>
      <c r="C376" s="63" t="str">
        <f t="shared" si="19"/>
        <v/>
      </c>
      <c r="D376" s="63" t="str">
        <f t="shared" si="14"/>
        <v/>
      </c>
      <c r="E376" s="63" t="str">
        <f t="shared" si="15"/>
        <v/>
      </c>
      <c r="F376" s="64" t="str">
        <f t="shared" si="16"/>
        <v/>
      </c>
      <c r="G376" s="38"/>
      <c r="H376" s="38" t="str">
        <f t="shared" si="20"/>
        <v/>
      </c>
      <c r="I376" s="61" t="str">
        <f t="shared" si="17"/>
        <v/>
      </c>
      <c r="J376" s="38" t="str">
        <f t="shared" si="12"/>
        <v/>
      </c>
      <c r="K376" s="38" t="str">
        <f t="shared" si="21"/>
        <v/>
      </c>
      <c r="L376" s="57" t="str">
        <f t="shared" si="13"/>
        <v/>
      </c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</row>
    <row r="377" spans="1:23" ht="15.75" customHeight="1" x14ac:dyDescent="0.2">
      <c r="A377" s="38"/>
      <c r="B377" s="62" t="str">
        <f t="shared" si="18"/>
        <v/>
      </c>
      <c r="C377" s="63" t="str">
        <f t="shared" si="19"/>
        <v/>
      </c>
      <c r="D377" s="63" t="str">
        <f t="shared" si="14"/>
        <v/>
      </c>
      <c r="E377" s="63" t="str">
        <f t="shared" si="15"/>
        <v/>
      </c>
      <c r="F377" s="64" t="str">
        <f t="shared" si="16"/>
        <v/>
      </c>
      <c r="G377" s="38"/>
      <c r="H377" s="38" t="str">
        <f t="shared" si="20"/>
        <v/>
      </c>
      <c r="I377" s="61" t="str">
        <f t="shared" si="17"/>
        <v/>
      </c>
      <c r="J377" s="38" t="str">
        <f t="shared" si="12"/>
        <v/>
      </c>
      <c r="K377" s="38" t="str">
        <f t="shared" si="21"/>
        <v/>
      </c>
      <c r="L377" s="57" t="str">
        <f t="shared" si="13"/>
        <v/>
      </c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</row>
    <row r="378" spans="1:23" ht="15.75" customHeight="1" x14ac:dyDescent="0.2">
      <c r="A378" s="38"/>
      <c r="B378" s="62" t="str">
        <f t="shared" si="18"/>
        <v/>
      </c>
      <c r="C378" s="63" t="str">
        <f t="shared" si="19"/>
        <v/>
      </c>
      <c r="D378" s="63" t="str">
        <f t="shared" si="14"/>
        <v/>
      </c>
      <c r="E378" s="63" t="str">
        <f t="shared" si="15"/>
        <v/>
      </c>
      <c r="F378" s="64" t="str">
        <f t="shared" si="16"/>
        <v/>
      </c>
      <c r="G378" s="38"/>
      <c r="H378" s="38" t="str">
        <f t="shared" si="20"/>
        <v/>
      </c>
      <c r="I378" s="61" t="str">
        <f t="shared" si="17"/>
        <v/>
      </c>
      <c r="J378" s="38" t="str">
        <f t="shared" si="12"/>
        <v/>
      </c>
      <c r="K378" s="38" t="str">
        <f t="shared" si="21"/>
        <v/>
      </c>
      <c r="L378" s="57" t="str">
        <f t="shared" si="13"/>
        <v/>
      </c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</row>
    <row r="379" spans="1:23" ht="15.75" customHeight="1" x14ac:dyDescent="0.2">
      <c r="A379" s="38"/>
      <c r="B379" s="62" t="str">
        <f t="shared" si="18"/>
        <v/>
      </c>
      <c r="C379" s="63" t="str">
        <f t="shared" si="19"/>
        <v/>
      </c>
      <c r="D379" s="63" t="str">
        <f t="shared" si="14"/>
        <v/>
      </c>
      <c r="E379" s="63" t="str">
        <f t="shared" si="15"/>
        <v/>
      </c>
      <c r="F379" s="64" t="str">
        <f t="shared" si="16"/>
        <v/>
      </c>
      <c r="G379" s="38"/>
      <c r="H379" s="38" t="str">
        <f t="shared" si="20"/>
        <v/>
      </c>
      <c r="I379" s="61" t="str">
        <f t="shared" si="17"/>
        <v/>
      </c>
      <c r="J379" s="38" t="str">
        <f t="shared" si="12"/>
        <v/>
      </c>
      <c r="K379" s="38" t="str">
        <f t="shared" si="21"/>
        <v/>
      </c>
      <c r="L379" s="57" t="str">
        <f t="shared" si="13"/>
        <v/>
      </c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</row>
    <row r="380" spans="1:23" ht="15.75" customHeight="1" x14ac:dyDescent="0.2">
      <c r="A380" s="38"/>
      <c r="B380" s="62" t="str">
        <f t="shared" si="18"/>
        <v/>
      </c>
      <c r="C380" s="63" t="str">
        <f t="shared" si="19"/>
        <v/>
      </c>
      <c r="D380" s="63" t="str">
        <f t="shared" si="14"/>
        <v/>
      </c>
      <c r="E380" s="63" t="str">
        <f t="shared" si="15"/>
        <v/>
      </c>
      <c r="F380" s="64" t="str">
        <f t="shared" si="16"/>
        <v/>
      </c>
      <c r="G380" s="38"/>
      <c r="H380" s="38" t="str">
        <f t="shared" si="20"/>
        <v/>
      </c>
      <c r="I380" s="61" t="str">
        <f t="shared" si="17"/>
        <v/>
      </c>
      <c r="J380" s="38" t="str">
        <f t="shared" si="12"/>
        <v/>
      </c>
      <c r="K380" s="38" t="str">
        <f t="shared" si="21"/>
        <v/>
      </c>
      <c r="L380" s="57" t="str">
        <f t="shared" si="13"/>
        <v/>
      </c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</row>
    <row r="381" spans="1:23" ht="15.75" customHeight="1" x14ac:dyDescent="0.2">
      <c r="A381" s="38"/>
      <c r="B381" s="62" t="str">
        <f t="shared" si="18"/>
        <v/>
      </c>
      <c r="C381" s="63" t="str">
        <f t="shared" si="19"/>
        <v/>
      </c>
      <c r="D381" s="63" t="str">
        <f t="shared" si="14"/>
        <v/>
      </c>
      <c r="E381" s="63" t="str">
        <f t="shared" si="15"/>
        <v/>
      </c>
      <c r="F381" s="64" t="str">
        <f t="shared" si="16"/>
        <v/>
      </c>
      <c r="G381" s="38"/>
      <c r="H381" s="38" t="str">
        <f t="shared" si="20"/>
        <v/>
      </c>
      <c r="I381" s="61" t="str">
        <f t="shared" si="17"/>
        <v/>
      </c>
      <c r="J381" s="38" t="str">
        <f t="shared" si="12"/>
        <v/>
      </c>
      <c r="K381" s="38" t="str">
        <f t="shared" si="21"/>
        <v/>
      </c>
      <c r="L381" s="57" t="str">
        <f t="shared" si="13"/>
        <v/>
      </c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</row>
    <row r="382" spans="1:23" ht="15.75" customHeight="1" x14ac:dyDescent="0.2">
      <c r="A382" s="38"/>
      <c r="B382" s="62" t="str">
        <f t="shared" si="18"/>
        <v/>
      </c>
      <c r="C382" s="63" t="str">
        <f t="shared" si="19"/>
        <v/>
      </c>
      <c r="D382" s="63" t="str">
        <f t="shared" si="14"/>
        <v/>
      </c>
      <c r="E382" s="63" t="str">
        <f t="shared" si="15"/>
        <v/>
      </c>
      <c r="F382" s="64" t="str">
        <f t="shared" si="16"/>
        <v/>
      </c>
      <c r="G382" s="38"/>
      <c r="H382" s="38" t="str">
        <f t="shared" si="20"/>
        <v/>
      </c>
      <c r="I382" s="61" t="str">
        <f t="shared" si="17"/>
        <v/>
      </c>
      <c r="J382" s="38" t="str">
        <f t="shared" si="12"/>
        <v/>
      </c>
      <c r="K382" s="38" t="str">
        <f t="shared" si="21"/>
        <v/>
      </c>
      <c r="L382" s="57" t="str">
        <f t="shared" si="13"/>
        <v/>
      </c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</row>
    <row r="383" spans="1:23" ht="15.75" customHeight="1" x14ac:dyDescent="0.2">
      <c r="A383" s="38"/>
      <c r="B383" s="62" t="str">
        <f t="shared" si="18"/>
        <v/>
      </c>
      <c r="C383" s="63" t="str">
        <f t="shared" si="19"/>
        <v/>
      </c>
      <c r="D383" s="63" t="str">
        <f t="shared" si="14"/>
        <v/>
      </c>
      <c r="E383" s="63" t="str">
        <f t="shared" si="15"/>
        <v/>
      </c>
      <c r="F383" s="64" t="str">
        <f t="shared" si="16"/>
        <v/>
      </c>
      <c r="G383" s="38"/>
      <c r="H383" s="38" t="str">
        <f t="shared" si="20"/>
        <v/>
      </c>
      <c r="I383" s="61" t="str">
        <f t="shared" si="17"/>
        <v/>
      </c>
      <c r="J383" s="38" t="str">
        <f t="shared" si="12"/>
        <v/>
      </c>
      <c r="K383" s="38" t="str">
        <f t="shared" si="21"/>
        <v/>
      </c>
      <c r="L383" s="57" t="str">
        <f t="shared" si="13"/>
        <v/>
      </c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</row>
    <row r="384" spans="1:23" ht="15.75" customHeight="1" x14ac:dyDescent="0.2">
      <c r="A384" s="38"/>
      <c r="B384" s="62" t="str">
        <f t="shared" si="18"/>
        <v/>
      </c>
      <c r="C384" s="63" t="str">
        <f t="shared" si="19"/>
        <v/>
      </c>
      <c r="D384" s="63" t="str">
        <f t="shared" si="14"/>
        <v/>
      </c>
      <c r="E384" s="63" t="str">
        <f t="shared" si="15"/>
        <v/>
      </c>
      <c r="F384" s="64" t="str">
        <f t="shared" si="16"/>
        <v/>
      </c>
      <c r="G384" s="38"/>
      <c r="H384" s="38" t="str">
        <f t="shared" si="20"/>
        <v/>
      </c>
      <c r="I384" s="61" t="str">
        <f t="shared" si="17"/>
        <v/>
      </c>
      <c r="J384" s="38" t="str">
        <f t="shared" si="12"/>
        <v/>
      </c>
      <c r="K384" s="38" t="str">
        <f t="shared" si="21"/>
        <v/>
      </c>
      <c r="L384" s="57" t="str">
        <f t="shared" si="13"/>
        <v/>
      </c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</row>
    <row r="385" spans="1:23" ht="15.75" customHeight="1" x14ac:dyDescent="0.2">
      <c r="A385" s="38"/>
      <c r="B385" s="62" t="str">
        <f t="shared" si="18"/>
        <v/>
      </c>
      <c r="C385" s="63" t="str">
        <f t="shared" si="19"/>
        <v/>
      </c>
      <c r="D385" s="63" t="str">
        <f t="shared" si="14"/>
        <v/>
      </c>
      <c r="E385" s="63" t="str">
        <f t="shared" si="15"/>
        <v/>
      </c>
      <c r="F385" s="64" t="str">
        <f t="shared" si="16"/>
        <v/>
      </c>
      <c r="G385" s="38"/>
      <c r="H385" s="38" t="str">
        <f t="shared" si="20"/>
        <v/>
      </c>
      <c r="I385" s="61" t="str">
        <f t="shared" si="17"/>
        <v/>
      </c>
      <c r="J385" s="38" t="str">
        <f t="shared" si="12"/>
        <v/>
      </c>
      <c r="K385" s="38" t="str">
        <f t="shared" si="21"/>
        <v/>
      </c>
      <c r="L385" s="57" t="str">
        <f t="shared" si="13"/>
        <v/>
      </c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</row>
    <row r="386" spans="1:23" ht="15.75" customHeight="1" x14ac:dyDescent="0.2">
      <c r="A386" s="38"/>
      <c r="B386" s="62" t="str">
        <f t="shared" si="18"/>
        <v/>
      </c>
      <c r="C386" s="63" t="str">
        <f t="shared" si="19"/>
        <v/>
      </c>
      <c r="D386" s="63" t="str">
        <f t="shared" si="14"/>
        <v/>
      </c>
      <c r="E386" s="63" t="str">
        <f t="shared" si="15"/>
        <v/>
      </c>
      <c r="F386" s="64" t="str">
        <f t="shared" si="16"/>
        <v/>
      </c>
      <c r="G386" s="38"/>
      <c r="H386" s="38" t="str">
        <f t="shared" si="20"/>
        <v/>
      </c>
      <c r="I386" s="61" t="str">
        <f t="shared" si="17"/>
        <v/>
      </c>
      <c r="J386" s="38" t="str">
        <f t="shared" si="12"/>
        <v/>
      </c>
      <c r="K386" s="38" t="str">
        <f t="shared" si="21"/>
        <v/>
      </c>
      <c r="L386" s="57" t="str">
        <f t="shared" si="13"/>
        <v/>
      </c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</row>
    <row r="387" spans="1:23" ht="15.75" customHeight="1" x14ac:dyDescent="0.2">
      <c r="A387" s="38"/>
      <c r="B387" s="62" t="str">
        <f t="shared" si="18"/>
        <v/>
      </c>
      <c r="C387" s="63" t="str">
        <f t="shared" si="19"/>
        <v/>
      </c>
      <c r="D387" s="63" t="str">
        <f t="shared" si="14"/>
        <v/>
      </c>
      <c r="E387" s="63" t="str">
        <f t="shared" si="15"/>
        <v/>
      </c>
      <c r="F387" s="64" t="str">
        <f t="shared" si="16"/>
        <v/>
      </c>
      <c r="G387" s="38"/>
      <c r="H387" s="38" t="str">
        <f t="shared" si="20"/>
        <v/>
      </c>
      <c r="I387" s="61" t="str">
        <f t="shared" si="17"/>
        <v/>
      </c>
      <c r="J387" s="38" t="str">
        <f t="shared" si="12"/>
        <v/>
      </c>
      <c r="K387" s="38" t="str">
        <f t="shared" si="21"/>
        <v/>
      </c>
      <c r="L387" s="57" t="str">
        <f t="shared" si="13"/>
        <v/>
      </c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</row>
    <row r="388" spans="1:23" ht="15.75" customHeight="1" x14ac:dyDescent="0.2">
      <c r="A388" s="38"/>
      <c r="B388" s="62" t="str">
        <f t="shared" si="18"/>
        <v/>
      </c>
      <c r="C388" s="63" t="str">
        <f t="shared" si="19"/>
        <v/>
      </c>
      <c r="D388" s="63" t="str">
        <f t="shared" si="14"/>
        <v/>
      </c>
      <c r="E388" s="63" t="str">
        <f t="shared" si="15"/>
        <v/>
      </c>
      <c r="F388" s="64" t="str">
        <f t="shared" si="16"/>
        <v/>
      </c>
      <c r="G388" s="38"/>
      <c r="H388" s="38" t="str">
        <f t="shared" si="20"/>
        <v/>
      </c>
      <c r="I388" s="61" t="str">
        <f t="shared" si="17"/>
        <v/>
      </c>
      <c r="J388" s="38" t="str">
        <f t="shared" si="12"/>
        <v/>
      </c>
      <c r="K388" s="38" t="str">
        <f t="shared" si="21"/>
        <v/>
      </c>
      <c r="L388" s="57" t="str">
        <f t="shared" si="13"/>
        <v/>
      </c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</row>
    <row r="389" spans="1:23" ht="15.75" customHeight="1" x14ac:dyDescent="0.2">
      <c r="A389" s="38"/>
      <c r="B389" s="62" t="str">
        <f t="shared" si="18"/>
        <v/>
      </c>
      <c r="C389" s="63" t="str">
        <f t="shared" si="19"/>
        <v/>
      </c>
      <c r="D389" s="63" t="str">
        <f t="shared" si="14"/>
        <v/>
      </c>
      <c r="E389" s="63" t="str">
        <f t="shared" si="15"/>
        <v/>
      </c>
      <c r="F389" s="64" t="str">
        <f t="shared" si="16"/>
        <v/>
      </c>
      <c r="G389" s="38"/>
      <c r="H389" s="38" t="str">
        <f t="shared" si="20"/>
        <v/>
      </c>
      <c r="I389" s="61" t="str">
        <f t="shared" si="17"/>
        <v/>
      </c>
      <c r="J389" s="38" t="str">
        <f t="shared" si="12"/>
        <v/>
      </c>
      <c r="K389" s="38" t="str">
        <f t="shared" si="21"/>
        <v/>
      </c>
      <c r="L389" s="57" t="str">
        <f t="shared" si="13"/>
        <v/>
      </c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</row>
    <row r="390" spans="1:23" ht="15.75" customHeight="1" x14ac:dyDescent="0.2">
      <c r="A390" s="38"/>
      <c r="B390" s="62" t="str">
        <f t="shared" si="18"/>
        <v/>
      </c>
      <c r="C390" s="63" t="str">
        <f t="shared" si="19"/>
        <v/>
      </c>
      <c r="D390" s="63" t="str">
        <f t="shared" si="14"/>
        <v/>
      </c>
      <c r="E390" s="63" t="str">
        <f t="shared" si="15"/>
        <v/>
      </c>
      <c r="F390" s="64" t="str">
        <f t="shared" si="16"/>
        <v/>
      </c>
      <c r="G390" s="38"/>
      <c r="H390" s="38" t="str">
        <f t="shared" si="20"/>
        <v/>
      </c>
      <c r="I390" s="61" t="str">
        <f t="shared" si="17"/>
        <v/>
      </c>
      <c r="J390" s="38" t="str">
        <f t="shared" si="12"/>
        <v/>
      </c>
      <c r="K390" s="38" t="str">
        <f t="shared" si="21"/>
        <v/>
      </c>
      <c r="L390" s="57" t="str">
        <f t="shared" si="13"/>
        <v/>
      </c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</row>
    <row r="391" spans="1:23" ht="15.75" customHeight="1" x14ac:dyDescent="0.2">
      <c r="A391" s="38"/>
      <c r="B391" s="62" t="str">
        <f t="shared" si="18"/>
        <v/>
      </c>
      <c r="C391" s="63" t="str">
        <f t="shared" si="19"/>
        <v/>
      </c>
      <c r="D391" s="63" t="str">
        <f t="shared" si="14"/>
        <v/>
      </c>
      <c r="E391" s="63" t="str">
        <f t="shared" si="15"/>
        <v/>
      </c>
      <c r="F391" s="64" t="str">
        <f t="shared" si="16"/>
        <v/>
      </c>
      <c r="G391" s="38"/>
      <c r="H391" s="38" t="str">
        <f t="shared" si="20"/>
        <v/>
      </c>
      <c r="I391" s="61" t="str">
        <f t="shared" si="17"/>
        <v/>
      </c>
      <c r="J391" s="38" t="str">
        <f t="shared" si="12"/>
        <v/>
      </c>
      <c r="K391" s="38" t="str">
        <f t="shared" si="21"/>
        <v/>
      </c>
      <c r="L391" s="57" t="str">
        <f t="shared" si="13"/>
        <v/>
      </c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</row>
    <row r="392" spans="1:23" ht="15.75" customHeight="1" x14ac:dyDescent="0.2">
      <c r="A392" s="38"/>
      <c r="B392" s="62" t="str">
        <f t="shared" si="18"/>
        <v/>
      </c>
      <c r="C392" s="63" t="str">
        <f t="shared" si="19"/>
        <v/>
      </c>
      <c r="D392" s="63" t="str">
        <f t="shared" si="14"/>
        <v/>
      </c>
      <c r="E392" s="63" t="str">
        <f t="shared" si="15"/>
        <v/>
      </c>
      <c r="F392" s="64" t="str">
        <f t="shared" si="16"/>
        <v/>
      </c>
      <c r="G392" s="38"/>
      <c r="H392" s="38" t="str">
        <f t="shared" si="20"/>
        <v/>
      </c>
      <c r="I392" s="61" t="str">
        <f t="shared" si="17"/>
        <v/>
      </c>
      <c r="J392" s="38" t="str">
        <f t="shared" si="12"/>
        <v/>
      </c>
      <c r="K392" s="38" t="str">
        <f t="shared" si="21"/>
        <v/>
      </c>
      <c r="L392" s="57" t="str">
        <f t="shared" si="13"/>
        <v/>
      </c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</row>
    <row r="393" spans="1:23" ht="15.75" customHeight="1" x14ac:dyDescent="0.2">
      <c r="A393" s="38"/>
      <c r="B393" s="62" t="str">
        <f t="shared" si="18"/>
        <v/>
      </c>
      <c r="C393" s="63" t="str">
        <f t="shared" si="19"/>
        <v/>
      </c>
      <c r="D393" s="63" t="str">
        <f t="shared" si="14"/>
        <v/>
      </c>
      <c r="E393" s="63" t="str">
        <f t="shared" si="15"/>
        <v/>
      </c>
      <c r="F393" s="64" t="str">
        <f t="shared" si="16"/>
        <v/>
      </c>
      <c r="G393" s="38"/>
      <c r="H393" s="38" t="str">
        <f t="shared" si="20"/>
        <v/>
      </c>
      <c r="I393" s="61" t="str">
        <f t="shared" si="17"/>
        <v/>
      </c>
      <c r="J393" s="38" t="str">
        <f t="shared" si="12"/>
        <v/>
      </c>
      <c r="K393" s="38" t="str">
        <f t="shared" si="21"/>
        <v/>
      </c>
      <c r="L393" s="57" t="str">
        <f t="shared" si="13"/>
        <v/>
      </c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</row>
    <row r="394" spans="1:23" ht="15.75" customHeight="1" x14ac:dyDescent="0.2">
      <c r="A394" s="38"/>
      <c r="B394" s="62" t="str">
        <f t="shared" si="18"/>
        <v/>
      </c>
      <c r="C394" s="63" t="str">
        <f t="shared" si="19"/>
        <v/>
      </c>
      <c r="D394" s="63" t="str">
        <f t="shared" si="14"/>
        <v/>
      </c>
      <c r="E394" s="63" t="str">
        <f t="shared" si="15"/>
        <v/>
      </c>
      <c r="F394" s="64" t="str">
        <f t="shared" si="16"/>
        <v/>
      </c>
      <c r="G394" s="38"/>
      <c r="H394" s="38" t="str">
        <f t="shared" si="20"/>
        <v/>
      </c>
      <c r="I394" s="61" t="str">
        <f t="shared" si="17"/>
        <v/>
      </c>
      <c r="J394" s="38" t="str">
        <f t="shared" si="12"/>
        <v/>
      </c>
      <c r="K394" s="38" t="str">
        <f t="shared" si="21"/>
        <v/>
      </c>
      <c r="L394" s="57" t="str">
        <f t="shared" si="13"/>
        <v/>
      </c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</row>
    <row r="395" spans="1:23" ht="15.75" customHeight="1" x14ac:dyDescent="0.2">
      <c r="A395" s="38"/>
      <c r="B395" s="62" t="str">
        <f t="shared" si="18"/>
        <v/>
      </c>
      <c r="C395" s="63" t="str">
        <f t="shared" si="19"/>
        <v/>
      </c>
      <c r="D395" s="63" t="str">
        <f t="shared" si="14"/>
        <v/>
      </c>
      <c r="E395" s="63" t="str">
        <f t="shared" si="15"/>
        <v/>
      </c>
      <c r="F395" s="64" t="str">
        <f t="shared" si="16"/>
        <v/>
      </c>
      <c r="G395" s="38"/>
      <c r="H395" s="38" t="str">
        <f t="shared" si="20"/>
        <v/>
      </c>
      <c r="I395" s="61" t="str">
        <f t="shared" si="17"/>
        <v/>
      </c>
      <c r="J395" s="38" t="str">
        <f t="shared" si="12"/>
        <v/>
      </c>
      <c r="K395" s="38" t="str">
        <f t="shared" si="21"/>
        <v/>
      </c>
      <c r="L395" s="57" t="str">
        <f t="shared" si="13"/>
        <v/>
      </c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</row>
    <row r="396" spans="1:23" ht="15.75" customHeight="1" x14ac:dyDescent="0.2">
      <c r="A396" s="38"/>
      <c r="B396" s="62" t="str">
        <f t="shared" si="18"/>
        <v/>
      </c>
      <c r="C396" s="63" t="str">
        <f t="shared" si="19"/>
        <v/>
      </c>
      <c r="D396" s="63" t="str">
        <f t="shared" si="14"/>
        <v/>
      </c>
      <c r="E396" s="63" t="str">
        <f t="shared" si="15"/>
        <v/>
      </c>
      <c r="F396" s="64" t="str">
        <f t="shared" si="16"/>
        <v/>
      </c>
      <c r="G396" s="38"/>
      <c r="H396" s="38" t="str">
        <f t="shared" si="20"/>
        <v/>
      </c>
      <c r="I396" s="61" t="str">
        <f t="shared" si="17"/>
        <v/>
      </c>
      <c r="J396" s="38" t="str">
        <f t="shared" si="12"/>
        <v/>
      </c>
      <c r="K396" s="38" t="str">
        <f t="shared" si="21"/>
        <v/>
      </c>
      <c r="L396" s="57" t="str">
        <f t="shared" si="13"/>
        <v/>
      </c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</row>
    <row r="397" spans="1:23" ht="15.75" customHeight="1" x14ac:dyDescent="0.2">
      <c r="A397" s="38"/>
      <c r="B397" s="62" t="str">
        <f t="shared" si="18"/>
        <v/>
      </c>
      <c r="C397" s="63" t="str">
        <f t="shared" si="19"/>
        <v/>
      </c>
      <c r="D397" s="63" t="str">
        <f t="shared" si="14"/>
        <v/>
      </c>
      <c r="E397" s="63" t="str">
        <f t="shared" si="15"/>
        <v/>
      </c>
      <c r="F397" s="64" t="str">
        <f t="shared" si="16"/>
        <v/>
      </c>
      <c r="G397" s="38"/>
      <c r="H397" s="38" t="str">
        <f t="shared" si="20"/>
        <v/>
      </c>
      <c r="I397" s="61" t="str">
        <f t="shared" si="17"/>
        <v/>
      </c>
      <c r="J397" s="38" t="str">
        <f t="shared" si="12"/>
        <v/>
      </c>
      <c r="K397" s="38" t="str">
        <f t="shared" si="21"/>
        <v/>
      </c>
      <c r="L397" s="57" t="str">
        <f t="shared" si="13"/>
        <v/>
      </c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</row>
    <row r="398" spans="1:23" ht="15.75" customHeight="1" x14ac:dyDescent="0.2">
      <c r="A398" s="38"/>
      <c r="B398" s="62" t="str">
        <f t="shared" si="18"/>
        <v/>
      </c>
      <c r="C398" s="63" t="str">
        <f t="shared" si="19"/>
        <v/>
      </c>
      <c r="D398" s="63" t="str">
        <f t="shared" si="14"/>
        <v/>
      </c>
      <c r="E398" s="63" t="str">
        <f t="shared" si="15"/>
        <v/>
      </c>
      <c r="F398" s="64" t="str">
        <f t="shared" si="16"/>
        <v/>
      </c>
      <c r="G398" s="38"/>
      <c r="H398" s="38" t="str">
        <f t="shared" si="20"/>
        <v/>
      </c>
      <c r="I398" s="61" t="str">
        <f t="shared" si="17"/>
        <v/>
      </c>
      <c r="J398" s="38" t="str">
        <f t="shared" si="12"/>
        <v/>
      </c>
      <c r="K398" s="38" t="str">
        <f t="shared" si="21"/>
        <v/>
      </c>
      <c r="L398" s="57" t="str">
        <f t="shared" si="13"/>
        <v/>
      </c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</row>
    <row r="399" spans="1:23" ht="15.75" customHeight="1" x14ac:dyDescent="0.2">
      <c r="A399" s="38"/>
      <c r="B399" s="62" t="str">
        <f t="shared" si="18"/>
        <v/>
      </c>
      <c r="C399" s="63" t="str">
        <f t="shared" si="19"/>
        <v/>
      </c>
      <c r="D399" s="63" t="str">
        <f t="shared" si="14"/>
        <v/>
      </c>
      <c r="E399" s="63" t="str">
        <f t="shared" si="15"/>
        <v/>
      </c>
      <c r="F399" s="64" t="str">
        <f t="shared" si="16"/>
        <v/>
      </c>
      <c r="G399" s="38"/>
      <c r="H399" s="38" t="str">
        <f t="shared" si="20"/>
        <v/>
      </c>
      <c r="I399" s="61" t="str">
        <f t="shared" si="17"/>
        <v/>
      </c>
      <c r="J399" s="38" t="str">
        <f t="shared" si="12"/>
        <v/>
      </c>
      <c r="K399" s="38" t="str">
        <f t="shared" si="21"/>
        <v/>
      </c>
      <c r="L399" s="57" t="str">
        <f t="shared" si="13"/>
        <v/>
      </c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</row>
    <row r="400" spans="1:23" ht="15.75" customHeight="1" x14ac:dyDescent="0.2">
      <c r="A400" s="38"/>
      <c r="B400" s="62" t="str">
        <f t="shared" si="18"/>
        <v/>
      </c>
      <c r="C400" s="63" t="str">
        <f t="shared" si="19"/>
        <v/>
      </c>
      <c r="D400" s="63" t="str">
        <f t="shared" si="14"/>
        <v/>
      </c>
      <c r="E400" s="63" t="str">
        <f t="shared" si="15"/>
        <v/>
      </c>
      <c r="F400" s="64" t="str">
        <f t="shared" si="16"/>
        <v/>
      </c>
      <c r="G400" s="38"/>
      <c r="H400" s="38" t="str">
        <f t="shared" si="20"/>
        <v/>
      </c>
      <c r="I400" s="61" t="str">
        <f t="shared" si="17"/>
        <v/>
      </c>
      <c r="J400" s="38" t="str">
        <f t="shared" si="12"/>
        <v/>
      </c>
      <c r="K400" s="38" t="str">
        <f t="shared" si="21"/>
        <v/>
      </c>
      <c r="L400" s="57" t="str">
        <f t="shared" si="13"/>
        <v/>
      </c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</row>
    <row r="401" spans="1:23" ht="15.75" customHeight="1" x14ac:dyDescent="0.2">
      <c r="A401" s="38"/>
      <c r="B401" s="62" t="str">
        <f t="shared" si="18"/>
        <v/>
      </c>
      <c r="C401" s="63" t="str">
        <f t="shared" si="19"/>
        <v/>
      </c>
      <c r="D401" s="63" t="str">
        <f t="shared" si="14"/>
        <v/>
      </c>
      <c r="E401" s="63" t="str">
        <f t="shared" si="15"/>
        <v/>
      </c>
      <c r="F401" s="64" t="str">
        <f t="shared" si="16"/>
        <v/>
      </c>
      <c r="G401" s="38"/>
      <c r="H401" s="38" t="str">
        <f t="shared" si="20"/>
        <v/>
      </c>
      <c r="I401" s="61" t="str">
        <f t="shared" si="17"/>
        <v/>
      </c>
      <c r="J401" s="38" t="str">
        <f t="shared" si="12"/>
        <v/>
      </c>
      <c r="K401" s="38" t="str">
        <f t="shared" si="21"/>
        <v/>
      </c>
      <c r="L401" s="57" t="str">
        <f t="shared" si="13"/>
        <v/>
      </c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</row>
    <row r="402" spans="1:23" ht="15.75" customHeight="1" x14ac:dyDescent="0.2">
      <c r="A402" s="38"/>
      <c r="B402" s="62" t="str">
        <f t="shared" si="18"/>
        <v/>
      </c>
      <c r="C402" s="63" t="str">
        <f t="shared" si="19"/>
        <v/>
      </c>
      <c r="D402" s="63" t="str">
        <f t="shared" si="14"/>
        <v/>
      </c>
      <c r="E402" s="63" t="str">
        <f t="shared" si="15"/>
        <v/>
      </c>
      <c r="F402" s="64" t="str">
        <f t="shared" si="16"/>
        <v/>
      </c>
      <c r="G402" s="38"/>
      <c r="H402" s="38" t="str">
        <f t="shared" si="20"/>
        <v/>
      </c>
      <c r="I402" s="61" t="str">
        <f t="shared" si="17"/>
        <v/>
      </c>
      <c r="J402" s="38" t="str">
        <f t="shared" si="12"/>
        <v/>
      </c>
      <c r="K402" s="38" t="str">
        <f t="shared" si="21"/>
        <v/>
      </c>
      <c r="L402" s="57" t="str">
        <f t="shared" si="13"/>
        <v/>
      </c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</row>
    <row r="403" spans="1:23" ht="15.75" customHeight="1" x14ac:dyDescent="0.2">
      <c r="A403" s="38"/>
      <c r="B403" s="62" t="str">
        <f t="shared" si="18"/>
        <v/>
      </c>
      <c r="C403" s="63" t="str">
        <f t="shared" si="19"/>
        <v/>
      </c>
      <c r="D403" s="63" t="str">
        <f t="shared" si="14"/>
        <v/>
      </c>
      <c r="E403" s="63" t="str">
        <f t="shared" si="15"/>
        <v/>
      </c>
      <c r="F403" s="64" t="str">
        <f t="shared" si="16"/>
        <v/>
      </c>
      <c r="G403" s="38"/>
      <c r="H403" s="38" t="str">
        <f t="shared" si="20"/>
        <v/>
      </c>
      <c r="I403" s="61" t="str">
        <f t="shared" si="17"/>
        <v/>
      </c>
      <c r="J403" s="38" t="str">
        <f t="shared" si="12"/>
        <v/>
      </c>
      <c r="K403" s="38" t="str">
        <f t="shared" si="21"/>
        <v/>
      </c>
      <c r="L403" s="57" t="str">
        <f t="shared" si="13"/>
        <v/>
      </c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</row>
    <row r="404" spans="1:23" ht="15.75" customHeight="1" x14ac:dyDescent="0.2">
      <c r="A404" s="38"/>
      <c r="B404" s="62" t="str">
        <f t="shared" si="18"/>
        <v/>
      </c>
      <c r="C404" s="63" t="str">
        <f t="shared" si="19"/>
        <v/>
      </c>
      <c r="D404" s="63" t="str">
        <f t="shared" si="14"/>
        <v/>
      </c>
      <c r="E404" s="63" t="str">
        <f t="shared" si="15"/>
        <v/>
      </c>
      <c r="F404" s="64" t="str">
        <f t="shared" si="16"/>
        <v/>
      </c>
      <c r="G404" s="38"/>
      <c r="H404" s="38" t="str">
        <f t="shared" si="20"/>
        <v/>
      </c>
      <c r="I404" s="61" t="str">
        <f t="shared" si="17"/>
        <v/>
      </c>
      <c r="J404" s="38" t="str">
        <f t="shared" si="12"/>
        <v/>
      </c>
      <c r="K404" s="38" t="str">
        <f t="shared" si="21"/>
        <v/>
      </c>
      <c r="L404" s="57" t="str">
        <f t="shared" si="13"/>
        <v/>
      </c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</row>
    <row r="405" spans="1:23" ht="15.75" customHeight="1" x14ac:dyDescent="0.2">
      <c r="A405" s="38"/>
      <c r="B405" s="62" t="str">
        <f t="shared" si="18"/>
        <v/>
      </c>
      <c r="C405" s="63" t="str">
        <f t="shared" si="19"/>
        <v/>
      </c>
      <c r="D405" s="63" t="str">
        <f t="shared" si="14"/>
        <v/>
      </c>
      <c r="E405" s="63" t="str">
        <f t="shared" si="15"/>
        <v/>
      </c>
      <c r="F405" s="64" t="str">
        <f t="shared" si="16"/>
        <v/>
      </c>
      <c r="G405" s="38"/>
      <c r="H405" s="38" t="str">
        <f t="shared" si="20"/>
        <v/>
      </c>
      <c r="I405" s="61" t="str">
        <f t="shared" si="17"/>
        <v/>
      </c>
      <c r="J405" s="38" t="str">
        <f t="shared" si="12"/>
        <v/>
      </c>
      <c r="K405" s="38" t="str">
        <f t="shared" si="21"/>
        <v/>
      </c>
      <c r="L405" s="57" t="str">
        <f t="shared" si="13"/>
        <v/>
      </c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</row>
    <row r="406" spans="1:23" ht="15.75" customHeight="1" x14ac:dyDescent="0.2">
      <c r="A406" s="38"/>
      <c r="B406" s="62" t="str">
        <f t="shared" si="18"/>
        <v/>
      </c>
      <c r="C406" s="63" t="str">
        <f t="shared" si="19"/>
        <v/>
      </c>
      <c r="D406" s="63" t="str">
        <f t="shared" si="14"/>
        <v/>
      </c>
      <c r="E406" s="63" t="str">
        <f t="shared" si="15"/>
        <v/>
      </c>
      <c r="F406" s="64" t="str">
        <f t="shared" si="16"/>
        <v/>
      </c>
      <c r="G406" s="38"/>
      <c r="H406" s="38" t="str">
        <f t="shared" si="20"/>
        <v/>
      </c>
      <c r="I406" s="61" t="str">
        <f t="shared" si="17"/>
        <v/>
      </c>
      <c r="J406" s="38" t="str">
        <f t="shared" si="12"/>
        <v/>
      </c>
      <c r="K406" s="38" t="str">
        <f t="shared" si="21"/>
        <v/>
      </c>
      <c r="L406" s="57" t="str">
        <f t="shared" si="13"/>
        <v/>
      </c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</row>
    <row r="407" spans="1:23" ht="15.75" customHeight="1" x14ac:dyDescent="0.2">
      <c r="A407" s="38"/>
      <c r="B407" s="62" t="str">
        <f t="shared" si="18"/>
        <v/>
      </c>
      <c r="C407" s="63" t="str">
        <f t="shared" si="19"/>
        <v/>
      </c>
      <c r="D407" s="63" t="str">
        <f t="shared" si="14"/>
        <v/>
      </c>
      <c r="E407" s="63" t="str">
        <f t="shared" si="15"/>
        <v/>
      </c>
      <c r="F407" s="64" t="str">
        <f t="shared" si="16"/>
        <v/>
      </c>
      <c r="G407" s="38"/>
      <c r="H407" s="38" t="str">
        <f t="shared" si="20"/>
        <v/>
      </c>
      <c r="I407" s="61" t="str">
        <f t="shared" si="17"/>
        <v/>
      </c>
      <c r="J407" s="38" t="str">
        <f t="shared" si="12"/>
        <v/>
      </c>
      <c r="K407" s="38" t="str">
        <f t="shared" si="21"/>
        <v/>
      </c>
      <c r="L407" s="57" t="str">
        <f t="shared" si="13"/>
        <v/>
      </c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</row>
    <row r="408" spans="1:23" ht="15.75" customHeight="1" x14ac:dyDescent="0.2">
      <c r="A408" s="38"/>
      <c r="B408" s="62" t="str">
        <f t="shared" si="18"/>
        <v/>
      </c>
      <c r="C408" s="63" t="str">
        <f t="shared" si="19"/>
        <v/>
      </c>
      <c r="D408" s="63" t="str">
        <f t="shared" si="14"/>
        <v/>
      </c>
      <c r="E408" s="63" t="str">
        <f t="shared" si="15"/>
        <v/>
      </c>
      <c r="F408" s="64" t="str">
        <f t="shared" si="16"/>
        <v/>
      </c>
      <c r="G408" s="38"/>
      <c r="H408" s="38" t="str">
        <f t="shared" si="20"/>
        <v/>
      </c>
      <c r="I408" s="61" t="str">
        <f t="shared" si="17"/>
        <v/>
      </c>
      <c r="J408" s="38" t="str">
        <f t="shared" si="12"/>
        <v/>
      </c>
      <c r="K408" s="38" t="str">
        <f t="shared" si="21"/>
        <v/>
      </c>
      <c r="L408" s="57" t="str">
        <f t="shared" si="13"/>
        <v/>
      </c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</row>
    <row r="409" spans="1:23" ht="15.75" customHeight="1" x14ac:dyDescent="0.2">
      <c r="A409" s="38"/>
      <c r="B409" s="62" t="str">
        <f t="shared" si="18"/>
        <v/>
      </c>
      <c r="C409" s="63" t="str">
        <f t="shared" si="19"/>
        <v/>
      </c>
      <c r="D409" s="63" t="str">
        <f t="shared" si="14"/>
        <v/>
      </c>
      <c r="E409" s="63" t="str">
        <f t="shared" si="15"/>
        <v/>
      </c>
      <c r="F409" s="64" t="str">
        <f t="shared" si="16"/>
        <v/>
      </c>
      <c r="G409" s="38"/>
      <c r="H409" s="38" t="str">
        <f t="shared" si="20"/>
        <v/>
      </c>
      <c r="I409" s="61" t="str">
        <f t="shared" si="17"/>
        <v/>
      </c>
      <c r="J409" s="38" t="str">
        <f t="shared" si="12"/>
        <v/>
      </c>
      <c r="K409" s="38" t="str">
        <f t="shared" si="21"/>
        <v/>
      </c>
      <c r="L409" s="57" t="str">
        <f t="shared" si="13"/>
        <v/>
      </c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</row>
    <row r="410" spans="1:23" ht="15.75" customHeight="1" x14ac:dyDescent="0.2">
      <c r="A410" s="38"/>
      <c r="B410" s="62" t="str">
        <f t="shared" si="18"/>
        <v/>
      </c>
      <c r="C410" s="63" t="str">
        <f t="shared" si="19"/>
        <v/>
      </c>
      <c r="D410" s="63" t="str">
        <f t="shared" si="14"/>
        <v/>
      </c>
      <c r="E410" s="63" t="str">
        <f t="shared" si="15"/>
        <v/>
      </c>
      <c r="F410" s="64" t="str">
        <f t="shared" si="16"/>
        <v/>
      </c>
      <c r="G410" s="38"/>
      <c r="H410" s="38" t="str">
        <f t="shared" si="20"/>
        <v/>
      </c>
      <c r="I410" s="61" t="str">
        <f t="shared" si="17"/>
        <v/>
      </c>
      <c r="J410" s="38" t="str">
        <f t="shared" si="12"/>
        <v/>
      </c>
      <c r="K410" s="38" t="str">
        <f t="shared" si="21"/>
        <v/>
      </c>
      <c r="L410" s="57" t="str">
        <f t="shared" si="13"/>
        <v/>
      </c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</row>
    <row r="411" spans="1:23" ht="15.75" customHeight="1" x14ac:dyDescent="0.2">
      <c r="A411" s="38"/>
      <c r="B411" s="62" t="str">
        <f t="shared" si="18"/>
        <v/>
      </c>
      <c r="C411" s="63" t="str">
        <f t="shared" si="19"/>
        <v/>
      </c>
      <c r="D411" s="63" t="str">
        <f t="shared" si="14"/>
        <v/>
      </c>
      <c r="E411" s="63" t="str">
        <f t="shared" si="15"/>
        <v/>
      </c>
      <c r="F411" s="64" t="str">
        <f t="shared" si="16"/>
        <v/>
      </c>
      <c r="G411" s="38"/>
      <c r="H411" s="38" t="str">
        <f t="shared" si="20"/>
        <v/>
      </c>
      <c r="I411" s="61" t="str">
        <f t="shared" si="17"/>
        <v/>
      </c>
      <c r="J411" s="38" t="str">
        <f t="shared" si="12"/>
        <v/>
      </c>
      <c r="K411" s="38" t="str">
        <f t="shared" si="21"/>
        <v/>
      </c>
      <c r="L411" s="57" t="str">
        <f t="shared" si="13"/>
        <v/>
      </c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</row>
    <row r="412" spans="1:23" ht="15.75" customHeight="1" x14ac:dyDescent="0.2">
      <c r="A412" s="38"/>
      <c r="B412" s="62" t="str">
        <f t="shared" si="18"/>
        <v/>
      </c>
      <c r="C412" s="63" t="str">
        <f t="shared" si="19"/>
        <v/>
      </c>
      <c r="D412" s="63" t="str">
        <f t="shared" si="14"/>
        <v/>
      </c>
      <c r="E412" s="63" t="str">
        <f t="shared" si="15"/>
        <v/>
      </c>
      <c r="F412" s="64" t="str">
        <f t="shared" si="16"/>
        <v/>
      </c>
      <c r="G412" s="38"/>
      <c r="H412" s="38" t="str">
        <f t="shared" si="20"/>
        <v/>
      </c>
      <c r="I412" s="61" t="str">
        <f t="shared" si="17"/>
        <v/>
      </c>
      <c r="J412" s="38" t="str">
        <f t="shared" si="12"/>
        <v/>
      </c>
      <c r="K412" s="38" t="str">
        <f t="shared" si="21"/>
        <v/>
      </c>
      <c r="L412" s="57" t="str">
        <f t="shared" si="13"/>
        <v/>
      </c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</row>
    <row r="413" spans="1:23" ht="15.75" customHeight="1" x14ac:dyDescent="0.2">
      <c r="A413" s="38"/>
      <c r="B413" s="62" t="str">
        <f t="shared" si="18"/>
        <v/>
      </c>
      <c r="C413" s="63" t="str">
        <f t="shared" si="19"/>
        <v/>
      </c>
      <c r="D413" s="63" t="str">
        <f t="shared" si="14"/>
        <v/>
      </c>
      <c r="E413" s="63" t="str">
        <f t="shared" si="15"/>
        <v/>
      </c>
      <c r="F413" s="64" t="str">
        <f t="shared" si="16"/>
        <v/>
      </c>
      <c r="G413" s="38"/>
      <c r="H413" s="38" t="str">
        <f t="shared" si="20"/>
        <v/>
      </c>
      <c r="I413" s="61" t="str">
        <f t="shared" si="17"/>
        <v/>
      </c>
      <c r="J413" s="38" t="str">
        <f t="shared" si="12"/>
        <v/>
      </c>
      <c r="K413" s="38" t="str">
        <f t="shared" si="21"/>
        <v/>
      </c>
      <c r="L413" s="57" t="str">
        <f t="shared" si="13"/>
        <v/>
      </c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</row>
    <row r="414" spans="1:23" ht="15.75" customHeight="1" x14ac:dyDescent="0.2">
      <c r="A414" s="38"/>
      <c r="B414" s="62" t="str">
        <f t="shared" si="18"/>
        <v/>
      </c>
      <c r="C414" s="63" t="str">
        <f t="shared" si="19"/>
        <v/>
      </c>
      <c r="D414" s="63" t="str">
        <f t="shared" si="14"/>
        <v/>
      </c>
      <c r="E414" s="63" t="str">
        <f t="shared" si="15"/>
        <v/>
      </c>
      <c r="F414" s="64" t="str">
        <f t="shared" si="16"/>
        <v/>
      </c>
      <c r="G414" s="38"/>
      <c r="H414" s="38" t="str">
        <f t="shared" si="20"/>
        <v/>
      </c>
      <c r="I414" s="61" t="str">
        <f t="shared" si="17"/>
        <v/>
      </c>
      <c r="J414" s="38" t="str">
        <f t="shared" si="12"/>
        <v/>
      </c>
      <c r="K414" s="38" t="str">
        <f t="shared" si="21"/>
        <v/>
      </c>
      <c r="L414" s="57" t="str">
        <f t="shared" si="13"/>
        <v/>
      </c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</row>
    <row r="415" spans="1:23" ht="15.75" customHeight="1" x14ac:dyDescent="0.2">
      <c r="A415" s="38"/>
      <c r="B415" s="62" t="str">
        <f t="shared" si="18"/>
        <v/>
      </c>
      <c r="C415" s="63" t="str">
        <f t="shared" si="19"/>
        <v/>
      </c>
      <c r="D415" s="63" t="str">
        <f t="shared" si="14"/>
        <v/>
      </c>
      <c r="E415" s="63" t="str">
        <f t="shared" si="15"/>
        <v/>
      </c>
      <c r="F415" s="64" t="str">
        <f t="shared" si="16"/>
        <v/>
      </c>
      <c r="G415" s="38"/>
      <c r="H415" s="38" t="str">
        <f t="shared" si="20"/>
        <v/>
      </c>
      <c r="I415" s="61" t="str">
        <f t="shared" si="17"/>
        <v/>
      </c>
      <c r="J415" s="38" t="str">
        <f t="shared" si="12"/>
        <v/>
      </c>
      <c r="K415" s="38" t="str">
        <f t="shared" si="21"/>
        <v/>
      </c>
      <c r="L415" s="57" t="str">
        <f t="shared" si="13"/>
        <v/>
      </c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</row>
    <row r="416" spans="1:23" ht="15.75" customHeight="1" x14ac:dyDescent="0.2">
      <c r="A416" s="38"/>
      <c r="B416" s="62" t="str">
        <f t="shared" si="18"/>
        <v/>
      </c>
      <c r="C416" s="63" t="str">
        <f t="shared" si="19"/>
        <v/>
      </c>
      <c r="D416" s="63" t="str">
        <f t="shared" si="14"/>
        <v/>
      </c>
      <c r="E416" s="63" t="str">
        <f t="shared" si="15"/>
        <v/>
      </c>
      <c r="F416" s="64" t="str">
        <f t="shared" si="16"/>
        <v/>
      </c>
      <c r="G416" s="38"/>
      <c r="H416" s="38" t="str">
        <f t="shared" si="20"/>
        <v/>
      </c>
      <c r="I416" s="61" t="str">
        <f t="shared" si="17"/>
        <v/>
      </c>
      <c r="J416" s="38" t="str">
        <f t="shared" si="12"/>
        <v/>
      </c>
      <c r="K416" s="38" t="str">
        <f t="shared" si="21"/>
        <v/>
      </c>
      <c r="L416" s="57" t="str">
        <f t="shared" si="13"/>
        <v/>
      </c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</row>
    <row r="417" spans="1:23" ht="15.75" customHeight="1" x14ac:dyDescent="0.2">
      <c r="A417" s="38"/>
      <c r="B417" s="62" t="str">
        <f t="shared" si="18"/>
        <v/>
      </c>
      <c r="C417" s="63" t="str">
        <f t="shared" si="19"/>
        <v/>
      </c>
      <c r="D417" s="63" t="str">
        <f t="shared" si="14"/>
        <v/>
      </c>
      <c r="E417" s="63" t="str">
        <f t="shared" si="15"/>
        <v/>
      </c>
      <c r="F417" s="64" t="str">
        <f t="shared" si="16"/>
        <v/>
      </c>
      <c r="G417" s="38"/>
      <c r="H417" s="38" t="str">
        <f t="shared" si="20"/>
        <v/>
      </c>
      <c r="I417" s="61" t="str">
        <f t="shared" si="17"/>
        <v/>
      </c>
      <c r="J417" s="38" t="str">
        <f t="shared" si="12"/>
        <v/>
      </c>
      <c r="K417" s="38" t="str">
        <f t="shared" si="21"/>
        <v/>
      </c>
      <c r="L417" s="57" t="str">
        <f t="shared" si="13"/>
        <v/>
      </c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</row>
    <row r="418" spans="1:23" ht="15.75" customHeight="1" x14ac:dyDescent="0.2">
      <c r="A418" s="38"/>
      <c r="B418" s="62" t="str">
        <f t="shared" si="18"/>
        <v/>
      </c>
      <c r="C418" s="63" t="str">
        <f t="shared" si="19"/>
        <v/>
      </c>
      <c r="D418" s="63" t="str">
        <f t="shared" si="14"/>
        <v/>
      </c>
      <c r="E418" s="63" t="str">
        <f t="shared" si="15"/>
        <v/>
      </c>
      <c r="F418" s="64" t="str">
        <f t="shared" si="16"/>
        <v/>
      </c>
      <c r="G418" s="38"/>
      <c r="H418" s="38" t="str">
        <f t="shared" si="20"/>
        <v/>
      </c>
      <c r="I418" s="61" t="str">
        <f t="shared" si="17"/>
        <v/>
      </c>
      <c r="J418" s="38" t="str">
        <f t="shared" si="12"/>
        <v/>
      </c>
      <c r="K418" s="38" t="str">
        <f t="shared" si="21"/>
        <v/>
      </c>
      <c r="L418" s="57" t="str">
        <f t="shared" si="13"/>
        <v/>
      </c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</row>
    <row r="419" spans="1:23" ht="15.75" customHeight="1" x14ac:dyDescent="0.2">
      <c r="A419" s="38"/>
      <c r="B419" s="62" t="str">
        <f t="shared" si="18"/>
        <v/>
      </c>
      <c r="C419" s="63" t="str">
        <f t="shared" si="19"/>
        <v/>
      </c>
      <c r="D419" s="63" t="str">
        <f t="shared" si="14"/>
        <v/>
      </c>
      <c r="E419" s="63" t="str">
        <f t="shared" si="15"/>
        <v/>
      </c>
      <c r="F419" s="64" t="str">
        <f t="shared" si="16"/>
        <v/>
      </c>
      <c r="G419" s="38"/>
      <c r="H419" s="38" t="str">
        <f t="shared" si="20"/>
        <v/>
      </c>
      <c r="I419" s="61" t="str">
        <f t="shared" si="17"/>
        <v/>
      </c>
      <c r="J419" s="38" t="str">
        <f t="shared" si="12"/>
        <v/>
      </c>
      <c r="K419" s="38" t="str">
        <f t="shared" si="21"/>
        <v/>
      </c>
      <c r="L419" s="57" t="str">
        <f t="shared" si="13"/>
        <v/>
      </c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</row>
    <row r="420" spans="1:23" ht="15.75" customHeight="1" x14ac:dyDescent="0.2">
      <c r="A420" s="38"/>
      <c r="B420" s="62" t="str">
        <f t="shared" si="18"/>
        <v/>
      </c>
      <c r="C420" s="63" t="str">
        <f t="shared" si="19"/>
        <v/>
      </c>
      <c r="D420" s="63" t="str">
        <f t="shared" si="14"/>
        <v/>
      </c>
      <c r="E420" s="63" t="str">
        <f t="shared" si="15"/>
        <v/>
      </c>
      <c r="F420" s="64" t="str">
        <f t="shared" si="16"/>
        <v/>
      </c>
      <c r="G420" s="38"/>
      <c r="H420" s="38" t="str">
        <f t="shared" si="20"/>
        <v/>
      </c>
      <c r="I420" s="61" t="str">
        <f t="shared" si="17"/>
        <v/>
      </c>
      <c r="J420" s="38" t="str">
        <f t="shared" si="12"/>
        <v/>
      </c>
      <c r="K420" s="38" t="str">
        <f t="shared" si="21"/>
        <v/>
      </c>
      <c r="L420" s="57" t="str">
        <f t="shared" si="13"/>
        <v/>
      </c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</row>
    <row r="421" spans="1:23" ht="15.75" customHeight="1" x14ac:dyDescent="0.2">
      <c r="A421" s="38"/>
      <c r="B421" s="62" t="str">
        <f t="shared" si="18"/>
        <v/>
      </c>
      <c r="C421" s="63" t="str">
        <f t="shared" si="19"/>
        <v/>
      </c>
      <c r="D421" s="63" t="str">
        <f t="shared" si="14"/>
        <v/>
      </c>
      <c r="E421" s="63" t="str">
        <f t="shared" si="15"/>
        <v/>
      </c>
      <c r="F421" s="64" t="str">
        <f t="shared" si="16"/>
        <v/>
      </c>
      <c r="G421" s="38"/>
      <c r="H421" s="38" t="str">
        <f t="shared" si="20"/>
        <v/>
      </c>
      <c r="I421" s="61" t="str">
        <f t="shared" si="17"/>
        <v/>
      </c>
      <c r="J421" s="38" t="str">
        <f t="shared" si="12"/>
        <v/>
      </c>
      <c r="K421" s="38" t="str">
        <f t="shared" si="21"/>
        <v/>
      </c>
      <c r="L421" s="57" t="str">
        <f t="shared" si="13"/>
        <v/>
      </c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</row>
    <row r="422" spans="1:23" ht="15.75" customHeight="1" x14ac:dyDescent="0.2">
      <c r="A422" s="38"/>
      <c r="B422" s="62" t="str">
        <f t="shared" si="18"/>
        <v/>
      </c>
      <c r="C422" s="63" t="str">
        <f t="shared" si="19"/>
        <v/>
      </c>
      <c r="D422" s="63" t="str">
        <f t="shared" si="14"/>
        <v/>
      </c>
      <c r="E422" s="63" t="str">
        <f t="shared" si="15"/>
        <v/>
      </c>
      <c r="F422" s="64" t="str">
        <f t="shared" si="16"/>
        <v/>
      </c>
      <c r="G422" s="38"/>
      <c r="H422" s="38" t="str">
        <f t="shared" si="20"/>
        <v/>
      </c>
      <c r="I422" s="61" t="str">
        <f t="shared" si="17"/>
        <v/>
      </c>
      <c r="J422" s="38" t="str">
        <f t="shared" si="12"/>
        <v/>
      </c>
      <c r="K422" s="38" t="str">
        <f t="shared" si="21"/>
        <v/>
      </c>
      <c r="L422" s="57" t="str">
        <f t="shared" si="13"/>
        <v/>
      </c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</row>
    <row r="423" spans="1:23" ht="15.75" customHeight="1" x14ac:dyDescent="0.2">
      <c r="A423" s="38"/>
      <c r="B423" s="62" t="str">
        <f t="shared" si="18"/>
        <v/>
      </c>
      <c r="C423" s="63" t="str">
        <f t="shared" si="19"/>
        <v/>
      </c>
      <c r="D423" s="63" t="str">
        <f t="shared" si="14"/>
        <v/>
      </c>
      <c r="E423" s="63" t="str">
        <f t="shared" si="15"/>
        <v/>
      </c>
      <c r="F423" s="64" t="str">
        <f t="shared" si="16"/>
        <v/>
      </c>
      <c r="G423" s="38"/>
      <c r="H423" s="38" t="str">
        <f t="shared" si="20"/>
        <v/>
      </c>
      <c r="I423" s="61" t="str">
        <f t="shared" si="17"/>
        <v/>
      </c>
      <c r="J423" s="38" t="str">
        <f t="shared" si="12"/>
        <v/>
      </c>
      <c r="K423" s="38" t="str">
        <f t="shared" si="21"/>
        <v/>
      </c>
      <c r="L423" s="57" t="str">
        <f t="shared" si="13"/>
        <v/>
      </c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</row>
    <row r="424" spans="1:23" ht="15.75" customHeight="1" x14ac:dyDescent="0.2">
      <c r="A424" s="38"/>
      <c r="B424" s="62" t="str">
        <f t="shared" si="18"/>
        <v/>
      </c>
      <c r="C424" s="63" t="str">
        <f t="shared" si="19"/>
        <v/>
      </c>
      <c r="D424" s="63" t="str">
        <f t="shared" si="14"/>
        <v/>
      </c>
      <c r="E424" s="63" t="str">
        <f t="shared" si="15"/>
        <v/>
      </c>
      <c r="F424" s="64" t="str">
        <f t="shared" si="16"/>
        <v/>
      </c>
      <c r="G424" s="38"/>
      <c r="H424" s="38" t="str">
        <f t="shared" si="20"/>
        <v/>
      </c>
      <c r="I424" s="61" t="str">
        <f t="shared" si="17"/>
        <v/>
      </c>
      <c r="J424" s="38" t="str">
        <f t="shared" si="12"/>
        <v/>
      </c>
      <c r="K424" s="38" t="str">
        <f t="shared" si="21"/>
        <v/>
      </c>
      <c r="L424" s="57" t="str">
        <f t="shared" si="13"/>
        <v/>
      </c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</row>
    <row r="425" spans="1:23" ht="15.75" customHeight="1" x14ac:dyDescent="0.2">
      <c r="A425" s="38"/>
      <c r="B425" s="62" t="str">
        <f t="shared" si="18"/>
        <v/>
      </c>
      <c r="C425" s="63" t="str">
        <f t="shared" si="19"/>
        <v/>
      </c>
      <c r="D425" s="63" t="str">
        <f t="shared" si="14"/>
        <v/>
      </c>
      <c r="E425" s="63" t="str">
        <f t="shared" si="15"/>
        <v/>
      </c>
      <c r="F425" s="64" t="str">
        <f t="shared" si="16"/>
        <v/>
      </c>
      <c r="G425" s="38"/>
      <c r="H425" s="38" t="str">
        <f t="shared" si="20"/>
        <v/>
      </c>
      <c r="I425" s="61" t="str">
        <f t="shared" si="17"/>
        <v/>
      </c>
      <c r="J425" s="38" t="str">
        <f t="shared" si="12"/>
        <v/>
      </c>
      <c r="K425" s="38" t="str">
        <f t="shared" si="21"/>
        <v/>
      </c>
      <c r="L425" s="57" t="str">
        <f t="shared" si="13"/>
        <v/>
      </c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</row>
    <row r="426" spans="1:23" ht="15.75" customHeight="1" x14ac:dyDescent="0.2">
      <c r="A426" s="38"/>
      <c r="B426" s="62" t="str">
        <f t="shared" si="18"/>
        <v/>
      </c>
      <c r="C426" s="63" t="str">
        <f t="shared" si="19"/>
        <v/>
      </c>
      <c r="D426" s="63" t="str">
        <f t="shared" si="14"/>
        <v/>
      </c>
      <c r="E426" s="63" t="str">
        <f t="shared" si="15"/>
        <v/>
      </c>
      <c r="F426" s="64" t="str">
        <f t="shared" si="16"/>
        <v/>
      </c>
      <c r="G426" s="38"/>
      <c r="H426" s="38" t="str">
        <f t="shared" si="20"/>
        <v/>
      </c>
      <c r="I426" s="61" t="str">
        <f t="shared" si="17"/>
        <v/>
      </c>
      <c r="J426" s="38" t="str">
        <f t="shared" si="12"/>
        <v/>
      </c>
      <c r="K426" s="38" t="str">
        <f t="shared" si="21"/>
        <v/>
      </c>
      <c r="L426" s="57" t="str">
        <f t="shared" si="13"/>
        <v/>
      </c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</row>
    <row r="427" spans="1:23" ht="15.75" customHeight="1" x14ac:dyDescent="0.2">
      <c r="A427" s="38"/>
      <c r="B427" s="62" t="str">
        <f t="shared" si="18"/>
        <v/>
      </c>
      <c r="C427" s="63" t="str">
        <f t="shared" si="19"/>
        <v/>
      </c>
      <c r="D427" s="63" t="str">
        <f t="shared" si="14"/>
        <v/>
      </c>
      <c r="E427" s="63" t="str">
        <f t="shared" si="15"/>
        <v/>
      </c>
      <c r="F427" s="64" t="str">
        <f t="shared" si="16"/>
        <v/>
      </c>
      <c r="G427" s="38"/>
      <c r="H427" s="38" t="str">
        <f t="shared" si="20"/>
        <v/>
      </c>
      <c r="I427" s="61" t="str">
        <f t="shared" si="17"/>
        <v/>
      </c>
      <c r="J427" s="38" t="str">
        <f t="shared" si="12"/>
        <v/>
      </c>
      <c r="K427" s="38" t="str">
        <f t="shared" si="21"/>
        <v/>
      </c>
      <c r="L427" s="57" t="str">
        <f t="shared" si="13"/>
        <v/>
      </c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</row>
    <row r="428" spans="1:23" ht="15.75" customHeight="1" x14ac:dyDescent="0.2">
      <c r="A428" s="38"/>
      <c r="B428" s="62" t="str">
        <f t="shared" si="18"/>
        <v/>
      </c>
      <c r="C428" s="63" t="str">
        <f t="shared" si="19"/>
        <v/>
      </c>
      <c r="D428" s="63" t="str">
        <f t="shared" si="14"/>
        <v/>
      </c>
      <c r="E428" s="63" t="str">
        <f t="shared" si="15"/>
        <v/>
      </c>
      <c r="F428" s="64" t="str">
        <f t="shared" si="16"/>
        <v/>
      </c>
      <c r="G428" s="38"/>
      <c r="H428" s="38" t="str">
        <f t="shared" si="20"/>
        <v/>
      </c>
      <c r="I428" s="61" t="str">
        <f t="shared" si="17"/>
        <v/>
      </c>
      <c r="J428" s="38" t="str">
        <f t="shared" si="12"/>
        <v/>
      </c>
      <c r="K428" s="38" t="str">
        <f t="shared" si="21"/>
        <v/>
      </c>
      <c r="L428" s="57" t="str">
        <f t="shared" si="13"/>
        <v/>
      </c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</row>
    <row r="429" spans="1:23" ht="15.75" customHeight="1" x14ac:dyDescent="0.2">
      <c r="A429" s="38"/>
      <c r="B429" s="62" t="str">
        <f t="shared" si="18"/>
        <v/>
      </c>
      <c r="C429" s="63" t="str">
        <f t="shared" si="19"/>
        <v/>
      </c>
      <c r="D429" s="63" t="str">
        <f t="shared" si="14"/>
        <v/>
      </c>
      <c r="E429" s="63" t="str">
        <f t="shared" si="15"/>
        <v/>
      </c>
      <c r="F429" s="64" t="str">
        <f t="shared" si="16"/>
        <v/>
      </c>
      <c r="G429" s="38"/>
      <c r="H429" s="38" t="str">
        <f t="shared" si="20"/>
        <v/>
      </c>
      <c r="I429" s="61" t="str">
        <f t="shared" si="17"/>
        <v/>
      </c>
      <c r="J429" s="38" t="str">
        <f t="shared" si="12"/>
        <v/>
      </c>
      <c r="K429" s="38" t="str">
        <f t="shared" si="21"/>
        <v/>
      </c>
      <c r="L429" s="57" t="str">
        <f t="shared" si="13"/>
        <v/>
      </c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</row>
    <row r="430" spans="1:23" ht="15.75" customHeight="1" x14ac:dyDescent="0.2">
      <c r="A430" s="38"/>
      <c r="B430" s="62" t="str">
        <f t="shared" si="18"/>
        <v/>
      </c>
      <c r="C430" s="63" t="str">
        <f t="shared" si="19"/>
        <v/>
      </c>
      <c r="D430" s="63" t="str">
        <f t="shared" si="14"/>
        <v/>
      </c>
      <c r="E430" s="63" t="str">
        <f t="shared" si="15"/>
        <v/>
      </c>
      <c r="F430" s="64" t="str">
        <f t="shared" si="16"/>
        <v/>
      </c>
      <c r="G430" s="38"/>
      <c r="H430" s="38" t="str">
        <f t="shared" si="20"/>
        <v/>
      </c>
      <c r="I430" s="61" t="str">
        <f t="shared" si="17"/>
        <v/>
      </c>
      <c r="J430" s="38" t="str">
        <f t="shared" si="12"/>
        <v/>
      </c>
      <c r="K430" s="38" t="str">
        <f t="shared" si="21"/>
        <v/>
      </c>
      <c r="L430" s="57" t="str">
        <f t="shared" si="13"/>
        <v/>
      </c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</row>
    <row r="431" spans="1:23" ht="15.75" customHeight="1" x14ac:dyDescent="0.2">
      <c r="A431" s="38"/>
      <c r="B431" s="62" t="str">
        <f t="shared" si="18"/>
        <v/>
      </c>
      <c r="C431" s="63" t="str">
        <f t="shared" si="19"/>
        <v/>
      </c>
      <c r="D431" s="63" t="str">
        <f t="shared" si="14"/>
        <v/>
      </c>
      <c r="E431" s="63" t="str">
        <f t="shared" si="15"/>
        <v/>
      </c>
      <c r="F431" s="64" t="str">
        <f t="shared" si="16"/>
        <v/>
      </c>
      <c r="G431" s="38"/>
      <c r="H431" s="38" t="str">
        <f t="shared" si="20"/>
        <v/>
      </c>
      <c r="I431" s="61" t="str">
        <f t="shared" si="17"/>
        <v/>
      </c>
      <c r="J431" s="38" t="str">
        <f t="shared" si="12"/>
        <v/>
      </c>
      <c r="K431" s="38" t="str">
        <f t="shared" si="21"/>
        <v/>
      </c>
      <c r="L431" s="57" t="str">
        <f t="shared" si="13"/>
        <v/>
      </c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</row>
    <row r="432" spans="1:23" ht="15.75" customHeight="1" x14ac:dyDescent="0.2">
      <c r="A432" s="38"/>
      <c r="B432" s="62" t="str">
        <f t="shared" si="18"/>
        <v/>
      </c>
      <c r="C432" s="63" t="str">
        <f t="shared" si="19"/>
        <v/>
      </c>
      <c r="D432" s="63" t="str">
        <f t="shared" si="14"/>
        <v/>
      </c>
      <c r="E432" s="63" t="str">
        <f t="shared" si="15"/>
        <v/>
      </c>
      <c r="F432" s="64" t="str">
        <f t="shared" si="16"/>
        <v/>
      </c>
      <c r="G432" s="38"/>
      <c r="H432" s="38" t="str">
        <f t="shared" si="20"/>
        <v/>
      </c>
      <c r="I432" s="61" t="str">
        <f t="shared" si="17"/>
        <v/>
      </c>
      <c r="J432" s="38" t="str">
        <f t="shared" si="12"/>
        <v/>
      </c>
      <c r="K432" s="38" t="str">
        <f t="shared" si="21"/>
        <v/>
      </c>
      <c r="L432" s="57" t="str">
        <f t="shared" si="13"/>
        <v/>
      </c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</row>
    <row r="433" spans="1:23" ht="15.75" customHeight="1" x14ac:dyDescent="0.2">
      <c r="A433" s="38"/>
      <c r="B433" s="62" t="str">
        <f t="shared" si="18"/>
        <v/>
      </c>
      <c r="C433" s="63" t="str">
        <f t="shared" si="19"/>
        <v/>
      </c>
      <c r="D433" s="63" t="str">
        <f t="shared" si="14"/>
        <v/>
      </c>
      <c r="E433" s="63" t="str">
        <f t="shared" si="15"/>
        <v/>
      </c>
      <c r="F433" s="64" t="str">
        <f t="shared" si="16"/>
        <v/>
      </c>
      <c r="G433" s="38"/>
      <c r="H433" s="38" t="str">
        <f t="shared" si="20"/>
        <v/>
      </c>
      <c r="I433" s="61" t="str">
        <f t="shared" si="17"/>
        <v/>
      </c>
      <c r="J433" s="38" t="str">
        <f t="shared" si="12"/>
        <v/>
      </c>
      <c r="K433" s="38" t="str">
        <f t="shared" si="21"/>
        <v/>
      </c>
      <c r="L433" s="57" t="str">
        <f t="shared" si="13"/>
        <v/>
      </c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</row>
    <row r="434" spans="1:23" ht="15.75" customHeight="1" x14ac:dyDescent="0.2">
      <c r="A434" s="38"/>
      <c r="B434" s="62" t="str">
        <f t="shared" si="18"/>
        <v/>
      </c>
      <c r="C434" s="63" t="str">
        <f t="shared" si="19"/>
        <v/>
      </c>
      <c r="D434" s="63" t="str">
        <f t="shared" si="14"/>
        <v/>
      </c>
      <c r="E434" s="63" t="str">
        <f t="shared" si="15"/>
        <v/>
      </c>
      <c r="F434" s="64" t="str">
        <f t="shared" si="16"/>
        <v/>
      </c>
      <c r="G434" s="38"/>
      <c r="H434" s="38" t="str">
        <f t="shared" si="20"/>
        <v/>
      </c>
      <c r="I434" s="61" t="str">
        <f t="shared" si="17"/>
        <v/>
      </c>
      <c r="J434" s="38" t="str">
        <f t="shared" si="12"/>
        <v/>
      </c>
      <c r="K434" s="38" t="str">
        <f t="shared" si="21"/>
        <v/>
      </c>
      <c r="L434" s="57" t="str">
        <f t="shared" si="13"/>
        <v/>
      </c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</row>
    <row r="435" spans="1:23" ht="15.75" customHeight="1" x14ac:dyDescent="0.2">
      <c r="A435" s="38"/>
      <c r="B435" s="62" t="str">
        <f t="shared" si="18"/>
        <v/>
      </c>
      <c r="C435" s="63" t="str">
        <f t="shared" si="19"/>
        <v/>
      </c>
      <c r="D435" s="63" t="str">
        <f t="shared" si="14"/>
        <v/>
      </c>
      <c r="E435" s="63" t="str">
        <f t="shared" si="15"/>
        <v/>
      </c>
      <c r="F435" s="64" t="str">
        <f t="shared" si="16"/>
        <v/>
      </c>
      <c r="G435" s="38"/>
      <c r="H435" s="38" t="str">
        <f t="shared" si="20"/>
        <v/>
      </c>
      <c r="I435" s="61" t="str">
        <f t="shared" si="17"/>
        <v/>
      </c>
      <c r="J435" s="38" t="str">
        <f t="shared" si="12"/>
        <v/>
      </c>
      <c r="K435" s="38" t="str">
        <f t="shared" si="21"/>
        <v/>
      </c>
      <c r="L435" s="57" t="str">
        <f t="shared" si="13"/>
        <v/>
      </c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</row>
    <row r="436" spans="1:23" ht="15.75" customHeight="1" x14ac:dyDescent="0.2">
      <c r="A436" s="38"/>
      <c r="B436" s="62" t="str">
        <f t="shared" si="18"/>
        <v/>
      </c>
      <c r="C436" s="63" t="str">
        <f t="shared" si="19"/>
        <v/>
      </c>
      <c r="D436" s="63" t="str">
        <f t="shared" si="14"/>
        <v/>
      </c>
      <c r="E436" s="63" t="str">
        <f t="shared" si="15"/>
        <v/>
      </c>
      <c r="F436" s="64" t="str">
        <f t="shared" si="16"/>
        <v/>
      </c>
      <c r="G436" s="38"/>
      <c r="H436" s="38" t="str">
        <f t="shared" si="20"/>
        <v/>
      </c>
      <c r="I436" s="61" t="str">
        <f t="shared" si="17"/>
        <v/>
      </c>
      <c r="J436" s="38" t="str">
        <f t="shared" si="12"/>
        <v/>
      </c>
      <c r="K436" s="38" t="str">
        <f t="shared" si="21"/>
        <v/>
      </c>
      <c r="L436" s="57" t="str">
        <f t="shared" si="13"/>
        <v/>
      </c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</row>
    <row r="437" spans="1:23" ht="15.75" customHeight="1" x14ac:dyDescent="0.2">
      <c r="A437" s="38"/>
      <c r="B437" s="62" t="str">
        <f t="shared" si="18"/>
        <v/>
      </c>
      <c r="C437" s="63" t="str">
        <f t="shared" si="19"/>
        <v/>
      </c>
      <c r="D437" s="63" t="str">
        <f t="shared" si="14"/>
        <v/>
      </c>
      <c r="E437" s="63" t="str">
        <f t="shared" si="15"/>
        <v/>
      </c>
      <c r="F437" s="64" t="str">
        <f t="shared" si="16"/>
        <v/>
      </c>
      <c r="G437" s="38"/>
      <c r="H437" s="38" t="str">
        <f t="shared" si="20"/>
        <v/>
      </c>
      <c r="I437" s="61" t="str">
        <f t="shared" si="17"/>
        <v/>
      </c>
      <c r="J437" s="38" t="str">
        <f t="shared" si="12"/>
        <v/>
      </c>
      <c r="K437" s="38" t="str">
        <f t="shared" si="21"/>
        <v/>
      </c>
      <c r="L437" s="57" t="str">
        <f t="shared" si="13"/>
        <v/>
      </c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</row>
    <row r="438" spans="1:23" ht="15.75" customHeight="1" x14ac:dyDescent="0.2">
      <c r="A438" s="38"/>
      <c r="B438" s="62" t="str">
        <f t="shared" si="18"/>
        <v/>
      </c>
      <c r="C438" s="63" t="str">
        <f t="shared" si="19"/>
        <v/>
      </c>
      <c r="D438" s="63" t="str">
        <f t="shared" si="14"/>
        <v/>
      </c>
      <c r="E438" s="63" t="str">
        <f t="shared" si="15"/>
        <v/>
      </c>
      <c r="F438" s="64" t="str">
        <f t="shared" si="16"/>
        <v/>
      </c>
      <c r="G438" s="38"/>
      <c r="H438" s="38" t="str">
        <f t="shared" si="20"/>
        <v/>
      </c>
      <c r="I438" s="61" t="str">
        <f t="shared" si="17"/>
        <v/>
      </c>
      <c r="J438" s="38" t="str">
        <f t="shared" si="12"/>
        <v/>
      </c>
      <c r="K438" s="38" t="str">
        <f t="shared" si="21"/>
        <v/>
      </c>
      <c r="L438" s="57" t="str">
        <f t="shared" si="13"/>
        <v/>
      </c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</row>
    <row r="439" spans="1:23" ht="15.75" customHeight="1" x14ac:dyDescent="0.2">
      <c r="A439" s="38"/>
      <c r="B439" s="62" t="str">
        <f t="shared" si="18"/>
        <v/>
      </c>
      <c r="C439" s="63" t="str">
        <f t="shared" si="19"/>
        <v/>
      </c>
      <c r="D439" s="63" t="str">
        <f t="shared" si="14"/>
        <v/>
      </c>
      <c r="E439" s="63" t="str">
        <f t="shared" si="15"/>
        <v/>
      </c>
      <c r="F439" s="64" t="str">
        <f t="shared" si="16"/>
        <v/>
      </c>
      <c r="G439" s="38"/>
      <c r="H439" s="38" t="str">
        <f t="shared" si="20"/>
        <v/>
      </c>
      <c r="I439" s="61" t="str">
        <f t="shared" si="17"/>
        <v/>
      </c>
      <c r="J439" s="38" t="str">
        <f t="shared" si="12"/>
        <v/>
      </c>
      <c r="K439" s="38" t="str">
        <f t="shared" si="21"/>
        <v/>
      </c>
      <c r="L439" s="57" t="str">
        <f t="shared" si="13"/>
        <v/>
      </c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</row>
    <row r="440" spans="1:23" ht="15.75" customHeight="1" x14ac:dyDescent="0.2">
      <c r="A440" s="38"/>
      <c r="B440" s="62" t="str">
        <f t="shared" si="18"/>
        <v/>
      </c>
      <c r="C440" s="63" t="str">
        <f t="shared" si="19"/>
        <v/>
      </c>
      <c r="D440" s="63" t="str">
        <f t="shared" si="14"/>
        <v/>
      </c>
      <c r="E440" s="63" t="str">
        <f t="shared" si="15"/>
        <v/>
      </c>
      <c r="F440" s="64" t="str">
        <f t="shared" si="16"/>
        <v/>
      </c>
      <c r="G440" s="38"/>
      <c r="H440" s="38" t="str">
        <f t="shared" si="20"/>
        <v/>
      </c>
      <c r="I440" s="61" t="str">
        <f t="shared" si="17"/>
        <v/>
      </c>
      <c r="J440" s="38" t="str">
        <f t="shared" si="12"/>
        <v/>
      </c>
      <c r="K440" s="38" t="str">
        <f t="shared" si="21"/>
        <v/>
      </c>
      <c r="L440" s="57" t="str">
        <f t="shared" si="13"/>
        <v/>
      </c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</row>
    <row r="441" spans="1:23" ht="15.75" customHeight="1" x14ac:dyDescent="0.2">
      <c r="A441" s="38"/>
      <c r="B441" s="62" t="str">
        <f t="shared" si="18"/>
        <v/>
      </c>
      <c r="C441" s="63" t="str">
        <f t="shared" si="19"/>
        <v/>
      </c>
      <c r="D441" s="63" t="str">
        <f t="shared" si="14"/>
        <v/>
      </c>
      <c r="E441" s="63" t="str">
        <f t="shared" si="15"/>
        <v/>
      </c>
      <c r="F441" s="64" t="str">
        <f t="shared" si="16"/>
        <v/>
      </c>
      <c r="G441" s="38"/>
      <c r="H441" s="38" t="str">
        <f t="shared" si="20"/>
        <v/>
      </c>
      <c r="I441" s="61" t="str">
        <f t="shared" si="17"/>
        <v/>
      </c>
      <c r="J441" s="38" t="str">
        <f t="shared" si="12"/>
        <v/>
      </c>
      <c r="K441" s="38" t="str">
        <f t="shared" si="21"/>
        <v/>
      </c>
      <c r="L441" s="57" t="str">
        <f t="shared" si="13"/>
        <v/>
      </c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</row>
    <row r="442" spans="1:23" ht="15.75" customHeight="1" x14ac:dyDescent="0.2">
      <c r="A442" s="38"/>
      <c r="B442" s="62" t="str">
        <f t="shared" si="18"/>
        <v/>
      </c>
      <c r="C442" s="63" t="str">
        <f t="shared" si="19"/>
        <v/>
      </c>
      <c r="D442" s="63" t="str">
        <f t="shared" si="14"/>
        <v/>
      </c>
      <c r="E442" s="63" t="str">
        <f t="shared" si="15"/>
        <v/>
      </c>
      <c r="F442" s="64" t="str">
        <f t="shared" si="16"/>
        <v/>
      </c>
      <c r="G442" s="38"/>
      <c r="H442" s="38" t="str">
        <f t="shared" si="20"/>
        <v/>
      </c>
      <c r="I442" s="61" t="str">
        <f t="shared" si="17"/>
        <v/>
      </c>
      <c r="J442" s="38" t="str">
        <f t="shared" si="12"/>
        <v/>
      </c>
      <c r="K442" s="38" t="str">
        <f t="shared" si="21"/>
        <v/>
      </c>
      <c r="L442" s="57" t="str">
        <f t="shared" si="13"/>
        <v/>
      </c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</row>
    <row r="443" spans="1:23" ht="15.75" customHeight="1" x14ac:dyDescent="0.2">
      <c r="A443" s="38"/>
      <c r="B443" s="62" t="str">
        <f t="shared" si="18"/>
        <v/>
      </c>
      <c r="C443" s="63" t="str">
        <f t="shared" si="19"/>
        <v/>
      </c>
      <c r="D443" s="63" t="str">
        <f t="shared" si="14"/>
        <v/>
      </c>
      <c r="E443" s="63" t="str">
        <f t="shared" si="15"/>
        <v/>
      </c>
      <c r="F443" s="64" t="str">
        <f t="shared" si="16"/>
        <v/>
      </c>
      <c r="G443" s="38"/>
      <c r="H443" s="38" t="str">
        <f t="shared" si="20"/>
        <v/>
      </c>
      <c r="I443" s="61" t="str">
        <f t="shared" si="17"/>
        <v/>
      </c>
      <c r="J443" s="38" t="str">
        <f t="shared" si="12"/>
        <v/>
      </c>
      <c r="K443" s="38" t="str">
        <f t="shared" si="21"/>
        <v/>
      </c>
      <c r="L443" s="57" t="str">
        <f t="shared" si="13"/>
        <v/>
      </c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</row>
    <row r="444" spans="1:23" ht="15.75" customHeight="1" x14ac:dyDescent="0.2">
      <c r="A444" s="38"/>
      <c r="B444" s="62" t="str">
        <f t="shared" si="18"/>
        <v/>
      </c>
      <c r="C444" s="63" t="str">
        <f t="shared" si="19"/>
        <v/>
      </c>
      <c r="D444" s="63" t="str">
        <f t="shared" si="14"/>
        <v/>
      </c>
      <c r="E444" s="63" t="str">
        <f t="shared" si="15"/>
        <v/>
      </c>
      <c r="F444" s="64" t="str">
        <f t="shared" si="16"/>
        <v/>
      </c>
      <c r="G444" s="38"/>
      <c r="H444" s="38" t="str">
        <f t="shared" si="20"/>
        <v/>
      </c>
      <c r="I444" s="61" t="str">
        <f t="shared" si="17"/>
        <v/>
      </c>
      <c r="J444" s="38" t="str">
        <f t="shared" si="12"/>
        <v/>
      </c>
      <c r="K444" s="38" t="str">
        <f t="shared" si="21"/>
        <v/>
      </c>
      <c r="L444" s="57" t="str">
        <f t="shared" si="13"/>
        <v/>
      </c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</row>
    <row r="445" spans="1:23" ht="15.75" customHeight="1" x14ac:dyDescent="0.2">
      <c r="A445" s="38"/>
      <c r="B445" s="62" t="str">
        <f t="shared" si="18"/>
        <v/>
      </c>
      <c r="C445" s="63" t="str">
        <f t="shared" si="19"/>
        <v/>
      </c>
      <c r="D445" s="63" t="str">
        <f t="shared" si="14"/>
        <v/>
      </c>
      <c r="E445" s="63" t="str">
        <f t="shared" si="15"/>
        <v/>
      </c>
      <c r="F445" s="64" t="str">
        <f t="shared" si="16"/>
        <v/>
      </c>
      <c r="G445" s="38"/>
      <c r="H445" s="38" t="str">
        <f t="shared" si="20"/>
        <v/>
      </c>
      <c r="I445" s="61" t="str">
        <f t="shared" si="17"/>
        <v/>
      </c>
      <c r="J445" s="38" t="str">
        <f t="shared" si="12"/>
        <v/>
      </c>
      <c r="K445" s="38" t="str">
        <f t="shared" si="21"/>
        <v/>
      </c>
      <c r="L445" s="57" t="str">
        <f t="shared" si="13"/>
        <v/>
      </c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</row>
    <row r="446" spans="1:23" ht="15.75" customHeight="1" x14ac:dyDescent="0.2">
      <c r="A446" s="38"/>
      <c r="B446" s="62" t="str">
        <f t="shared" si="18"/>
        <v/>
      </c>
      <c r="C446" s="63" t="str">
        <f t="shared" si="19"/>
        <v/>
      </c>
      <c r="D446" s="63" t="str">
        <f t="shared" si="14"/>
        <v/>
      </c>
      <c r="E446" s="63" t="str">
        <f t="shared" si="15"/>
        <v/>
      </c>
      <c r="F446" s="64" t="str">
        <f t="shared" si="16"/>
        <v/>
      </c>
      <c r="G446" s="38"/>
      <c r="H446" s="38" t="str">
        <f t="shared" si="20"/>
        <v/>
      </c>
      <c r="I446" s="61" t="str">
        <f t="shared" si="17"/>
        <v/>
      </c>
      <c r="J446" s="38" t="str">
        <f t="shared" si="12"/>
        <v/>
      </c>
      <c r="K446" s="38" t="str">
        <f t="shared" si="21"/>
        <v/>
      </c>
      <c r="L446" s="57" t="str">
        <f t="shared" si="13"/>
        <v/>
      </c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</row>
    <row r="447" spans="1:23" ht="15.75" customHeight="1" x14ac:dyDescent="0.2">
      <c r="A447" s="38"/>
      <c r="B447" s="62" t="str">
        <f t="shared" si="18"/>
        <v/>
      </c>
      <c r="C447" s="63" t="str">
        <f t="shared" si="19"/>
        <v/>
      </c>
      <c r="D447" s="63" t="str">
        <f t="shared" si="14"/>
        <v/>
      </c>
      <c r="E447" s="63" t="str">
        <f t="shared" si="15"/>
        <v/>
      </c>
      <c r="F447" s="64" t="str">
        <f t="shared" si="16"/>
        <v/>
      </c>
      <c r="G447" s="38"/>
      <c r="H447" s="38" t="str">
        <f t="shared" si="20"/>
        <v/>
      </c>
      <c r="I447" s="61" t="str">
        <f t="shared" si="17"/>
        <v/>
      </c>
      <c r="J447" s="38" t="str">
        <f t="shared" si="12"/>
        <v/>
      </c>
      <c r="K447" s="38" t="str">
        <f t="shared" si="21"/>
        <v/>
      </c>
      <c r="L447" s="57" t="str">
        <f t="shared" si="13"/>
        <v/>
      </c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</row>
    <row r="448" spans="1:23" ht="15.75" customHeight="1" x14ac:dyDescent="0.2">
      <c r="A448" s="38"/>
      <c r="B448" s="62" t="str">
        <f t="shared" si="18"/>
        <v/>
      </c>
      <c r="C448" s="63" t="str">
        <f t="shared" si="19"/>
        <v/>
      </c>
      <c r="D448" s="63" t="str">
        <f t="shared" si="14"/>
        <v/>
      </c>
      <c r="E448" s="63" t="str">
        <f t="shared" si="15"/>
        <v/>
      </c>
      <c r="F448" s="64" t="str">
        <f t="shared" si="16"/>
        <v/>
      </c>
      <c r="G448" s="38"/>
      <c r="H448" s="38" t="str">
        <f t="shared" si="20"/>
        <v/>
      </c>
      <c r="I448" s="61" t="str">
        <f t="shared" si="17"/>
        <v/>
      </c>
      <c r="J448" s="38" t="str">
        <f t="shared" si="12"/>
        <v/>
      </c>
      <c r="K448" s="38" t="str">
        <f t="shared" si="21"/>
        <v/>
      </c>
      <c r="L448" s="57" t="str">
        <f t="shared" si="13"/>
        <v/>
      </c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</row>
    <row r="449" spans="1:23" ht="15.75" customHeight="1" x14ac:dyDescent="0.2">
      <c r="A449" s="38"/>
      <c r="B449" s="62" t="str">
        <f t="shared" si="18"/>
        <v/>
      </c>
      <c r="C449" s="63" t="str">
        <f t="shared" si="19"/>
        <v/>
      </c>
      <c r="D449" s="63" t="str">
        <f t="shared" si="14"/>
        <v/>
      </c>
      <c r="E449" s="63" t="str">
        <f t="shared" si="15"/>
        <v/>
      </c>
      <c r="F449" s="64" t="str">
        <f t="shared" si="16"/>
        <v/>
      </c>
      <c r="G449" s="38"/>
      <c r="H449" s="38" t="str">
        <f t="shared" si="20"/>
        <v/>
      </c>
      <c r="I449" s="61" t="str">
        <f t="shared" si="17"/>
        <v/>
      </c>
      <c r="J449" s="38" t="str">
        <f t="shared" si="12"/>
        <v/>
      </c>
      <c r="K449" s="38" t="str">
        <f t="shared" si="21"/>
        <v/>
      </c>
      <c r="L449" s="57" t="str">
        <f t="shared" si="13"/>
        <v/>
      </c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</row>
    <row r="450" spans="1:23" ht="15.75" customHeight="1" x14ac:dyDescent="0.2">
      <c r="A450" s="38"/>
      <c r="B450" s="62" t="str">
        <f t="shared" si="18"/>
        <v/>
      </c>
      <c r="C450" s="63" t="str">
        <f t="shared" si="19"/>
        <v/>
      </c>
      <c r="D450" s="63" t="str">
        <f t="shared" si="14"/>
        <v/>
      </c>
      <c r="E450" s="63" t="str">
        <f t="shared" si="15"/>
        <v/>
      </c>
      <c r="F450" s="64" t="str">
        <f t="shared" si="16"/>
        <v/>
      </c>
      <c r="G450" s="38"/>
      <c r="H450" s="38" t="str">
        <f t="shared" si="20"/>
        <v/>
      </c>
      <c r="I450" s="61" t="str">
        <f t="shared" si="17"/>
        <v/>
      </c>
      <c r="J450" s="38" t="str">
        <f t="shared" si="12"/>
        <v/>
      </c>
      <c r="K450" s="38" t="str">
        <f t="shared" si="21"/>
        <v/>
      </c>
      <c r="L450" s="57" t="str">
        <f t="shared" si="13"/>
        <v/>
      </c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</row>
    <row r="451" spans="1:23" ht="15.75" customHeight="1" x14ac:dyDescent="0.2">
      <c r="A451" s="38"/>
      <c r="B451" s="62" t="str">
        <f t="shared" si="18"/>
        <v/>
      </c>
      <c r="C451" s="63" t="str">
        <f t="shared" si="19"/>
        <v/>
      </c>
      <c r="D451" s="63" t="str">
        <f t="shared" si="14"/>
        <v/>
      </c>
      <c r="E451" s="63" t="str">
        <f t="shared" si="15"/>
        <v/>
      </c>
      <c r="F451" s="64" t="str">
        <f t="shared" si="16"/>
        <v/>
      </c>
      <c r="G451" s="38"/>
      <c r="H451" s="38" t="str">
        <f t="shared" si="20"/>
        <v/>
      </c>
      <c r="I451" s="61" t="str">
        <f t="shared" si="17"/>
        <v/>
      </c>
      <c r="J451" s="38" t="str">
        <f t="shared" si="12"/>
        <v/>
      </c>
      <c r="K451" s="38" t="str">
        <f t="shared" si="21"/>
        <v/>
      </c>
      <c r="L451" s="57" t="str">
        <f t="shared" si="13"/>
        <v/>
      </c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</row>
    <row r="452" spans="1:23" ht="15.75" customHeight="1" x14ac:dyDescent="0.2">
      <c r="A452" s="38"/>
      <c r="B452" s="62" t="str">
        <f t="shared" si="18"/>
        <v/>
      </c>
      <c r="C452" s="63" t="str">
        <f t="shared" si="19"/>
        <v/>
      </c>
      <c r="D452" s="63" t="str">
        <f t="shared" si="14"/>
        <v/>
      </c>
      <c r="E452" s="63" t="str">
        <f t="shared" si="15"/>
        <v/>
      </c>
      <c r="F452" s="64" t="str">
        <f t="shared" si="16"/>
        <v/>
      </c>
      <c r="G452" s="38"/>
      <c r="H452" s="38" t="str">
        <f t="shared" si="20"/>
        <v/>
      </c>
      <c r="I452" s="61" t="str">
        <f t="shared" si="17"/>
        <v/>
      </c>
      <c r="J452" s="38" t="str">
        <f t="shared" si="12"/>
        <v/>
      </c>
      <c r="K452" s="38" t="str">
        <f t="shared" si="21"/>
        <v/>
      </c>
      <c r="L452" s="57" t="str">
        <f t="shared" si="13"/>
        <v/>
      </c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</row>
    <row r="453" spans="1:23" ht="15.75" customHeight="1" x14ac:dyDescent="0.2">
      <c r="A453" s="38"/>
      <c r="B453" s="62" t="str">
        <f t="shared" si="18"/>
        <v/>
      </c>
      <c r="C453" s="63" t="str">
        <f t="shared" si="19"/>
        <v/>
      </c>
      <c r="D453" s="63" t="str">
        <f t="shared" si="14"/>
        <v/>
      </c>
      <c r="E453" s="63" t="str">
        <f t="shared" si="15"/>
        <v/>
      </c>
      <c r="F453" s="64" t="str">
        <f t="shared" si="16"/>
        <v/>
      </c>
      <c r="G453" s="38"/>
      <c r="H453" s="38" t="str">
        <f t="shared" si="20"/>
        <v/>
      </c>
      <c r="I453" s="61" t="str">
        <f t="shared" si="17"/>
        <v/>
      </c>
      <c r="J453" s="38" t="str">
        <f t="shared" si="12"/>
        <v/>
      </c>
      <c r="K453" s="38" t="str">
        <f t="shared" si="21"/>
        <v/>
      </c>
      <c r="L453" s="57" t="str">
        <f t="shared" si="13"/>
        <v/>
      </c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</row>
    <row r="454" spans="1:23" ht="15.75" customHeight="1" x14ac:dyDescent="0.2">
      <c r="A454" s="38"/>
      <c r="B454" s="62" t="str">
        <f t="shared" si="18"/>
        <v/>
      </c>
      <c r="C454" s="63" t="str">
        <f t="shared" si="19"/>
        <v/>
      </c>
      <c r="D454" s="63" t="str">
        <f t="shared" si="14"/>
        <v/>
      </c>
      <c r="E454" s="63" t="str">
        <f t="shared" si="15"/>
        <v/>
      </c>
      <c r="F454" s="64" t="str">
        <f t="shared" si="16"/>
        <v/>
      </c>
      <c r="G454" s="38"/>
      <c r="H454" s="38" t="str">
        <f t="shared" si="20"/>
        <v/>
      </c>
      <c r="I454" s="61" t="str">
        <f t="shared" si="17"/>
        <v/>
      </c>
      <c r="J454" s="38" t="str">
        <f t="shared" si="12"/>
        <v/>
      </c>
      <c r="K454" s="38" t="str">
        <f t="shared" si="21"/>
        <v/>
      </c>
      <c r="L454" s="57" t="str">
        <f t="shared" si="13"/>
        <v/>
      </c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</row>
    <row r="455" spans="1:23" ht="15.75" customHeight="1" x14ac:dyDescent="0.2">
      <c r="A455" s="38"/>
      <c r="B455" s="62" t="str">
        <f t="shared" si="18"/>
        <v/>
      </c>
      <c r="C455" s="63" t="str">
        <f t="shared" si="19"/>
        <v/>
      </c>
      <c r="D455" s="63" t="str">
        <f t="shared" si="14"/>
        <v/>
      </c>
      <c r="E455" s="63" t="str">
        <f t="shared" si="15"/>
        <v/>
      </c>
      <c r="F455" s="64" t="str">
        <f t="shared" si="16"/>
        <v/>
      </c>
      <c r="G455" s="38"/>
      <c r="H455" s="38" t="str">
        <f t="shared" si="20"/>
        <v/>
      </c>
      <c r="I455" s="61" t="str">
        <f t="shared" si="17"/>
        <v/>
      </c>
      <c r="J455" s="38" t="str">
        <f t="shared" si="12"/>
        <v/>
      </c>
      <c r="K455" s="38" t="str">
        <f t="shared" si="21"/>
        <v/>
      </c>
      <c r="L455" s="57" t="str">
        <f t="shared" si="13"/>
        <v/>
      </c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</row>
    <row r="456" spans="1:23" ht="15.75" customHeight="1" x14ac:dyDescent="0.2">
      <c r="A456" s="38"/>
      <c r="B456" s="62" t="str">
        <f t="shared" si="18"/>
        <v/>
      </c>
      <c r="C456" s="63" t="str">
        <f t="shared" si="19"/>
        <v/>
      </c>
      <c r="D456" s="63" t="str">
        <f t="shared" si="14"/>
        <v/>
      </c>
      <c r="E456" s="63" t="str">
        <f t="shared" si="15"/>
        <v/>
      </c>
      <c r="F456" s="64" t="str">
        <f t="shared" si="16"/>
        <v/>
      </c>
      <c r="G456" s="38"/>
      <c r="H456" s="38" t="str">
        <f t="shared" si="20"/>
        <v/>
      </c>
      <c r="I456" s="61" t="str">
        <f t="shared" si="17"/>
        <v/>
      </c>
      <c r="J456" s="38" t="str">
        <f t="shared" si="12"/>
        <v/>
      </c>
      <c r="K456" s="38" t="str">
        <f t="shared" si="21"/>
        <v/>
      </c>
      <c r="L456" s="57" t="str">
        <f t="shared" si="13"/>
        <v/>
      </c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</row>
    <row r="457" spans="1:23" ht="15.75" customHeight="1" x14ac:dyDescent="0.2">
      <c r="A457" s="38"/>
      <c r="B457" s="62" t="str">
        <f t="shared" si="18"/>
        <v/>
      </c>
      <c r="C457" s="63" t="str">
        <f t="shared" si="19"/>
        <v/>
      </c>
      <c r="D457" s="63" t="str">
        <f t="shared" si="14"/>
        <v/>
      </c>
      <c r="E457" s="63" t="str">
        <f t="shared" si="15"/>
        <v/>
      </c>
      <c r="F457" s="64" t="str">
        <f t="shared" si="16"/>
        <v/>
      </c>
      <c r="G457" s="38"/>
      <c r="H457" s="38" t="str">
        <f t="shared" si="20"/>
        <v/>
      </c>
      <c r="I457" s="61" t="str">
        <f t="shared" si="17"/>
        <v/>
      </c>
      <c r="J457" s="38" t="str">
        <f t="shared" si="12"/>
        <v/>
      </c>
      <c r="K457" s="38" t="str">
        <f t="shared" si="21"/>
        <v/>
      </c>
      <c r="L457" s="57" t="str">
        <f t="shared" si="13"/>
        <v/>
      </c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</row>
    <row r="458" spans="1:23" ht="15.75" customHeight="1" x14ac:dyDescent="0.2">
      <c r="A458" s="38"/>
      <c r="B458" s="62" t="str">
        <f t="shared" si="18"/>
        <v/>
      </c>
      <c r="C458" s="63" t="str">
        <f t="shared" si="19"/>
        <v/>
      </c>
      <c r="D458" s="63" t="str">
        <f t="shared" si="14"/>
        <v/>
      </c>
      <c r="E458" s="63" t="str">
        <f t="shared" si="15"/>
        <v/>
      </c>
      <c r="F458" s="64" t="str">
        <f t="shared" si="16"/>
        <v/>
      </c>
      <c r="G458" s="38"/>
      <c r="H458" s="38" t="str">
        <f t="shared" si="20"/>
        <v/>
      </c>
      <c r="I458" s="61" t="str">
        <f t="shared" si="17"/>
        <v/>
      </c>
      <c r="J458" s="38" t="str">
        <f t="shared" si="12"/>
        <v/>
      </c>
      <c r="K458" s="38" t="str">
        <f t="shared" si="21"/>
        <v/>
      </c>
      <c r="L458" s="57" t="str">
        <f t="shared" si="13"/>
        <v/>
      </c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</row>
    <row r="459" spans="1:23" ht="15.75" customHeight="1" x14ac:dyDescent="0.2">
      <c r="A459" s="38"/>
      <c r="B459" s="62" t="str">
        <f t="shared" si="18"/>
        <v/>
      </c>
      <c r="C459" s="63" t="str">
        <f t="shared" si="19"/>
        <v/>
      </c>
      <c r="D459" s="63" t="str">
        <f t="shared" si="14"/>
        <v/>
      </c>
      <c r="E459" s="63" t="str">
        <f t="shared" si="15"/>
        <v/>
      </c>
      <c r="F459" s="64" t="str">
        <f t="shared" si="16"/>
        <v/>
      </c>
      <c r="G459" s="38"/>
      <c r="H459" s="38" t="str">
        <f t="shared" si="20"/>
        <v/>
      </c>
      <c r="I459" s="61" t="str">
        <f t="shared" si="17"/>
        <v/>
      </c>
      <c r="J459" s="38" t="str">
        <f t="shared" si="12"/>
        <v/>
      </c>
      <c r="K459" s="38" t="str">
        <f t="shared" si="21"/>
        <v/>
      </c>
      <c r="L459" s="57" t="str">
        <f t="shared" si="13"/>
        <v/>
      </c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</row>
    <row r="460" spans="1:23" ht="15.75" customHeight="1" x14ac:dyDescent="0.2">
      <c r="A460" s="38"/>
      <c r="B460" s="62" t="str">
        <f t="shared" si="18"/>
        <v/>
      </c>
      <c r="C460" s="63" t="str">
        <f t="shared" si="19"/>
        <v/>
      </c>
      <c r="D460" s="63" t="str">
        <f t="shared" si="14"/>
        <v/>
      </c>
      <c r="E460" s="63" t="str">
        <f t="shared" si="15"/>
        <v/>
      </c>
      <c r="F460" s="64" t="str">
        <f t="shared" si="16"/>
        <v/>
      </c>
      <c r="G460" s="38"/>
      <c r="H460" s="38" t="str">
        <f t="shared" si="20"/>
        <v/>
      </c>
      <c r="I460" s="61" t="str">
        <f t="shared" si="17"/>
        <v/>
      </c>
      <c r="J460" s="38" t="str">
        <f t="shared" si="12"/>
        <v/>
      </c>
      <c r="K460" s="38" t="str">
        <f t="shared" si="21"/>
        <v/>
      </c>
      <c r="L460" s="57" t="str">
        <f t="shared" si="13"/>
        <v/>
      </c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</row>
    <row r="461" spans="1:23" ht="15.75" customHeight="1" x14ac:dyDescent="0.2">
      <c r="A461" s="38"/>
      <c r="B461" s="62" t="str">
        <f t="shared" si="18"/>
        <v/>
      </c>
      <c r="C461" s="63" t="str">
        <f t="shared" si="19"/>
        <v/>
      </c>
      <c r="D461" s="63" t="str">
        <f t="shared" si="14"/>
        <v/>
      </c>
      <c r="E461" s="63" t="str">
        <f t="shared" si="15"/>
        <v/>
      </c>
      <c r="F461" s="64" t="str">
        <f t="shared" si="16"/>
        <v/>
      </c>
      <c r="G461" s="38"/>
      <c r="H461" s="38" t="str">
        <f t="shared" si="20"/>
        <v/>
      </c>
      <c r="I461" s="61" t="str">
        <f t="shared" si="17"/>
        <v/>
      </c>
      <c r="J461" s="38" t="str">
        <f t="shared" si="12"/>
        <v/>
      </c>
      <c r="K461" s="38" t="str">
        <f t="shared" si="21"/>
        <v/>
      </c>
      <c r="L461" s="57" t="str">
        <f t="shared" si="13"/>
        <v/>
      </c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</row>
    <row r="462" spans="1:23" ht="15.75" customHeight="1" x14ac:dyDescent="0.2">
      <c r="A462" s="38"/>
      <c r="B462" s="62" t="str">
        <f t="shared" si="18"/>
        <v/>
      </c>
      <c r="C462" s="63" t="str">
        <f t="shared" si="19"/>
        <v/>
      </c>
      <c r="D462" s="63" t="str">
        <f t="shared" si="14"/>
        <v/>
      </c>
      <c r="E462" s="63" t="str">
        <f t="shared" si="15"/>
        <v/>
      </c>
      <c r="F462" s="64" t="str">
        <f t="shared" si="16"/>
        <v/>
      </c>
      <c r="G462" s="38"/>
      <c r="H462" s="38" t="str">
        <f t="shared" si="20"/>
        <v/>
      </c>
      <c r="I462" s="61" t="str">
        <f t="shared" si="17"/>
        <v/>
      </c>
      <c r="J462" s="38" t="str">
        <f t="shared" si="12"/>
        <v/>
      </c>
      <c r="K462" s="38" t="str">
        <f t="shared" si="21"/>
        <v/>
      </c>
      <c r="L462" s="57" t="str">
        <f t="shared" si="13"/>
        <v/>
      </c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</row>
    <row r="463" spans="1:23" ht="15.75" customHeight="1" x14ac:dyDescent="0.2">
      <c r="A463" s="38"/>
      <c r="B463" s="62" t="str">
        <f t="shared" si="18"/>
        <v/>
      </c>
      <c r="C463" s="63" t="str">
        <f t="shared" si="19"/>
        <v/>
      </c>
      <c r="D463" s="63" t="str">
        <f t="shared" si="14"/>
        <v/>
      </c>
      <c r="E463" s="63" t="str">
        <f t="shared" si="15"/>
        <v/>
      </c>
      <c r="F463" s="64" t="str">
        <f t="shared" si="16"/>
        <v/>
      </c>
      <c r="G463" s="38"/>
      <c r="H463" s="38" t="str">
        <f t="shared" si="20"/>
        <v/>
      </c>
      <c r="I463" s="61" t="str">
        <f t="shared" si="17"/>
        <v/>
      </c>
      <c r="J463" s="38" t="str">
        <f t="shared" si="12"/>
        <v/>
      </c>
      <c r="K463" s="38" t="str">
        <f t="shared" si="21"/>
        <v/>
      </c>
      <c r="L463" s="57" t="str">
        <f t="shared" si="13"/>
        <v/>
      </c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</row>
    <row r="464" spans="1:23" ht="15.75" customHeight="1" x14ac:dyDescent="0.2">
      <c r="A464" s="38"/>
      <c r="B464" s="62" t="str">
        <f t="shared" si="18"/>
        <v/>
      </c>
      <c r="C464" s="63" t="str">
        <f t="shared" si="19"/>
        <v/>
      </c>
      <c r="D464" s="63" t="str">
        <f t="shared" si="14"/>
        <v/>
      </c>
      <c r="E464" s="63" t="str">
        <f t="shared" si="15"/>
        <v/>
      </c>
      <c r="F464" s="64" t="str">
        <f t="shared" si="16"/>
        <v/>
      </c>
      <c r="G464" s="38"/>
      <c r="H464" s="38" t="str">
        <f t="shared" si="20"/>
        <v/>
      </c>
      <c r="I464" s="61" t="str">
        <f t="shared" si="17"/>
        <v/>
      </c>
      <c r="J464" s="38" t="str">
        <f t="shared" si="12"/>
        <v/>
      </c>
      <c r="K464" s="38" t="str">
        <f t="shared" si="21"/>
        <v/>
      </c>
      <c r="L464" s="57" t="str">
        <f t="shared" si="13"/>
        <v/>
      </c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</row>
    <row r="465" spans="1:23" ht="15.75" customHeight="1" x14ac:dyDescent="0.2">
      <c r="A465" s="38"/>
      <c r="B465" s="62" t="str">
        <f t="shared" si="18"/>
        <v/>
      </c>
      <c r="C465" s="63" t="str">
        <f t="shared" si="19"/>
        <v/>
      </c>
      <c r="D465" s="63" t="str">
        <f t="shared" si="14"/>
        <v/>
      </c>
      <c r="E465" s="63" t="str">
        <f t="shared" si="15"/>
        <v/>
      </c>
      <c r="F465" s="64" t="str">
        <f t="shared" si="16"/>
        <v/>
      </c>
      <c r="G465" s="38"/>
      <c r="H465" s="38" t="str">
        <f t="shared" si="20"/>
        <v/>
      </c>
      <c r="I465" s="61" t="str">
        <f t="shared" si="17"/>
        <v/>
      </c>
      <c r="J465" s="38" t="str">
        <f t="shared" si="12"/>
        <v/>
      </c>
      <c r="K465" s="38" t="str">
        <f t="shared" si="21"/>
        <v/>
      </c>
      <c r="L465" s="57" t="str">
        <f t="shared" si="13"/>
        <v/>
      </c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</row>
    <row r="466" spans="1:23" ht="15.75" customHeight="1" x14ac:dyDescent="0.2">
      <c r="A466" s="38"/>
      <c r="B466" s="62" t="str">
        <f t="shared" si="18"/>
        <v/>
      </c>
      <c r="C466" s="63" t="str">
        <f t="shared" si="19"/>
        <v/>
      </c>
      <c r="D466" s="63" t="str">
        <f t="shared" si="14"/>
        <v/>
      </c>
      <c r="E466" s="63" t="str">
        <f t="shared" si="15"/>
        <v/>
      </c>
      <c r="F466" s="64" t="str">
        <f t="shared" si="16"/>
        <v/>
      </c>
      <c r="G466" s="38"/>
      <c r="H466" s="38" t="str">
        <f t="shared" si="20"/>
        <v/>
      </c>
      <c r="I466" s="61" t="str">
        <f t="shared" si="17"/>
        <v/>
      </c>
      <c r="J466" s="38" t="str">
        <f t="shared" si="12"/>
        <v/>
      </c>
      <c r="K466" s="38" t="str">
        <f t="shared" si="21"/>
        <v/>
      </c>
      <c r="L466" s="57" t="str">
        <f t="shared" si="13"/>
        <v/>
      </c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</row>
    <row r="467" spans="1:23" ht="15.75" customHeight="1" x14ac:dyDescent="0.2">
      <c r="A467" s="38"/>
      <c r="B467" s="62" t="str">
        <f t="shared" si="18"/>
        <v/>
      </c>
      <c r="C467" s="63" t="str">
        <f t="shared" si="19"/>
        <v/>
      </c>
      <c r="D467" s="63" t="str">
        <f t="shared" si="14"/>
        <v/>
      </c>
      <c r="E467" s="63" t="str">
        <f t="shared" si="15"/>
        <v/>
      </c>
      <c r="F467" s="64" t="str">
        <f t="shared" si="16"/>
        <v/>
      </c>
      <c r="G467" s="38"/>
      <c r="H467" s="38" t="str">
        <f t="shared" si="20"/>
        <v/>
      </c>
      <c r="I467" s="61" t="str">
        <f t="shared" si="17"/>
        <v/>
      </c>
      <c r="J467" s="38" t="str">
        <f t="shared" si="12"/>
        <v/>
      </c>
      <c r="K467" s="38" t="str">
        <f t="shared" si="21"/>
        <v/>
      </c>
      <c r="L467" s="57" t="str">
        <f t="shared" si="13"/>
        <v/>
      </c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</row>
    <row r="468" spans="1:23" ht="15.75" customHeight="1" x14ac:dyDescent="0.2">
      <c r="A468" s="38"/>
      <c r="B468" s="62" t="str">
        <f t="shared" si="18"/>
        <v/>
      </c>
      <c r="C468" s="63" t="str">
        <f t="shared" si="19"/>
        <v/>
      </c>
      <c r="D468" s="63" t="str">
        <f t="shared" si="14"/>
        <v/>
      </c>
      <c r="E468" s="63" t="str">
        <f t="shared" si="15"/>
        <v/>
      </c>
      <c r="F468" s="64" t="str">
        <f t="shared" si="16"/>
        <v/>
      </c>
      <c r="G468" s="38"/>
      <c r="H468" s="38" t="str">
        <f t="shared" si="20"/>
        <v/>
      </c>
      <c r="I468" s="61" t="str">
        <f t="shared" si="17"/>
        <v/>
      </c>
      <c r="J468" s="38" t="str">
        <f t="shared" si="12"/>
        <v/>
      </c>
      <c r="K468" s="38" t="str">
        <f t="shared" si="21"/>
        <v/>
      </c>
      <c r="L468" s="57" t="str">
        <f t="shared" si="13"/>
        <v/>
      </c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</row>
    <row r="469" spans="1:23" ht="15.75" customHeight="1" x14ac:dyDescent="0.2">
      <c r="A469" s="38"/>
      <c r="B469" s="62" t="str">
        <f t="shared" si="18"/>
        <v/>
      </c>
      <c r="C469" s="63" t="str">
        <f t="shared" si="19"/>
        <v/>
      </c>
      <c r="D469" s="63" t="str">
        <f t="shared" si="14"/>
        <v/>
      </c>
      <c r="E469" s="63" t="str">
        <f t="shared" si="15"/>
        <v/>
      </c>
      <c r="F469" s="64" t="str">
        <f t="shared" si="16"/>
        <v/>
      </c>
      <c r="G469" s="38"/>
      <c r="H469" s="38" t="str">
        <f t="shared" si="20"/>
        <v/>
      </c>
      <c r="I469" s="61" t="str">
        <f t="shared" si="17"/>
        <v/>
      </c>
      <c r="J469" s="38" t="str">
        <f t="shared" si="12"/>
        <v/>
      </c>
      <c r="K469" s="38" t="str">
        <f t="shared" si="21"/>
        <v/>
      </c>
      <c r="L469" s="57" t="str">
        <f t="shared" si="13"/>
        <v/>
      </c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</row>
    <row r="470" spans="1:23" ht="15.75" customHeight="1" x14ac:dyDescent="0.2">
      <c r="A470" s="38"/>
      <c r="B470" s="62" t="str">
        <f t="shared" si="18"/>
        <v/>
      </c>
      <c r="C470" s="63" t="str">
        <f t="shared" si="19"/>
        <v/>
      </c>
      <c r="D470" s="63" t="str">
        <f t="shared" si="14"/>
        <v/>
      </c>
      <c r="E470" s="63" t="str">
        <f t="shared" si="15"/>
        <v/>
      </c>
      <c r="F470" s="64" t="str">
        <f t="shared" si="16"/>
        <v/>
      </c>
      <c r="G470" s="38"/>
      <c r="H470" s="38" t="str">
        <f t="shared" si="20"/>
        <v/>
      </c>
      <c r="I470" s="61" t="str">
        <f t="shared" si="17"/>
        <v/>
      </c>
      <c r="J470" s="38" t="str">
        <f t="shared" si="12"/>
        <v/>
      </c>
      <c r="K470" s="38" t="str">
        <f t="shared" si="21"/>
        <v/>
      </c>
      <c r="L470" s="57" t="str">
        <f t="shared" si="13"/>
        <v/>
      </c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</row>
    <row r="471" spans="1:23" ht="15.75" customHeight="1" x14ac:dyDescent="0.2">
      <c r="A471" s="38"/>
      <c r="B471" s="62" t="str">
        <f t="shared" si="18"/>
        <v/>
      </c>
      <c r="C471" s="63" t="str">
        <f t="shared" si="19"/>
        <v/>
      </c>
      <c r="D471" s="63" t="str">
        <f t="shared" si="14"/>
        <v/>
      </c>
      <c r="E471" s="63" t="str">
        <f t="shared" si="15"/>
        <v/>
      </c>
      <c r="F471" s="64" t="str">
        <f t="shared" si="16"/>
        <v/>
      </c>
      <c r="G471" s="38"/>
      <c r="H471" s="38" t="str">
        <f t="shared" si="20"/>
        <v/>
      </c>
      <c r="I471" s="61" t="str">
        <f t="shared" si="17"/>
        <v/>
      </c>
      <c r="J471" s="38" t="str">
        <f t="shared" si="12"/>
        <v/>
      </c>
      <c r="K471" s="38" t="str">
        <f t="shared" si="21"/>
        <v/>
      </c>
      <c r="L471" s="57" t="str">
        <f t="shared" si="13"/>
        <v/>
      </c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</row>
    <row r="472" spans="1:23" ht="15.75" customHeight="1" x14ac:dyDescent="0.2">
      <c r="A472" s="38"/>
      <c r="B472" s="62" t="str">
        <f t="shared" si="18"/>
        <v/>
      </c>
      <c r="C472" s="63" t="str">
        <f t="shared" si="19"/>
        <v/>
      </c>
      <c r="D472" s="63" t="str">
        <f t="shared" si="14"/>
        <v/>
      </c>
      <c r="E472" s="63" t="str">
        <f t="shared" si="15"/>
        <v/>
      </c>
      <c r="F472" s="64" t="str">
        <f t="shared" si="16"/>
        <v/>
      </c>
      <c r="G472" s="38"/>
      <c r="H472" s="38" t="str">
        <f t="shared" si="20"/>
        <v/>
      </c>
      <c r="I472" s="61" t="str">
        <f t="shared" si="17"/>
        <v/>
      </c>
      <c r="J472" s="38" t="str">
        <f t="shared" si="12"/>
        <v/>
      </c>
      <c r="K472" s="38" t="str">
        <f t="shared" si="21"/>
        <v/>
      </c>
      <c r="L472" s="57" t="str">
        <f t="shared" si="13"/>
        <v/>
      </c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</row>
    <row r="473" spans="1:23" ht="15.75" customHeight="1" x14ac:dyDescent="0.2">
      <c r="A473" s="38"/>
      <c r="B473" s="62" t="str">
        <f t="shared" si="18"/>
        <v/>
      </c>
      <c r="C473" s="63" t="str">
        <f t="shared" si="19"/>
        <v/>
      </c>
      <c r="D473" s="63" t="str">
        <f t="shared" si="14"/>
        <v/>
      </c>
      <c r="E473" s="63" t="str">
        <f t="shared" si="15"/>
        <v/>
      </c>
      <c r="F473" s="64" t="str">
        <f t="shared" si="16"/>
        <v/>
      </c>
      <c r="G473" s="38"/>
      <c r="H473" s="38" t="str">
        <f t="shared" si="20"/>
        <v/>
      </c>
      <c r="I473" s="61" t="str">
        <f t="shared" si="17"/>
        <v/>
      </c>
      <c r="J473" s="38" t="str">
        <f t="shared" si="12"/>
        <v/>
      </c>
      <c r="K473" s="38" t="str">
        <f t="shared" si="21"/>
        <v/>
      </c>
      <c r="L473" s="57" t="str">
        <f t="shared" si="13"/>
        <v/>
      </c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</row>
    <row r="474" spans="1:23" ht="15.75" customHeight="1" x14ac:dyDescent="0.2">
      <c r="A474" s="38"/>
      <c r="B474" s="62" t="str">
        <f t="shared" si="18"/>
        <v/>
      </c>
      <c r="C474" s="63" t="str">
        <f t="shared" si="19"/>
        <v/>
      </c>
      <c r="D474" s="63" t="str">
        <f t="shared" si="14"/>
        <v/>
      </c>
      <c r="E474" s="63" t="str">
        <f t="shared" si="15"/>
        <v/>
      </c>
      <c r="F474" s="64" t="str">
        <f t="shared" si="16"/>
        <v/>
      </c>
      <c r="G474" s="38"/>
      <c r="H474" s="38" t="str">
        <f t="shared" si="20"/>
        <v/>
      </c>
      <c r="I474" s="61" t="str">
        <f t="shared" si="17"/>
        <v/>
      </c>
      <c r="J474" s="38" t="str">
        <f t="shared" si="12"/>
        <v/>
      </c>
      <c r="K474" s="38" t="str">
        <f t="shared" si="21"/>
        <v/>
      </c>
      <c r="L474" s="57" t="str">
        <f t="shared" si="13"/>
        <v/>
      </c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</row>
    <row r="475" spans="1:23" ht="15.75" customHeight="1" x14ac:dyDescent="0.2">
      <c r="A475" s="38"/>
      <c r="B475" s="62" t="str">
        <f t="shared" si="18"/>
        <v/>
      </c>
      <c r="C475" s="63" t="str">
        <f t="shared" si="19"/>
        <v/>
      </c>
      <c r="D475" s="63" t="str">
        <f t="shared" si="14"/>
        <v/>
      </c>
      <c r="E475" s="63" t="str">
        <f t="shared" si="15"/>
        <v/>
      </c>
      <c r="F475" s="64" t="str">
        <f t="shared" si="16"/>
        <v/>
      </c>
      <c r="G475" s="38"/>
      <c r="H475" s="38" t="str">
        <f t="shared" si="20"/>
        <v/>
      </c>
      <c r="I475" s="61" t="str">
        <f t="shared" si="17"/>
        <v/>
      </c>
      <c r="J475" s="38" t="str">
        <f t="shared" si="12"/>
        <v/>
      </c>
      <c r="K475" s="38" t="str">
        <f t="shared" si="21"/>
        <v/>
      </c>
      <c r="L475" s="57" t="str">
        <f t="shared" si="13"/>
        <v/>
      </c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</row>
    <row r="476" spans="1:23" ht="15.75" customHeight="1" x14ac:dyDescent="0.2">
      <c r="A476" s="38"/>
      <c r="B476" s="62" t="str">
        <f t="shared" si="18"/>
        <v/>
      </c>
      <c r="C476" s="63" t="str">
        <f t="shared" si="19"/>
        <v/>
      </c>
      <c r="D476" s="63" t="str">
        <f t="shared" si="14"/>
        <v/>
      </c>
      <c r="E476" s="63" t="str">
        <f t="shared" si="15"/>
        <v/>
      </c>
      <c r="F476" s="64" t="str">
        <f t="shared" si="16"/>
        <v/>
      </c>
      <c r="G476" s="38"/>
      <c r="H476" s="38" t="str">
        <f t="shared" si="20"/>
        <v/>
      </c>
      <c r="I476" s="61" t="str">
        <f t="shared" si="17"/>
        <v/>
      </c>
      <c r="J476" s="38" t="str">
        <f t="shared" si="12"/>
        <v/>
      </c>
      <c r="K476" s="38" t="str">
        <f t="shared" si="21"/>
        <v/>
      </c>
      <c r="L476" s="57" t="str">
        <f t="shared" si="13"/>
        <v/>
      </c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</row>
    <row r="477" spans="1:23" ht="15.75" customHeight="1" x14ac:dyDescent="0.2">
      <c r="A477" s="38"/>
      <c r="B477" s="62" t="str">
        <f t="shared" si="18"/>
        <v/>
      </c>
      <c r="C477" s="63" t="str">
        <f t="shared" si="19"/>
        <v/>
      </c>
      <c r="D477" s="63" t="str">
        <f t="shared" si="14"/>
        <v/>
      </c>
      <c r="E477" s="63" t="str">
        <f t="shared" si="15"/>
        <v/>
      </c>
      <c r="F477" s="64" t="str">
        <f t="shared" si="16"/>
        <v/>
      </c>
      <c r="G477" s="38"/>
      <c r="H477" s="38" t="str">
        <f t="shared" si="20"/>
        <v/>
      </c>
      <c r="I477" s="61" t="str">
        <f t="shared" si="17"/>
        <v/>
      </c>
      <c r="J477" s="38" t="str">
        <f t="shared" si="12"/>
        <v/>
      </c>
      <c r="K477" s="38" t="str">
        <f t="shared" si="21"/>
        <v/>
      </c>
      <c r="L477" s="57" t="str">
        <f t="shared" si="13"/>
        <v/>
      </c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</row>
    <row r="478" spans="1:23" ht="15.75" customHeight="1" x14ac:dyDescent="0.2">
      <c r="A478" s="38"/>
      <c r="B478" s="62" t="str">
        <f t="shared" si="18"/>
        <v/>
      </c>
      <c r="C478" s="63" t="str">
        <f t="shared" si="19"/>
        <v/>
      </c>
      <c r="D478" s="63" t="str">
        <f t="shared" si="14"/>
        <v/>
      </c>
      <c r="E478" s="63" t="str">
        <f t="shared" si="15"/>
        <v/>
      </c>
      <c r="F478" s="64" t="str">
        <f t="shared" si="16"/>
        <v/>
      </c>
      <c r="G478" s="38"/>
      <c r="H478" s="38" t="str">
        <f t="shared" si="20"/>
        <v/>
      </c>
      <c r="I478" s="61" t="str">
        <f t="shared" si="17"/>
        <v/>
      </c>
      <c r="J478" s="38" t="str">
        <f t="shared" si="12"/>
        <v/>
      </c>
      <c r="K478" s="38" t="str">
        <f t="shared" si="21"/>
        <v/>
      </c>
      <c r="L478" s="57" t="str">
        <f t="shared" si="13"/>
        <v/>
      </c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</row>
    <row r="479" spans="1:23" ht="15.75" customHeight="1" x14ac:dyDescent="0.2">
      <c r="A479" s="38"/>
      <c r="B479" s="62" t="str">
        <f t="shared" si="18"/>
        <v/>
      </c>
      <c r="C479" s="63" t="str">
        <f t="shared" si="19"/>
        <v/>
      </c>
      <c r="D479" s="63" t="str">
        <f t="shared" si="14"/>
        <v/>
      </c>
      <c r="E479" s="63" t="str">
        <f t="shared" si="15"/>
        <v/>
      </c>
      <c r="F479" s="64" t="str">
        <f t="shared" si="16"/>
        <v/>
      </c>
      <c r="G479" s="38"/>
      <c r="H479" s="38" t="str">
        <f t="shared" si="20"/>
        <v/>
      </c>
      <c r="I479" s="61" t="str">
        <f t="shared" si="17"/>
        <v/>
      </c>
      <c r="J479" s="38" t="str">
        <f t="shared" si="12"/>
        <v/>
      </c>
      <c r="K479" s="38" t="str">
        <f t="shared" si="21"/>
        <v/>
      </c>
      <c r="L479" s="57" t="str">
        <f t="shared" si="13"/>
        <v/>
      </c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</row>
    <row r="480" spans="1:23" ht="15.75" customHeight="1" x14ac:dyDescent="0.2">
      <c r="A480" s="38"/>
      <c r="B480" s="62" t="str">
        <f t="shared" si="18"/>
        <v/>
      </c>
      <c r="C480" s="63" t="str">
        <f t="shared" si="19"/>
        <v/>
      </c>
      <c r="D480" s="63" t="str">
        <f t="shared" si="14"/>
        <v/>
      </c>
      <c r="E480" s="63" t="str">
        <f t="shared" si="15"/>
        <v/>
      </c>
      <c r="F480" s="64" t="str">
        <f t="shared" si="16"/>
        <v/>
      </c>
      <c r="G480" s="38"/>
      <c r="H480" s="38" t="str">
        <f t="shared" si="20"/>
        <v/>
      </c>
      <c r="I480" s="61" t="str">
        <f t="shared" si="17"/>
        <v/>
      </c>
      <c r="J480" s="38" t="str">
        <f t="shared" si="12"/>
        <v/>
      </c>
      <c r="K480" s="38" t="str">
        <f t="shared" si="21"/>
        <v/>
      </c>
      <c r="L480" s="57" t="str">
        <f t="shared" si="13"/>
        <v/>
      </c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</row>
    <row r="481" spans="1:23" ht="15.75" customHeight="1" x14ac:dyDescent="0.2">
      <c r="A481" s="38"/>
      <c r="B481" s="62" t="str">
        <f t="shared" si="18"/>
        <v/>
      </c>
      <c r="C481" s="63" t="str">
        <f t="shared" si="19"/>
        <v/>
      </c>
      <c r="D481" s="63" t="str">
        <f t="shared" si="14"/>
        <v/>
      </c>
      <c r="E481" s="63" t="str">
        <f t="shared" si="15"/>
        <v/>
      </c>
      <c r="F481" s="64" t="str">
        <f t="shared" si="16"/>
        <v/>
      </c>
      <c r="G481" s="38"/>
      <c r="H481" s="38" t="str">
        <f t="shared" si="20"/>
        <v/>
      </c>
      <c r="I481" s="61" t="str">
        <f t="shared" si="17"/>
        <v/>
      </c>
      <c r="J481" s="38" t="str">
        <f t="shared" si="12"/>
        <v/>
      </c>
      <c r="K481" s="38" t="str">
        <f t="shared" si="21"/>
        <v/>
      </c>
      <c r="L481" s="57" t="str">
        <f t="shared" si="13"/>
        <v/>
      </c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</row>
    <row r="482" spans="1:23" ht="15.75" customHeight="1" x14ac:dyDescent="0.2">
      <c r="A482" s="38"/>
      <c r="B482" s="62" t="str">
        <f t="shared" si="18"/>
        <v/>
      </c>
      <c r="C482" s="63" t="str">
        <f t="shared" si="19"/>
        <v/>
      </c>
      <c r="D482" s="63" t="str">
        <f t="shared" si="14"/>
        <v/>
      </c>
      <c r="E482" s="63" t="str">
        <f t="shared" si="15"/>
        <v/>
      </c>
      <c r="F482" s="64" t="str">
        <f t="shared" si="16"/>
        <v/>
      </c>
      <c r="G482" s="38"/>
      <c r="H482" s="38" t="str">
        <f t="shared" si="20"/>
        <v/>
      </c>
      <c r="I482" s="61" t="str">
        <f t="shared" si="17"/>
        <v/>
      </c>
      <c r="J482" s="38" t="str">
        <f t="shared" si="12"/>
        <v/>
      </c>
      <c r="K482" s="38" t="str">
        <f t="shared" si="21"/>
        <v/>
      </c>
      <c r="L482" s="57" t="str">
        <f t="shared" si="13"/>
        <v/>
      </c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</row>
    <row r="483" spans="1:23" ht="15.75" customHeight="1" x14ac:dyDescent="0.2">
      <c r="A483" s="38"/>
      <c r="B483" s="62" t="str">
        <f t="shared" si="18"/>
        <v/>
      </c>
      <c r="C483" s="63" t="str">
        <f t="shared" si="19"/>
        <v/>
      </c>
      <c r="D483" s="63" t="str">
        <f t="shared" si="14"/>
        <v/>
      </c>
      <c r="E483" s="63" t="str">
        <f t="shared" si="15"/>
        <v/>
      </c>
      <c r="F483" s="64" t="str">
        <f t="shared" si="16"/>
        <v/>
      </c>
      <c r="G483" s="38"/>
      <c r="H483" s="38" t="str">
        <f t="shared" si="20"/>
        <v/>
      </c>
      <c r="I483" s="61" t="str">
        <f t="shared" si="17"/>
        <v/>
      </c>
      <c r="J483" s="38" t="str">
        <f t="shared" si="12"/>
        <v/>
      </c>
      <c r="K483" s="38" t="str">
        <f t="shared" si="21"/>
        <v/>
      </c>
      <c r="L483" s="57" t="str">
        <f t="shared" si="13"/>
        <v/>
      </c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</row>
    <row r="484" spans="1:23" ht="15.75" customHeight="1" x14ac:dyDescent="0.2">
      <c r="A484" s="38"/>
      <c r="B484" s="62" t="str">
        <f t="shared" si="18"/>
        <v/>
      </c>
      <c r="C484" s="63" t="str">
        <f t="shared" si="19"/>
        <v/>
      </c>
      <c r="D484" s="63" t="str">
        <f t="shared" si="14"/>
        <v/>
      </c>
      <c r="E484" s="63" t="str">
        <f t="shared" si="15"/>
        <v/>
      </c>
      <c r="F484" s="64" t="str">
        <f t="shared" si="16"/>
        <v/>
      </c>
      <c r="G484" s="38"/>
      <c r="H484" s="38" t="str">
        <f t="shared" si="20"/>
        <v/>
      </c>
      <c r="I484" s="61" t="str">
        <f t="shared" si="17"/>
        <v/>
      </c>
      <c r="J484" s="38" t="str">
        <f t="shared" si="12"/>
        <v/>
      </c>
      <c r="K484" s="38" t="str">
        <f t="shared" si="21"/>
        <v/>
      </c>
      <c r="L484" s="57" t="str">
        <f t="shared" si="13"/>
        <v/>
      </c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</row>
    <row r="485" spans="1:23" ht="15.75" customHeight="1" x14ac:dyDescent="0.2">
      <c r="A485" s="38"/>
      <c r="B485" s="62" t="str">
        <f t="shared" si="18"/>
        <v/>
      </c>
      <c r="C485" s="63" t="str">
        <f t="shared" si="19"/>
        <v/>
      </c>
      <c r="D485" s="63" t="str">
        <f t="shared" si="14"/>
        <v/>
      </c>
      <c r="E485" s="63" t="str">
        <f t="shared" si="15"/>
        <v/>
      </c>
      <c r="F485" s="64" t="str">
        <f t="shared" si="16"/>
        <v/>
      </c>
      <c r="G485" s="38"/>
      <c r="H485" s="38" t="str">
        <f t="shared" si="20"/>
        <v/>
      </c>
      <c r="I485" s="61" t="str">
        <f t="shared" si="17"/>
        <v/>
      </c>
      <c r="J485" s="38" t="str">
        <f t="shared" si="12"/>
        <v/>
      </c>
      <c r="K485" s="38" t="str">
        <f t="shared" si="21"/>
        <v/>
      </c>
      <c r="L485" s="57" t="str">
        <f t="shared" si="13"/>
        <v/>
      </c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</row>
    <row r="486" spans="1:23" ht="15.75" customHeight="1" x14ac:dyDescent="0.2">
      <c r="A486" s="38"/>
      <c r="B486" s="62" t="str">
        <f t="shared" si="18"/>
        <v/>
      </c>
      <c r="C486" s="63" t="str">
        <f t="shared" si="19"/>
        <v/>
      </c>
      <c r="D486" s="63" t="str">
        <f t="shared" si="14"/>
        <v/>
      </c>
      <c r="E486" s="63" t="str">
        <f t="shared" si="15"/>
        <v/>
      </c>
      <c r="F486" s="64" t="str">
        <f t="shared" si="16"/>
        <v/>
      </c>
      <c r="G486" s="38"/>
      <c r="H486" s="38" t="str">
        <f t="shared" si="20"/>
        <v/>
      </c>
      <c r="I486" s="61" t="str">
        <f t="shared" si="17"/>
        <v/>
      </c>
      <c r="J486" s="38" t="str">
        <f t="shared" si="12"/>
        <v/>
      </c>
      <c r="K486" s="38" t="str">
        <f t="shared" si="21"/>
        <v/>
      </c>
      <c r="L486" s="57" t="str">
        <f t="shared" si="13"/>
        <v/>
      </c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</row>
    <row r="487" spans="1:23" ht="15.75" customHeight="1" x14ac:dyDescent="0.2">
      <c r="A487" s="38"/>
      <c r="B487" s="62" t="str">
        <f t="shared" si="18"/>
        <v/>
      </c>
      <c r="C487" s="63" t="str">
        <f t="shared" si="19"/>
        <v/>
      </c>
      <c r="D487" s="63" t="str">
        <f t="shared" si="14"/>
        <v/>
      </c>
      <c r="E487" s="63" t="str">
        <f t="shared" si="15"/>
        <v/>
      </c>
      <c r="F487" s="64" t="str">
        <f t="shared" si="16"/>
        <v/>
      </c>
      <c r="G487" s="38"/>
      <c r="H487" s="38" t="str">
        <f t="shared" si="20"/>
        <v/>
      </c>
      <c r="I487" s="61" t="str">
        <f t="shared" si="17"/>
        <v/>
      </c>
      <c r="J487" s="38" t="str">
        <f t="shared" si="12"/>
        <v/>
      </c>
      <c r="K487" s="38" t="str">
        <f t="shared" si="21"/>
        <v/>
      </c>
      <c r="L487" s="57" t="str">
        <f t="shared" si="13"/>
        <v/>
      </c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</row>
    <row r="488" spans="1:23" ht="15.75" customHeight="1" x14ac:dyDescent="0.2">
      <c r="A488" s="38"/>
      <c r="B488" s="62" t="str">
        <f t="shared" si="18"/>
        <v/>
      </c>
      <c r="C488" s="63" t="str">
        <f t="shared" si="19"/>
        <v/>
      </c>
      <c r="D488" s="63" t="str">
        <f t="shared" si="14"/>
        <v/>
      </c>
      <c r="E488" s="63" t="str">
        <f t="shared" si="15"/>
        <v/>
      </c>
      <c r="F488" s="64" t="str">
        <f t="shared" si="16"/>
        <v/>
      </c>
      <c r="G488" s="38"/>
      <c r="H488" s="38" t="str">
        <f t="shared" si="20"/>
        <v/>
      </c>
      <c r="I488" s="61" t="str">
        <f t="shared" si="17"/>
        <v/>
      </c>
      <c r="J488" s="38" t="str">
        <f t="shared" si="12"/>
        <v/>
      </c>
      <c r="K488" s="38" t="str">
        <f t="shared" si="21"/>
        <v/>
      </c>
      <c r="L488" s="57" t="str">
        <f t="shared" si="13"/>
        <v/>
      </c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</row>
    <row r="489" spans="1:23" ht="15.75" customHeight="1" x14ac:dyDescent="0.2">
      <c r="A489" s="38"/>
      <c r="B489" s="62" t="str">
        <f t="shared" si="18"/>
        <v/>
      </c>
      <c r="C489" s="63" t="str">
        <f t="shared" si="19"/>
        <v/>
      </c>
      <c r="D489" s="63" t="str">
        <f t="shared" si="14"/>
        <v/>
      </c>
      <c r="E489" s="63" t="str">
        <f t="shared" si="15"/>
        <v/>
      </c>
      <c r="F489" s="64" t="str">
        <f t="shared" si="16"/>
        <v/>
      </c>
      <c r="G489" s="38"/>
      <c r="H489" s="38" t="str">
        <f t="shared" si="20"/>
        <v/>
      </c>
      <c r="I489" s="61" t="str">
        <f t="shared" si="17"/>
        <v/>
      </c>
      <c r="J489" s="38" t="str">
        <f t="shared" si="12"/>
        <v/>
      </c>
      <c r="K489" s="38" t="str">
        <f t="shared" si="21"/>
        <v/>
      </c>
      <c r="L489" s="57" t="str">
        <f t="shared" si="13"/>
        <v/>
      </c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</row>
    <row r="490" spans="1:23" ht="15.75" customHeight="1" x14ac:dyDescent="0.2">
      <c r="A490" s="38"/>
      <c r="B490" s="62" t="str">
        <f t="shared" si="18"/>
        <v/>
      </c>
      <c r="C490" s="63" t="str">
        <f t="shared" si="19"/>
        <v/>
      </c>
      <c r="D490" s="63" t="str">
        <f t="shared" si="14"/>
        <v/>
      </c>
      <c r="E490" s="63" t="str">
        <f t="shared" si="15"/>
        <v/>
      </c>
      <c r="F490" s="64" t="str">
        <f t="shared" si="16"/>
        <v/>
      </c>
      <c r="G490" s="38"/>
      <c r="H490" s="38" t="str">
        <f t="shared" si="20"/>
        <v/>
      </c>
      <c r="I490" s="61" t="str">
        <f t="shared" si="17"/>
        <v/>
      </c>
      <c r="J490" s="38" t="str">
        <f t="shared" si="12"/>
        <v/>
      </c>
      <c r="K490" s="38" t="str">
        <f t="shared" si="21"/>
        <v/>
      </c>
      <c r="L490" s="57" t="str">
        <f t="shared" si="13"/>
        <v/>
      </c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</row>
    <row r="491" spans="1:23" ht="15.75" customHeight="1" x14ac:dyDescent="0.2">
      <c r="A491" s="38"/>
      <c r="B491" s="62" t="str">
        <f t="shared" si="18"/>
        <v/>
      </c>
      <c r="C491" s="63" t="str">
        <f t="shared" si="19"/>
        <v/>
      </c>
      <c r="D491" s="63" t="str">
        <f t="shared" si="14"/>
        <v/>
      </c>
      <c r="E491" s="63" t="str">
        <f t="shared" si="15"/>
        <v/>
      </c>
      <c r="F491" s="64" t="str">
        <f t="shared" si="16"/>
        <v/>
      </c>
      <c r="G491" s="38"/>
      <c r="H491" s="38" t="str">
        <f t="shared" si="20"/>
        <v/>
      </c>
      <c r="I491" s="61" t="str">
        <f t="shared" si="17"/>
        <v/>
      </c>
      <c r="J491" s="38" t="str">
        <f t="shared" si="12"/>
        <v/>
      </c>
      <c r="K491" s="38" t="str">
        <f t="shared" si="21"/>
        <v/>
      </c>
      <c r="L491" s="57" t="str">
        <f t="shared" si="13"/>
        <v/>
      </c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</row>
    <row r="492" spans="1:23" ht="15.75" customHeight="1" x14ac:dyDescent="0.2">
      <c r="A492" s="38"/>
      <c r="B492" s="62" t="str">
        <f t="shared" si="18"/>
        <v/>
      </c>
      <c r="C492" s="63" t="str">
        <f t="shared" si="19"/>
        <v/>
      </c>
      <c r="D492" s="63" t="str">
        <f t="shared" si="14"/>
        <v/>
      </c>
      <c r="E492" s="63" t="str">
        <f t="shared" si="15"/>
        <v/>
      </c>
      <c r="F492" s="64" t="str">
        <f t="shared" si="16"/>
        <v/>
      </c>
      <c r="G492" s="38"/>
      <c r="H492" s="38" t="str">
        <f t="shared" si="20"/>
        <v/>
      </c>
      <c r="I492" s="61" t="str">
        <f t="shared" si="17"/>
        <v/>
      </c>
      <c r="J492" s="38" t="str">
        <f t="shared" si="12"/>
        <v/>
      </c>
      <c r="K492" s="38" t="str">
        <f t="shared" si="21"/>
        <v/>
      </c>
      <c r="L492" s="57" t="str">
        <f t="shared" si="13"/>
        <v/>
      </c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</row>
    <row r="493" spans="1:23" ht="15.75" customHeight="1" x14ac:dyDescent="0.2">
      <c r="A493" s="38"/>
      <c r="B493" s="62" t="str">
        <f t="shared" si="18"/>
        <v/>
      </c>
      <c r="C493" s="63" t="str">
        <f t="shared" si="19"/>
        <v/>
      </c>
      <c r="D493" s="63" t="str">
        <f t="shared" si="14"/>
        <v/>
      </c>
      <c r="E493" s="63" t="str">
        <f t="shared" si="15"/>
        <v/>
      </c>
      <c r="F493" s="64" t="str">
        <f t="shared" si="16"/>
        <v/>
      </c>
      <c r="G493" s="38"/>
      <c r="H493" s="38" t="str">
        <f t="shared" si="20"/>
        <v/>
      </c>
      <c r="I493" s="61" t="str">
        <f t="shared" si="17"/>
        <v/>
      </c>
      <c r="J493" s="38" t="str">
        <f t="shared" si="12"/>
        <v/>
      </c>
      <c r="K493" s="38" t="str">
        <f t="shared" si="21"/>
        <v/>
      </c>
      <c r="L493" s="57" t="str">
        <f t="shared" si="13"/>
        <v/>
      </c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</row>
    <row r="494" spans="1:23" ht="15.75" customHeight="1" x14ac:dyDescent="0.2">
      <c r="A494" s="38"/>
      <c r="B494" s="62" t="str">
        <f t="shared" si="18"/>
        <v/>
      </c>
      <c r="C494" s="63" t="str">
        <f t="shared" si="19"/>
        <v/>
      </c>
      <c r="D494" s="63" t="str">
        <f t="shared" si="14"/>
        <v/>
      </c>
      <c r="E494" s="63" t="str">
        <f t="shared" si="15"/>
        <v/>
      </c>
      <c r="F494" s="64" t="str">
        <f t="shared" si="16"/>
        <v/>
      </c>
      <c r="G494" s="38"/>
      <c r="H494" s="38" t="str">
        <f t="shared" si="20"/>
        <v/>
      </c>
      <c r="I494" s="61" t="str">
        <f t="shared" si="17"/>
        <v/>
      </c>
      <c r="J494" s="38" t="str">
        <f t="shared" si="12"/>
        <v/>
      </c>
      <c r="K494" s="38" t="str">
        <f t="shared" si="21"/>
        <v/>
      </c>
      <c r="L494" s="57" t="str">
        <f t="shared" si="13"/>
        <v/>
      </c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</row>
    <row r="495" spans="1:23" ht="15.75" customHeight="1" x14ac:dyDescent="0.2">
      <c r="A495" s="38"/>
      <c r="B495" s="62" t="str">
        <f t="shared" si="18"/>
        <v/>
      </c>
      <c r="C495" s="63" t="str">
        <f t="shared" si="19"/>
        <v/>
      </c>
      <c r="D495" s="63" t="str">
        <f t="shared" si="14"/>
        <v/>
      </c>
      <c r="E495" s="63" t="str">
        <f t="shared" si="15"/>
        <v/>
      </c>
      <c r="F495" s="64" t="str">
        <f t="shared" si="16"/>
        <v/>
      </c>
      <c r="G495" s="38"/>
      <c r="H495" s="38" t="str">
        <f t="shared" si="20"/>
        <v/>
      </c>
      <c r="I495" s="61" t="str">
        <f t="shared" si="17"/>
        <v/>
      </c>
      <c r="J495" s="38" t="str">
        <f t="shared" si="12"/>
        <v/>
      </c>
      <c r="K495" s="38" t="str">
        <f t="shared" si="21"/>
        <v/>
      </c>
      <c r="L495" s="57" t="str">
        <f t="shared" si="13"/>
        <v/>
      </c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</row>
    <row r="496" spans="1:23" ht="15.75" customHeight="1" x14ac:dyDescent="0.2">
      <c r="A496" s="38"/>
      <c r="B496" s="62" t="str">
        <f t="shared" si="18"/>
        <v/>
      </c>
      <c r="C496" s="63" t="str">
        <f t="shared" si="19"/>
        <v/>
      </c>
      <c r="D496" s="63" t="str">
        <f t="shared" si="14"/>
        <v/>
      </c>
      <c r="E496" s="63" t="str">
        <f t="shared" si="15"/>
        <v/>
      </c>
      <c r="F496" s="64" t="str">
        <f t="shared" si="16"/>
        <v/>
      </c>
      <c r="G496" s="38"/>
      <c r="H496" s="38" t="str">
        <f t="shared" si="20"/>
        <v/>
      </c>
      <c r="I496" s="61" t="str">
        <f t="shared" si="17"/>
        <v/>
      </c>
      <c r="J496" s="38" t="str">
        <f t="shared" si="12"/>
        <v/>
      </c>
      <c r="K496" s="38" t="str">
        <f t="shared" si="21"/>
        <v/>
      </c>
      <c r="L496" s="57" t="str">
        <f t="shared" si="13"/>
        <v/>
      </c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</row>
    <row r="497" spans="1:23" ht="15.75" customHeight="1" x14ac:dyDescent="0.2">
      <c r="A497" s="38"/>
      <c r="B497" s="62" t="str">
        <f t="shared" si="18"/>
        <v/>
      </c>
      <c r="C497" s="63" t="str">
        <f t="shared" si="19"/>
        <v/>
      </c>
      <c r="D497" s="63" t="str">
        <f t="shared" si="14"/>
        <v/>
      </c>
      <c r="E497" s="63" t="str">
        <f t="shared" si="15"/>
        <v/>
      </c>
      <c r="F497" s="64" t="str">
        <f t="shared" si="16"/>
        <v/>
      </c>
      <c r="G497" s="38"/>
      <c r="H497" s="38" t="str">
        <f t="shared" si="20"/>
        <v/>
      </c>
      <c r="I497" s="61" t="str">
        <f t="shared" si="17"/>
        <v/>
      </c>
      <c r="J497" s="38" t="str">
        <f t="shared" si="12"/>
        <v/>
      </c>
      <c r="K497" s="38" t="str">
        <f t="shared" si="21"/>
        <v/>
      </c>
      <c r="L497" s="57" t="str">
        <f t="shared" si="13"/>
        <v/>
      </c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</row>
    <row r="498" spans="1:23" ht="15.75" customHeight="1" x14ac:dyDescent="0.2">
      <c r="A498" s="38"/>
      <c r="B498" s="62" t="str">
        <f t="shared" si="18"/>
        <v/>
      </c>
      <c r="C498" s="63" t="str">
        <f t="shared" si="19"/>
        <v/>
      </c>
      <c r="D498" s="63" t="str">
        <f t="shared" si="14"/>
        <v/>
      </c>
      <c r="E498" s="63" t="str">
        <f t="shared" si="15"/>
        <v/>
      </c>
      <c r="F498" s="64" t="str">
        <f t="shared" si="16"/>
        <v/>
      </c>
      <c r="G498" s="38"/>
      <c r="H498" s="38" t="str">
        <f t="shared" si="20"/>
        <v/>
      </c>
      <c r="I498" s="61" t="str">
        <f t="shared" si="17"/>
        <v/>
      </c>
      <c r="J498" s="38" t="str">
        <f t="shared" si="12"/>
        <v/>
      </c>
      <c r="K498" s="38" t="str">
        <f t="shared" si="21"/>
        <v/>
      </c>
      <c r="L498" s="57" t="str">
        <f t="shared" si="13"/>
        <v/>
      </c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</row>
    <row r="499" spans="1:23" ht="15.75" customHeight="1" x14ac:dyDescent="0.2">
      <c r="A499" s="38"/>
      <c r="B499" s="62" t="str">
        <f t="shared" si="18"/>
        <v/>
      </c>
      <c r="C499" s="63" t="str">
        <f t="shared" si="19"/>
        <v/>
      </c>
      <c r="D499" s="63" t="str">
        <f t="shared" si="14"/>
        <v/>
      </c>
      <c r="E499" s="63" t="str">
        <f t="shared" si="15"/>
        <v/>
      </c>
      <c r="F499" s="64" t="str">
        <f t="shared" si="16"/>
        <v/>
      </c>
      <c r="G499" s="38"/>
      <c r="H499" s="38" t="str">
        <f t="shared" si="20"/>
        <v/>
      </c>
      <c r="I499" s="61" t="str">
        <f t="shared" si="17"/>
        <v/>
      </c>
      <c r="J499" s="38" t="str">
        <f t="shared" si="12"/>
        <v/>
      </c>
      <c r="K499" s="38" t="str">
        <f t="shared" si="21"/>
        <v/>
      </c>
      <c r="L499" s="57" t="str">
        <f t="shared" si="13"/>
        <v/>
      </c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</row>
    <row r="500" spans="1:23" ht="15.75" customHeight="1" x14ac:dyDescent="0.2">
      <c r="A500" s="38"/>
      <c r="B500" s="62" t="str">
        <f t="shared" si="18"/>
        <v/>
      </c>
      <c r="C500" s="63" t="str">
        <f t="shared" si="19"/>
        <v/>
      </c>
      <c r="D500" s="63" t="str">
        <f t="shared" si="14"/>
        <v/>
      </c>
      <c r="E500" s="63" t="str">
        <f t="shared" si="15"/>
        <v/>
      </c>
      <c r="F500" s="64" t="str">
        <f t="shared" si="16"/>
        <v/>
      </c>
      <c r="G500" s="38"/>
      <c r="H500" s="38" t="str">
        <f t="shared" si="20"/>
        <v/>
      </c>
      <c r="I500" s="61" t="str">
        <f t="shared" si="17"/>
        <v/>
      </c>
      <c r="J500" s="38" t="str">
        <f t="shared" si="12"/>
        <v/>
      </c>
      <c r="K500" s="38" t="str">
        <f t="shared" si="21"/>
        <v/>
      </c>
      <c r="L500" s="57" t="str">
        <f t="shared" si="13"/>
        <v/>
      </c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</row>
    <row r="501" spans="1:23" ht="15.75" customHeight="1" x14ac:dyDescent="0.2">
      <c r="A501" s="38"/>
      <c r="B501" s="62" t="str">
        <f t="shared" si="18"/>
        <v/>
      </c>
      <c r="C501" s="63" t="str">
        <f t="shared" si="19"/>
        <v/>
      </c>
      <c r="D501" s="63" t="str">
        <f t="shared" si="14"/>
        <v/>
      </c>
      <c r="E501" s="63" t="str">
        <f t="shared" si="15"/>
        <v/>
      </c>
      <c r="F501" s="64" t="str">
        <f t="shared" si="16"/>
        <v/>
      </c>
      <c r="G501" s="38"/>
      <c r="H501" s="38" t="str">
        <f t="shared" si="20"/>
        <v/>
      </c>
      <c r="I501" s="61" t="str">
        <f t="shared" si="17"/>
        <v/>
      </c>
      <c r="J501" s="38" t="str">
        <f t="shared" si="12"/>
        <v/>
      </c>
      <c r="K501" s="38" t="str">
        <f t="shared" si="21"/>
        <v/>
      </c>
      <c r="L501" s="57" t="str">
        <f t="shared" si="13"/>
        <v/>
      </c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</row>
    <row r="502" spans="1:23" ht="15.75" customHeight="1" x14ac:dyDescent="0.2">
      <c r="A502" s="38"/>
      <c r="B502" s="62" t="str">
        <f t="shared" si="18"/>
        <v/>
      </c>
      <c r="C502" s="63" t="str">
        <f t="shared" si="19"/>
        <v/>
      </c>
      <c r="D502" s="63" t="str">
        <f t="shared" si="14"/>
        <v/>
      </c>
      <c r="E502" s="63" t="str">
        <f t="shared" si="15"/>
        <v/>
      </c>
      <c r="F502" s="64" t="str">
        <f t="shared" si="16"/>
        <v/>
      </c>
      <c r="G502" s="38"/>
      <c r="H502" s="38" t="str">
        <f t="shared" si="20"/>
        <v/>
      </c>
      <c r="I502" s="61" t="str">
        <f t="shared" si="17"/>
        <v/>
      </c>
      <c r="J502" s="38" t="str">
        <f t="shared" si="12"/>
        <v/>
      </c>
      <c r="K502" s="38" t="str">
        <f t="shared" si="21"/>
        <v/>
      </c>
      <c r="L502" s="57" t="str">
        <f t="shared" si="13"/>
        <v/>
      </c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</row>
    <row r="503" spans="1:23" ht="15.75" customHeight="1" x14ac:dyDescent="0.2">
      <c r="A503" s="38"/>
      <c r="B503" s="62" t="str">
        <f t="shared" si="18"/>
        <v/>
      </c>
      <c r="C503" s="63" t="str">
        <f t="shared" si="19"/>
        <v/>
      </c>
      <c r="D503" s="63" t="str">
        <f t="shared" si="14"/>
        <v/>
      </c>
      <c r="E503" s="63" t="str">
        <f t="shared" si="15"/>
        <v/>
      </c>
      <c r="F503" s="64" t="str">
        <f t="shared" si="16"/>
        <v/>
      </c>
      <c r="G503" s="38"/>
      <c r="H503" s="38" t="str">
        <f t="shared" si="20"/>
        <v/>
      </c>
      <c r="I503" s="61" t="str">
        <f t="shared" si="17"/>
        <v/>
      </c>
      <c r="J503" s="38" t="str">
        <f t="shared" si="12"/>
        <v/>
      </c>
      <c r="K503" s="38" t="str">
        <f t="shared" si="21"/>
        <v/>
      </c>
      <c r="L503" s="57" t="str">
        <f t="shared" si="13"/>
        <v/>
      </c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</row>
    <row r="504" spans="1:23" ht="15.75" customHeight="1" x14ac:dyDescent="0.2">
      <c r="A504" s="38"/>
      <c r="B504" s="62" t="str">
        <f t="shared" si="18"/>
        <v/>
      </c>
      <c r="C504" s="63" t="str">
        <f t="shared" si="19"/>
        <v/>
      </c>
      <c r="D504" s="63" t="str">
        <f t="shared" si="14"/>
        <v/>
      </c>
      <c r="E504" s="63" t="str">
        <f t="shared" si="15"/>
        <v/>
      </c>
      <c r="F504" s="64" t="str">
        <f t="shared" si="16"/>
        <v/>
      </c>
      <c r="G504" s="38"/>
      <c r="H504" s="38" t="str">
        <f t="shared" si="20"/>
        <v/>
      </c>
      <c r="I504" s="61" t="str">
        <f t="shared" si="17"/>
        <v/>
      </c>
      <c r="J504" s="38" t="str">
        <f t="shared" si="12"/>
        <v/>
      </c>
      <c r="K504" s="38" t="str">
        <f t="shared" si="21"/>
        <v/>
      </c>
      <c r="L504" s="57" t="str">
        <f t="shared" si="13"/>
        <v/>
      </c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</row>
    <row r="505" spans="1:23" ht="15.75" customHeight="1" x14ac:dyDescent="0.2">
      <c r="A505" s="38"/>
      <c r="B505" s="62" t="str">
        <f t="shared" si="18"/>
        <v/>
      </c>
      <c r="C505" s="63" t="str">
        <f t="shared" si="19"/>
        <v/>
      </c>
      <c r="D505" s="63" t="str">
        <f t="shared" si="14"/>
        <v/>
      </c>
      <c r="E505" s="63" t="str">
        <f t="shared" si="15"/>
        <v/>
      </c>
      <c r="F505" s="64" t="str">
        <f t="shared" si="16"/>
        <v/>
      </c>
      <c r="G505" s="38"/>
      <c r="H505" s="38" t="str">
        <f t="shared" si="20"/>
        <v/>
      </c>
      <c r="I505" s="61" t="str">
        <f t="shared" si="17"/>
        <v/>
      </c>
      <c r="J505" s="38" t="str">
        <f t="shared" si="12"/>
        <v/>
      </c>
      <c r="K505" s="38" t="str">
        <f t="shared" si="21"/>
        <v/>
      </c>
      <c r="L505" s="57" t="str">
        <f t="shared" si="13"/>
        <v/>
      </c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</row>
    <row r="506" spans="1:23" ht="15.75" customHeight="1" x14ac:dyDescent="0.2">
      <c r="A506" s="38"/>
      <c r="B506" s="62" t="str">
        <f t="shared" si="18"/>
        <v/>
      </c>
      <c r="C506" s="63" t="str">
        <f t="shared" si="19"/>
        <v/>
      </c>
      <c r="D506" s="63" t="str">
        <f t="shared" si="14"/>
        <v/>
      </c>
      <c r="E506" s="63" t="str">
        <f t="shared" si="15"/>
        <v/>
      </c>
      <c r="F506" s="64" t="str">
        <f t="shared" si="16"/>
        <v/>
      </c>
      <c r="G506" s="38"/>
      <c r="H506" s="38" t="str">
        <f t="shared" si="20"/>
        <v/>
      </c>
      <c r="I506" s="61" t="str">
        <f t="shared" si="17"/>
        <v/>
      </c>
      <c r="J506" s="38" t="str">
        <f t="shared" si="12"/>
        <v/>
      </c>
      <c r="K506" s="38" t="str">
        <f t="shared" si="21"/>
        <v/>
      </c>
      <c r="L506" s="57" t="str">
        <f t="shared" si="13"/>
        <v/>
      </c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</row>
    <row r="507" spans="1:23" ht="15.75" customHeight="1" x14ac:dyDescent="0.2">
      <c r="A507" s="38"/>
      <c r="B507" s="62" t="str">
        <f t="shared" si="18"/>
        <v/>
      </c>
      <c r="C507" s="63" t="str">
        <f t="shared" si="19"/>
        <v/>
      </c>
      <c r="D507" s="63" t="str">
        <f t="shared" si="14"/>
        <v/>
      </c>
      <c r="E507" s="63" t="str">
        <f t="shared" si="15"/>
        <v/>
      </c>
      <c r="F507" s="64" t="str">
        <f t="shared" si="16"/>
        <v/>
      </c>
      <c r="G507" s="38"/>
      <c r="H507" s="38" t="str">
        <f t="shared" si="20"/>
        <v/>
      </c>
      <c r="I507" s="61" t="str">
        <f t="shared" si="17"/>
        <v/>
      </c>
      <c r="J507" s="38" t="str">
        <f t="shared" si="12"/>
        <v/>
      </c>
      <c r="K507" s="38" t="str">
        <f t="shared" si="21"/>
        <v/>
      </c>
      <c r="L507" s="57" t="str">
        <f t="shared" si="13"/>
        <v/>
      </c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</row>
    <row r="508" spans="1:23" ht="15.75" customHeight="1" x14ac:dyDescent="0.2">
      <c r="A508" s="38"/>
      <c r="B508" s="62" t="str">
        <f t="shared" si="18"/>
        <v/>
      </c>
      <c r="C508" s="63" t="str">
        <f t="shared" si="19"/>
        <v/>
      </c>
      <c r="D508" s="63" t="str">
        <f t="shared" si="14"/>
        <v/>
      </c>
      <c r="E508" s="63" t="str">
        <f t="shared" si="15"/>
        <v/>
      </c>
      <c r="F508" s="64" t="str">
        <f t="shared" si="16"/>
        <v/>
      </c>
      <c r="G508" s="38"/>
      <c r="H508" s="38" t="str">
        <f t="shared" si="20"/>
        <v/>
      </c>
      <c r="I508" s="61" t="str">
        <f t="shared" si="17"/>
        <v/>
      </c>
      <c r="J508" s="38" t="str">
        <f t="shared" si="12"/>
        <v/>
      </c>
      <c r="K508" s="38" t="str">
        <f t="shared" si="21"/>
        <v/>
      </c>
      <c r="L508" s="57" t="str">
        <f t="shared" si="13"/>
        <v/>
      </c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</row>
    <row r="509" spans="1:23" ht="15.75" customHeight="1" x14ac:dyDescent="0.2">
      <c r="A509" s="38"/>
      <c r="B509" s="62" t="str">
        <f t="shared" si="18"/>
        <v/>
      </c>
      <c r="C509" s="63" t="str">
        <f t="shared" si="19"/>
        <v/>
      </c>
      <c r="D509" s="63" t="str">
        <f t="shared" si="14"/>
        <v/>
      </c>
      <c r="E509" s="63" t="str">
        <f t="shared" si="15"/>
        <v/>
      </c>
      <c r="F509" s="64" t="str">
        <f t="shared" si="16"/>
        <v/>
      </c>
      <c r="G509" s="38"/>
      <c r="H509" s="38" t="str">
        <f t="shared" si="20"/>
        <v/>
      </c>
      <c r="I509" s="61" t="str">
        <f t="shared" si="17"/>
        <v/>
      </c>
      <c r="J509" s="38" t="str">
        <f t="shared" si="12"/>
        <v/>
      </c>
      <c r="K509" s="38" t="str">
        <f t="shared" si="21"/>
        <v/>
      </c>
      <c r="L509" s="57" t="str">
        <f t="shared" si="13"/>
        <v/>
      </c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</row>
    <row r="510" spans="1:23" ht="15.75" customHeight="1" x14ac:dyDescent="0.2">
      <c r="A510" s="38"/>
      <c r="B510" s="62" t="str">
        <f t="shared" si="18"/>
        <v/>
      </c>
      <c r="C510" s="63" t="str">
        <f t="shared" si="19"/>
        <v/>
      </c>
      <c r="D510" s="63" t="str">
        <f t="shared" si="14"/>
        <v/>
      </c>
      <c r="E510" s="63" t="str">
        <f t="shared" si="15"/>
        <v/>
      </c>
      <c r="F510" s="64" t="str">
        <f t="shared" si="16"/>
        <v/>
      </c>
      <c r="G510" s="38"/>
      <c r="H510" s="38" t="str">
        <f t="shared" si="20"/>
        <v/>
      </c>
      <c r="I510" s="61" t="str">
        <f t="shared" si="17"/>
        <v/>
      </c>
      <c r="J510" s="38" t="str">
        <f t="shared" si="12"/>
        <v/>
      </c>
      <c r="K510" s="38" t="str">
        <f t="shared" si="21"/>
        <v/>
      </c>
      <c r="L510" s="57" t="str">
        <f t="shared" si="13"/>
        <v/>
      </c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</row>
    <row r="511" spans="1:23" ht="15.75" customHeight="1" x14ac:dyDescent="0.2">
      <c r="A511" s="38"/>
      <c r="B511" s="62" t="str">
        <f t="shared" si="18"/>
        <v/>
      </c>
      <c r="C511" s="63" t="str">
        <f t="shared" si="19"/>
        <v/>
      </c>
      <c r="D511" s="63" t="str">
        <f t="shared" si="14"/>
        <v/>
      </c>
      <c r="E511" s="63" t="str">
        <f t="shared" si="15"/>
        <v/>
      </c>
      <c r="F511" s="64" t="str">
        <f t="shared" si="16"/>
        <v/>
      </c>
      <c r="G511" s="38"/>
      <c r="H511" s="38" t="str">
        <f t="shared" si="20"/>
        <v/>
      </c>
      <c r="I511" s="61" t="str">
        <f t="shared" si="17"/>
        <v/>
      </c>
      <c r="J511" s="38" t="str">
        <f t="shared" si="12"/>
        <v/>
      </c>
      <c r="K511" s="38" t="str">
        <f t="shared" si="21"/>
        <v/>
      </c>
      <c r="L511" s="57" t="str">
        <f t="shared" si="13"/>
        <v/>
      </c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</row>
    <row r="512" spans="1:23" ht="15.75" customHeight="1" x14ac:dyDescent="0.2">
      <c r="A512" s="38"/>
      <c r="B512" s="62" t="str">
        <f t="shared" si="18"/>
        <v/>
      </c>
      <c r="C512" s="63" t="str">
        <f t="shared" si="19"/>
        <v/>
      </c>
      <c r="D512" s="63" t="str">
        <f t="shared" si="14"/>
        <v/>
      </c>
      <c r="E512" s="63" t="str">
        <f t="shared" si="15"/>
        <v/>
      </c>
      <c r="F512" s="64" t="str">
        <f t="shared" si="16"/>
        <v/>
      </c>
      <c r="G512" s="38"/>
      <c r="H512" s="38" t="str">
        <f t="shared" si="20"/>
        <v/>
      </c>
      <c r="I512" s="61" t="str">
        <f t="shared" si="17"/>
        <v/>
      </c>
      <c r="J512" s="38" t="str">
        <f t="shared" si="12"/>
        <v/>
      </c>
      <c r="K512" s="38" t="str">
        <f t="shared" si="21"/>
        <v/>
      </c>
      <c r="L512" s="57" t="str">
        <f t="shared" si="13"/>
        <v/>
      </c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</row>
    <row r="513" spans="1:23" ht="15.75" customHeight="1" x14ac:dyDescent="0.2">
      <c r="A513" s="38"/>
      <c r="B513" s="62" t="str">
        <f t="shared" si="18"/>
        <v/>
      </c>
      <c r="C513" s="63" t="str">
        <f t="shared" si="19"/>
        <v/>
      </c>
      <c r="D513" s="63" t="str">
        <f t="shared" si="14"/>
        <v/>
      </c>
      <c r="E513" s="63" t="str">
        <f t="shared" si="15"/>
        <v/>
      </c>
      <c r="F513" s="64" t="str">
        <f t="shared" si="16"/>
        <v/>
      </c>
      <c r="G513" s="38"/>
      <c r="H513" s="38" t="str">
        <f t="shared" si="20"/>
        <v/>
      </c>
      <c r="I513" s="61" t="str">
        <f t="shared" si="17"/>
        <v/>
      </c>
      <c r="J513" s="38" t="str">
        <f t="shared" si="12"/>
        <v/>
      </c>
      <c r="K513" s="38" t="str">
        <f t="shared" si="21"/>
        <v/>
      </c>
      <c r="L513" s="57" t="str">
        <f t="shared" si="13"/>
        <v/>
      </c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</row>
    <row r="514" spans="1:23" ht="15.75" customHeight="1" x14ac:dyDescent="0.2">
      <c r="A514" s="38"/>
      <c r="B514" s="62" t="str">
        <f t="shared" si="18"/>
        <v/>
      </c>
      <c r="C514" s="63" t="str">
        <f t="shared" si="19"/>
        <v/>
      </c>
      <c r="D514" s="63" t="str">
        <f t="shared" si="14"/>
        <v/>
      </c>
      <c r="E514" s="63" t="str">
        <f t="shared" si="15"/>
        <v/>
      </c>
      <c r="F514" s="64" t="str">
        <f t="shared" si="16"/>
        <v/>
      </c>
      <c r="G514" s="38"/>
      <c r="H514" s="38" t="str">
        <f t="shared" si="20"/>
        <v/>
      </c>
      <c r="I514" s="61" t="str">
        <f t="shared" si="17"/>
        <v/>
      </c>
      <c r="J514" s="38" t="str">
        <f t="shared" si="12"/>
        <v/>
      </c>
      <c r="K514" s="38" t="str">
        <f t="shared" si="21"/>
        <v/>
      </c>
      <c r="L514" s="57" t="str">
        <f t="shared" si="13"/>
        <v/>
      </c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</row>
    <row r="515" spans="1:23" ht="15.75" customHeight="1" x14ac:dyDescent="0.2">
      <c r="A515" s="38"/>
      <c r="B515" s="62" t="str">
        <f t="shared" si="18"/>
        <v/>
      </c>
      <c r="C515" s="63" t="str">
        <f t="shared" si="19"/>
        <v/>
      </c>
      <c r="D515" s="63" t="str">
        <f t="shared" si="14"/>
        <v/>
      </c>
      <c r="E515" s="63" t="str">
        <f t="shared" si="15"/>
        <v/>
      </c>
      <c r="F515" s="64" t="str">
        <f t="shared" si="16"/>
        <v/>
      </c>
      <c r="G515" s="38"/>
      <c r="H515" s="38" t="str">
        <f t="shared" si="20"/>
        <v/>
      </c>
      <c r="I515" s="61" t="str">
        <f t="shared" si="17"/>
        <v/>
      </c>
      <c r="J515" s="38" t="str">
        <f t="shared" si="12"/>
        <v/>
      </c>
      <c r="K515" s="38" t="str">
        <f t="shared" si="21"/>
        <v/>
      </c>
      <c r="L515" s="57" t="str">
        <f t="shared" si="13"/>
        <v/>
      </c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</row>
    <row r="516" spans="1:23" ht="15.75" customHeight="1" x14ac:dyDescent="0.2">
      <c r="A516" s="38"/>
      <c r="B516" s="62" t="str">
        <f t="shared" si="18"/>
        <v/>
      </c>
      <c r="C516" s="63" t="str">
        <f t="shared" si="19"/>
        <v/>
      </c>
      <c r="D516" s="63" t="str">
        <f t="shared" si="14"/>
        <v/>
      </c>
      <c r="E516" s="63" t="str">
        <f t="shared" si="15"/>
        <v/>
      </c>
      <c r="F516" s="64" t="str">
        <f t="shared" si="16"/>
        <v/>
      </c>
      <c r="G516" s="38"/>
      <c r="H516" s="38" t="str">
        <f t="shared" si="20"/>
        <v/>
      </c>
      <c r="I516" s="61" t="str">
        <f t="shared" si="17"/>
        <v/>
      </c>
      <c r="J516" s="38" t="str">
        <f t="shared" si="12"/>
        <v/>
      </c>
      <c r="K516" s="38" t="str">
        <f t="shared" si="21"/>
        <v/>
      </c>
      <c r="L516" s="57" t="str">
        <f t="shared" si="13"/>
        <v/>
      </c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</row>
    <row r="517" spans="1:23" ht="15.75" customHeight="1" x14ac:dyDescent="0.2">
      <c r="A517" s="38"/>
      <c r="B517" s="62" t="str">
        <f t="shared" si="18"/>
        <v/>
      </c>
      <c r="C517" s="63" t="str">
        <f t="shared" si="19"/>
        <v/>
      </c>
      <c r="D517" s="63" t="str">
        <f t="shared" si="14"/>
        <v/>
      </c>
      <c r="E517" s="63" t="str">
        <f t="shared" si="15"/>
        <v/>
      </c>
      <c r="F517" s="64" t="str">
        <f t="shared" si="16"/>
        <v/>
      </c>
      <c r="G517" s="38"/>
      <c r="H517" s="38" t="str">
        <f t="shared" si="20"/>
        <v/>
      </c>
      <c r="I517" s="61" t="str">
        <f t="shared" si="17"/>
        <v/>
      </c>
      <c r="J517" s="38" t="str">
        <f t="shared" si="12"/>
        <v/>
      </c>
      <c r="K517" s="38" t="str">
        <f t="shared" si="21"/>
        <v/>
      </c>
      <c r="L517" s="57" t="str">
        <f t="shared" si="13"/>
        <v/>
      </c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</row>
    <row r="518" spans="1:23" ht="15.75" customHeight="1" x14ac:dyDescent="0.2">
      <c r="A518" s="38"/>
      <c r="B518" s="62" t="str">
        <f t="shared" si="18"/>
        <v/>
      </c>
      <c r="C518" s="63" t="str">
        <f t="shared" si="19"/>
        <v/>
      </c>
      <c r="D518" s="63" t="str">
        <f t="shared" si="14"/>
        <v/>
      </c>
      <c r="E518" s="63" t="str">
        <f t="shared" si="15"/>
        <v/>
      </c>
      <c r="F518" s="64" t="str">
        <f t="shared" si="16"/>
        <v/>
      </c>
      <c r="G518" s="38"/>
      <c r="H518" s="38" t="str">
        <f t="shared" si="20"/>
        <v/>
      </c>
      <c r="I518" s="61" t="str">
        <f t="shared" si="17"/>
        <v/>
      </c>
      <c r="J518" s="38" t="str">
        <f t="shared" si="12"/>
        <v/>
      </c>
      <c r="K518" s="38" t="str">
        <f t="shared" si="21"/>
        <v/>
      </c>
      <c r="L518" s="57" t="str">
        <f t="shared" si="13"/>
        <v/>
      </c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</row>
    <row r="519" spans="1:23" ht="15.75" customHeight="1" x14ac:dyDescent="0.2">
      <c r="A519" s="38"/>
      <c r="B519" s="62" t="str">
        <f t="shared" si="18"/>
        <v/>
      </c>
      <c r="C519" s="63" t="str">
        <f t="shared" si="19"/>
        <v/>
      </c>
      <c r="D519" s="63" t="str">
        <f t="shared" si="14"/>
        <v/>
      </c>
      <c r="E519" s="63" t="str">
        <f t="shared" si="15"/>
        <v/>
      </c>
      <c r="F519" s="64" t="str">
        <f t="shared" si="16"/>
        <v/>
      </c>
      <c r="G519" s="38"/>
      <c r="H519" s="38" t="str">
        <f t="shared" si="20"/>
        <v/>
      </c>
      <c r="I519" s="61" t="str">
        <f t="shared" si="17"/>
        <v/>
      </c>
      <c r="J519" s="38" t="str">
        <f t="shared" si="12"/>
        <v/>
      </c>
      <c r="K519" s="38" t="str">
        <f t="shared" si="21"/>
        <v/>
      </c>
      <c r="L519" s="57" t="str">
        <f t="shared" si="13"/>
        <v/>
      </c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</row>
    <row r="520" spans="1:23" ht="15.75" customHeight="1" x14ac:dyDescent="0.2">
      <c r="A520" s="38"/>
      <c r="B520" s="62" t="str">
        <f t="shared" si="18"/>
        <v/>
      </c>
      <c r="C520" s="63" t="str">
        <f t="shared" si="19"/>
        <v/>
      </c>
      <c r="D520" s="63" t="str">
        <f t="shared" si="14"/>
        <v/>
      </c>
      <c r="E520" s="63" t="str">
        <f t="shared" si="15"/>
        <v/>
      </c>
      <c r="F520" s="64" t="str">
        <f t="shared" si="16"/>
        <v/>
      </c>
      <c r="G520" s="38"/>
      <c r="H520" s="38" t="str">
        <f t="shared" si="20"/>
        <v/>
      </c>
      <c r="I520" s="61" t="str">
        <f t="shared" si="17"/>
        <v/>
      </c>
      <c r="J520" s="38" t="str">
        <f t="shared" si="12"/>
        <v/>
      </c>
      <c r="K520" s="38" t="str">
        <f t="shared" si="21"/>
        <v/>
      </c>
      <c r="L520" s="57" t="str">
        <f t="shared" si="13"/>
        <v/>
      </c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</row>
    <row r="521" spans="1:23" ht="15.75" customHeight="1" x14ac:dyDescent="0.2">
      <c r="A521" s="38"/>
      <c r="B521" s="62" t="str">
        <f t="shared" si="18"/>
        <v/>
      </c>
      <c r="C521" s="63" t="str">
        <f t="shared" si="19"/>
        <v/>
      </c>
      <c r="D521" s="63" t="str">
        <f t="shared" si="14"/>
        <v/>
      </c>
      <c r="E521" s="63" t="str">
        <f t="shared" si="15"/>
        <v/>
      </c>
      <c r="F521" s="64" t="str">
        <f t="shared" si="16"/>
        <v/>
      </c>
      <c r="G521" s="38"/>
      <c r="H521" s="38" t="str">
        <f t="shared" si="20"/>
        <v/>
      </c>
      <c r="I521" s="61" t="str">
        <f t="shared" si="17"/>
        <v/>
      </c>
      <c r="J521" s="38" t="str">
        <f t="shared" si="12"/>
        <v/>
      </c>
      <c r="K521" s="38" t="str">
        <f t="shared" si="21"/>
        <v/>
      </c>
      <c r="L521" s="57" t="str">
        <f t="shared" si="13"/>
        <v/>
      </c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</row>
    <row r="522" spans="1:23" ht="15.75" customHeight="1" x14ac:dyDescent="0.2">
      <c r="A522" s="38"/>
      <c r="B522" s="62" t="str">
        <f t="shared" si="18"/>
        <v/>
      </c>
      <c r="C522" s="63" t="str">
        <f t="shared" si="19"/>
        <v/>
      </c>
      <c r="D522" s="63" t="str">
        <f t="shared" si="14"/>
        <v/>
      </c>
      <c r="E522" s="63" t="str">
        <f t="shared" si="15"/>
        <v/>
      </c>
      <c r="F522" s="64" t="str">
        <f t="shared" si="16"/>
        <v/>
      </c>
      <c r="G522" s="38"/>
      <c r="H522" s="38" t="str">
        <f t="shared" si="20"/>
        <v/>
      </c>
      <c r="I522" s="61" t="str">
        <f t="shared" si="17"/>
        <v/>
      </c>
      <c r="J522" s="38" t="str">
        <f t="shared" ref="J522:J776" si="22">B522</f>
        <v/>
      </c>
      <c r="K522" s="38" t="str">
        <f t="shared" si="21"/>
        <v/>
      </c>
      <c r="L522" s="57" t="str">
        <f t="shared" ref="L522:L776" si="23">F522</f>
        <v/>
      </c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</row>
    <row r="523" spans="1:23" ht="15.75" customHeight="1" x14ac:dyDescent="0.2">
      <c r="A523" s="38"/>
      <c r="B523" s="62" t="str">
        <f t="shared" si="18"/>
        <v/>
      </c>
      <c r="C523" s="63" t="str">
        <f t="shared" si="19"/>
        <v/>
      </c>
      <c r="D523" s="63" t="str">
        <f t="shared" ref="D523:D777" si="24">IF(B523="","",C523*$F$2)</f>
        <v/>
      </c>
      <c r="E523" s="63" t="str">
        <f t="shared" ref="E523:E777" si="25">IF(D523="","",IFERROR(IF(MOD(B523,$F$5)=0,$F$4,0),0))</f>
        <v/>
      </c>
      <c r="F523" s="64" t="str">
        <f t="shared" ref="F523:F777" si="26">IF(B523="","",D523+C523+E523)</f>
        <v/>
      </c>
      <c r="G523" s="38"/>
      <c r="H523" s="38" t="str">
        <f t="shared" si="20"/>
        <v/>
      </c>
      <c r="I523" s="61" t="str">
        <f t="shared" ref="I523:I777" si="27">IF(B523="","",H523*$F$2)</f>
        <v/>
      </c>
      <c r="J523" s="38" t="str">
        <f t="shared" si="22"/>
        <v/>
      </c>
      <c r="K523" s="38" t="str">
        <f t="shared" si="21"/>
        <v/>
      </c>
      <c r="L523" s="57" t="str">
        <f t="shared" si="23"/>
        <v/>
      </c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</row>
    <row r="524" spans="1:23" ht="15.75" customHeight="1" x14ac:dyDescent="0.2">
      <c r="A524" s="38"/>
      <c r="B524" s="62" t="str">
        <f t="shared" ref="B524:B778" si="28">IF(B523="","", IFERROR(IF(B523=$C$5,"",B523+1),""))</f>
        <v/>
      </c>
      <c r="C524" s="63" t="str">
        <f t="shared" ref="C524:C778" si="29">IF(B524="","",F523)</f>
        <v/>
      </c>
      <c r="D524" s="63" t="str">
        <f t="shared" si="24"/>
        <v/>
      </c>
      <c r="E524" s="63" t="str">
        <f t="shared" si="25"/>
        <v/>
      </c>
      <c r="F524" s="64" t="str">
        <f t="shared" si="26"/>
        <v/>
      </c>
      <c r="G524" s="38"/>
      <c r="H524" s="38" t="str">
        <f t="shared" ref="H524:H778" si="30">IF(B524="","",E524+H523)</f>
        <v/>
      </c>
      <c r="I524" s="61" t="str">
        <f t="shared" si="27"/>
        <v/>
      </c>
      <c r="J524" s="38" t="str">
        <f t="shared" si="22"/>
        <v/>
      </c>
      <c r="K524" s="38" t="str">
        <f t="shared" ref="K524:K778" si="31">IF(B524="","",H524+I524+K523-H523)</f>
        <v/>
      </c>
      <c r="L524" s="57" t="str">
        <f t="shared" si="23"/>
        <v/>
      </c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</row>
    <row r="525" spans="1:23" ht="15.75" customHeight="1" x14ac:dyDescent="0.2">
      <c r="A525" s="38"/>
      <c r="B525" s="62" t="str">
        <f t="shared" si="28"/>
        <v/>
      </c>
      <c r="C525" s="63" t="str">
        <f t="shared" si="29"/>
        <v/>
      </c>
      <c r="D525" s="63" t="str">
        <f t="shared" si="24"/>
        <v/>
      </c>
      <c r="E525" s="63" t="str">
        <f t="shared" si="25"/>
        <v/>
      </c>
      <c r="F525" s="64" t="str">
        <f t="shared" si="26"/>
        <v/>
      </c>
      <c r="G525" s="38"/>
      <c r="H525" s="38" t="str">
        <f t="shared" si="30"/>
        <v/>
      </c>
      <c r="I525" s="61" t="str">
        <f t="shared" si="27"/>
        <v/>
      </c>
      <c r="J525" s="38" t="str">
        <f t="shared" si="22"/>
        <v/>
      </c>
      <c r="K525" s="38" t="str">
        <f t="shared" si="31"/>
        <v/>
      </c>
      <c r="L525" s="57" t="str">
        <f t="shared" si="23"/>
        <v/>
      </c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</row>
    <row r="526" spans="1:23" ht="15.75" customHeight="1" x14ac:dyDescent="0.2">
      <c r="A526" s="38"/>
      <c r="B526" s="62" t="str">
        <f t="shared" si="28"/>
        <v/>
      </c>
      <c r="C526" s="63" t="str">
        <f t="shared" si="29"/>
        <v/>
      </c>
      <c r="D526" s="63" t="str">
        <f t="shared" si="24"/>
        <v/>
      </c>
      <c r="E526" s="63" t="str">
        <f t="shared" si="25"/>
        <v/>
      </c>
      <c r="F526" s="64" t="str">
        <f t="shared" si="26"/>
        <v/>
      </c>
      <c r="G526" s="38"/>
      <c r="H526" s="38" t="str">
        <f t="shared" si="30"/>
        <v/>
      </c>
      <c r="I526" s="61" t="str">
        <f t="shared" si="27"/>
        <v/>
      </c>
      <c r="J526" s="38" t="str">
        <f t="shared" si="22"/>
        <v/>
      </c>
      <c r="K526" s="38" t="str">
        <f t="shared" si="31"/>
        <v/>
      </c>
      <c r="L526" s="57" t="str">
        <f t="shared" si="23"/>
        <v/>
      </c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</row>
    <row r="527" spans="1:23" ht="15.75" customHeight="1" x14ac:dyDescent="0.2">
      <c r="A527" s="38"/>
      <c r="B527" s="62" t="str">
        <f t="shared" si="28"/>
        <v/>
      </c>
      <c r="C527" s="63" t="str">
        <f t="shared" si="29"/>
        <v/>
      </c>
      <c r="D527" s="63" t="str">
        <f t="shared" si="24"/>
        <v/>
      </c>
      <c r="E527" s="63" t="str">
        <f t="shared" si="25"/>
        <v/>
      </c>
      <c r="F527" s="64" t="str">
        <f t="shared" si="26"/>
        <v/>
      </c>
      <c r="G527" s="38"/>
      <c r="H527" s="38" t="str">
        <f t="shared" si="30"/>
        <v/>
      </c>
      <c r="I527" s="61" t="str">
        <f t="shared" si="27"/>
        <v/>
      </c>
      <c r="J527" s="38" t="str">
        <f t="shared" si="22"/>
        <v/>
      </c>
      <c r="K527" s="38" t="str">
        <f t="shared" si="31"/>
        <v/>
      </c>
      <c r="L527" s="57" t="str">
        <f t="shared" si="23"/>
        <v/>
      </c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</row>
    <row r="528" spans="1:23" ht="15.75" customHeight="1" x14ac:dyDescent="0.2">
      <c r="A528" s="38"/>
      <c r="B528" s="62" t="str">
        <f t="shared" si="28"/>
        <v/>
      </c>
      <c r="C528" s="63" t="str">
        <f t="shared" si="29"/>
        <v/>
      </c>
      <c r="D528" s="63" t="str">
        <f t="shared" si="24"/>
        <v/>
      </c>
      <c r="E528" s="63" t="str">
        <f t="shared" si="25"/>
        <v/>
      </c>
      <c r="F528" s="64" t="str">
        <f t="shared" si="26"/>
        <v/>
      </c>
      <c r="G528" s="38"/>
      <c r="H528" s="38" t="str">
        <f t="shared" si="30"/>
        <v/>
      </c>
      <c r="I528" s="61" t="str">
        <f t="shared" si="27"/>
        <v/>
      </c>
      <c r="J528" s="38" t="str">
        <f t="shared" si="22"/>
        <v/>
      </c>
      <c r="K528" s="38" t="str">
        <f t="shared" si="31"/>
        <v/>
      </c>
      <c r="L528" s="57" t="str">
        <f t="shared" si="23"/>
        <v/>
      </c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</row>
    <row r="529" spans="1:23" ht="15.75" customHeight="1" x14ac:dyDescent="0.2">
      <c r="A529" s="38"/>
      <c r="B529" s="62" t="str">
        <f t="shared" si="28"/>
        <v/>
      </c>
      <c r="C529" s="63" t="str">
        <f t="shared" si="29"/>
        <v/>
      </c>
      <c r="D529" s="63" t="str">
        <f t="shared" si="24"/>
        <v/>
      </c>
      <c r="E529" s="63" t="str">
        <f t="shared" si="25"/>
        <v/>
      </c>
      <c r="F529" s="64" t="str">
        <f t="shared" si="26"/>
        <v/>
      </c>
      <c r="G529" s="38"/>
      <c r="H529" s="38" t="str">
        <f t="shared" si="30"/>
        <v/>
      </c>
      <c r="I529" s="61" t="str">
        <f t="shared" si="27"/>
        <v/>
      </c>
      <c r="J529" s="38" t="str">
        <f t="shared" si="22"/>
        <v/>
      </c>
      <c r="K529" s="38" t="str">
        <f t="shared" si="31"/>
        <v/>
      </c>
      <c r="L529" s="57" t="str">
        <f t="shared" si="23"/>
        <v/>
      </c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</row>
    <row r="530" spans="1:23" ht="15.75" customHeight="1" x14ac:dyDescent="0.2">
      <c r="A530" s="38"/>
      <c r="B530" s="62" t="str">
        <f t="shared" si="28"/>
        <v/>
      </c>
      <c r="C530" s="63" t="str">
        <f t="shared" si="29"/>
        <v/>
      </c>
      <c r="D530" s="63" t="str">
        <f t="shared" si="24"/>
        <v/>
      </c>
      <c r="E530" s="63" t="str">
        <f t="shared" si="25"/>
        <v/>
      </c>
      <c r="F530" s="64" t="str">
        <f t="shared" si="26"/>
        <v/>
      </c>
      <c r="G530" s="38"/>
      <c r="H530" s="38" t="str">
        <f t="shared" si="30"/>
        <v/>
      </c>
      <c r="I530" s="61" t="str">
        <f t="shared" si="27"/>
        <v/>
      </c>
      <c r="J530" s="38" t="str">
        <f t="shared" si="22"/>
        <v/>
      </c>
      <c r="K530" s="38" t="str">
        <f t="shared" si="31"/>
        <v/>
      </c>
      <c r="L530" s="57" t="str">
        <f t="shared" si="23"/>
        <v/>
      </c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</row>
    <row r="531" spans="1:23" ht="15.75" customHeight="1" x14ac:dyDescent="0.2">
      <c r="A531" s="38"/>
      <c r="B531" s="62" t="str">
        <f t="shared" si="28"/>
        <v/>
      </c>
      <c r="C531" s="63" t="str">
        <f t="shared" si="29"/>
        <v/>
      </c>
      <c r="D531" s="63" t="str">
        <f t="shared" si="24"/>
        <v/>
      </c>
      <c r="E531" s="63" t="str">
        <f t="shared" si="25"/>
        <v/>
      </c>
      <c r="F531" s="64" t="str">
        <f t="shared" si="26"/>
        <v/>
      </c>
      <c r="G531" s="38"/>
      <c r="H531" s="38" t="str">
        <f t="shared" si="30"/>
        <v/>
      </c>
      <c r="I531" s="61" t="str">
        <f t="shared" si="27"/>
        <v/>
      </c>
      <c r="J531" s="38" t="str">
        <f t="shared" si="22"/>
        <v/>
      </c>
      <c r="K531" s="38" t="str">
        <f t="shared" si="31"/>
        <v/>
      </c>
      <c r="L531" s="57" t="str">
        <f t="shared" si="23"/>
        <v/>
      </c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</row>
    <row r="532" spans="1:23" ht="15.75" customHeight="1" x14ac:dyDescent="0.2">
      <c r="A532" s="38"/>
      <c r="B532" s="62" t="str">
        <f t="shared" si="28"/>
        <v/>
      </c>
      <c r="C532" s="63" t="str">
        <f t="shared" si="29"/>
        <v/>
      </c>
      <c r="D532" s="63" t="str">
        <f t="shared" si="24"/>
        <v/>
      </c>
      <c r="E532" s="63" t="str">
        <f t="shared" si="25"/>
        <v/>
      </c>
      <c r="F532" s="64" t="str">
        <f t="shared" si="26"/>
        <v/>
      </c>
      <c r="G532" s="38"/>
      <c r="H532" s="38" t="str">
        <f t="shared" si="30"/>
        <v/>
      </c>
      <c r="I532" s="61" t="str">
        <f t="shared" si="27"/>
        <v/>
      </c>
      <c r="J532" s="38" t="str">
        <f t="shared" si="22"/>
        <v/>
      </c>
      <c r="K532" s="38" t="str">
        <f t="shared" si="31"/>
        <v/>
      </c>
      <c r="L532" s="57" t="str">
        <f t="shared" si="23"/>
        <v/>
      </c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</row>
    <row r="533" spans="1:23" ht="15.75" customHeight="1" x14ac:dyDescent="0.2">
      <c r="A533" s="38"/>
      <c r="B533" s="62" t="str">
        <f t="shared" si="28"/>
        <v/>
      </c>
      <c r="C533" s="63" t="str">
        <f t="shared" si="29"/>
        <v/>
      </c>
      <c r="D533" s="63" t="str">
        <f t="shared" si="24"/>
        <v/>
      </c>
      <c r="E533" s="63" t="str">
        <f t="shared" si="25"/>
        <v/>
      </c>
      <c r="F533" s="64" t="str">
        <f t="shared" si="26"/>
        <v/>
      </c>
      <c r="G533" s="38"/>
      <c r="H533" s="38" t="str">
        <f t="shared" si="30"/>
        <v/>
      </c>
      <c r="I533" s="61" t="str">
        <f t="shared" si="27"/>
        <v/>
      </c>
      <c r="J533" s="38" t="str">
        <f t="shared" si="22"/>
        <v/>
      </c>
      <c r="K533" s="38" t="str">
        <f t="shared" si="31"/>
        <v/>
      </c>
      <c r="L533" s="57" t="str">
        <f t="shared" si="23"/>
        <v/>
      </c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</row>
    <row r="534" spans="1:23" ht="15.75" customHeight="1" x14ac:dyDescent="0.2">
      <c r="A534" s="38"/>
      <c r="B534" s="62" t="str">
        <f t="shared" si="28"/>
        <v/>
      </c>
      <c r="C534" s="63" t="str">
        <f t="shared" si="29"/>
        <v/>
      </c>
      <c r="D534" s="63" t="str">
        <f t="shared" si="24"/>
        <v/>
      </c>
      <c r="E534" s="63" t="str">
        <f t="shared" si="25"/>
        <v/>
      </c>
      <c r="F534" s="64" t="str">
        <f t="shared" si="26"/>
        <v/>
      </c>
      <c r="G534" s="38"/>
      <c r="H534" s="38" t="str">
        <f t="shared" si="30"/>
        <v/>
      </c>
      <c r="I534" s="61" t="str">
        <f t="shared" si="27"/>
        <v/>
      </c>
      <c r="J534" s="38" t="str">
        <f t="shared" si="22"/>
        <v/>
      </c>
      <c r="K534" s="38" t="str">
        <f t="shared" si="31"/>
        <v/>
      </c>
      <c r="L534" s="57" t="str">
        <f t="shared" si="23"/>
        <v/>
      </c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</row>
    <row r="535" spans="1:23" ht="15.75" customHeight="1" x14ac:dyDescent="0.2">
      <c r="A535" s="38"/>
      <c r="B535" s="62" t="str">
        <f t="shared" si="28"/>
        <v/>
      </c>
      <c r="C535" s="63" t="str">
        <f t="shared" si="29"/>
        <v/>
      </c>
      <c r="D535" s="63" t="str">
        <f t="shared" si="24"/>
        <v/>
      </c>
      <c r="E535" s="63" t="str">
        <f t="shared" si="25"/>
        <v/>
      </c>
      <c r="F535" s="64" t="str">
        <f t="shared" si="26"/>
        <v/>
      </c>
      <c r="G535" s="38"/>
      <c r="H535" s="38" t="str">
        <f t="shared" si="30"/>
        <v/>
      </c>
      <c r="I535" s="61" t="str">
        <f t="shared" si="27"/>
        <v/>
      </c>
      <c r="J535" s="38" t="str">
        <f t="shared" si="22"/>
        <v/>
      </c>
      <c r="K535" s="38" t="str">
        <f t="shared" si="31"/>
        <v/>
      </c>
      <c r="L535" s="57" t="str">
        <f t="shared" si="23"/>
        <v/>
      </c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</row>
    <row r="536" spans="1:23" ht="15.75" customHeight="1" x14ac:dyDescent="0.2">
      <c r="A536" s="38"/>
      <c r="B536" s="62" t="str">
        <f t="shared" si="28"/>
        <v/>
      </c>
      <c r="C536" s="63" t="str">
        <f t="shared" si="29"/>
        <v/>
      </c>
      <c r="D536" s="63" t="str">
        <f t="shared" si="24"/>
        <v/>
      </c>
      <c r="E536" s="63" t="str">
        <f t="shared" si="25"/>
        <v/>
      </c>
      <c r="F536" s="64" t="str">
        <f t="shared" si="26"/>
        <v/>
      </c>
      <c r="G536" s="38"/>
      <c r="H536" s="38" t="str">
        <f t="shared" si="30"/>
        <v/>
      </c>
      <c r="I536" s="61" t="str">
        <f t="shared" si="27"/>
        <v/>
      </c>
      <c r="J536" s="38" t="str">
        <f t="shared" si="22"/>
        <v/>
      </c>
      <c r="K536" s="38" t="str">
        <f t="shared" si="31"/>
        <v/>
      </c>
      <c r="L536" s="57" t="str">
        <f t="shared" si="23"/>
        <v/>
      </c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</row>
    <row r="537" spans="1:23" ht="15.75" customHeight="1" x14ac:dyDescent="0.2">
      <c r="A537" s="38"/>
      <c r="B537" s="62" t="str">
        <f t="shared" si="28"/>
        <v/>
      </c>
      <c r="C537" s="63" t="str">
        <f t="shared" si="29"/>
        <v/>
      </c>
      <c r="D537" s="63" t="str">
        <f t="shared" si="24"/>
        <v/>
      </c>
      <c r="E537" s="63" t="str">
        <f t="shared" si="25"/>
        <v/>
      </c>
      <c r="F537" s="64" t="str">
        <f t="shared" si="26"/>
        <v/>
      </c>
      <c r="G537" s="38"/>
      <c r="H537" s="38" t="str">
        <f t="shared" si="30"/>
        <v/>
      </c>
      <c r="I537" s="61" t="str">
        <f t="shared" si="27"/>
        <v/>
      </c>
      <c r="J537" s="38" t="str">
        <f t="shared" si="22"/>
        <v/>
      </c>
      <c r="K537" s="38" t="str">
        <f t="shared" si="31"/>
        <v/>
      </c>
      <c r="L537" s="57" t="str">
        <f t="shared" si="23"/>
        <v/>
      </c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</row>
    <row r="538" spans="1:23" ht="15.75" customHeight="1" x14ac:dyDescent="0.2">
      <c r="A538" s="38"/>
      <c r="B538" s="62" t="str">
        <f t="shared" si="28"/>
        <v/>
      </c>
      <c r="C538" s="63" t="str">
        <f t="shared" si="29"/>
        <v/>
      </c>
      <c r="D538" s="63" t="str">
        <f t="shared" si="24"/>
        <v/>
      </c>
      <c r="E538" s="63" t="str">
        <f t="shared" si="25"/>
        <v/>
      </c>
      <c r="F538" s="64" t="str">
        <f t="shared" si="26"/>
        <v/>
      </c>
      <c r="G538" s="38"/>
      <c r="H538" s="38" t="str">
        <f t="shared" si="30"/>
        <v/>
      </c>
      <c r="I538" s="61" t="str">
        <f t="shared" si="27"/>
        <v/>
      </c>
      <c r="J538" s="38" t="str">
        <f t="shared" si="22"/>
        <v/>
      </c>
      <c r="K538" s="38" t="str">
        <f t="shared" si="31"/>
        <v/>
      </c>
      <c r="L538" s="57" t="str">
        <f t="shared" si="23"/>
        <v/>
      </c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</row>
    <row r="539" spans="1:23" ht="15.75" customHeight="1" x14ac:dyDescent="0.2">
      <c r="A539" s="38"/>
      <c r="B539" s="62" t="str">
        <f t="shared" si="28"/>
        <v/>
      </c>
      <c r="C539" s="63" t="str">
        <f t="shared" si="29"/>
        <v/>
      </c>
      <c r="D539" s="63" t="str">
        <f t="shared" si="24"/>
        <v/>
      </c>
      <c r="E539" s="63" t="str">
        <f t="shared" si="25"/>
        <v/>
      </c>
      <c r="F539" s="64" t="str">
        <f t="shared" si="26"/>
        <v/>
      </c>
      <c r="G539" s="38"/>
      <c r="H539" s="38" t="str">
        <f t="shared" si="30"/>
        <v/>
      </c>
      <c r="I539" s="61" t="str">
        <f t="shared" si="27"/>
        <v/>
      </c>
      <c r="J539" s="38" t="str">
        <f t="shared" si="22"/>
        <v/>
      </c>
      <c r="K539" s="38" t="str">
        <f t="shared" si="31"/>
        <v/>
      </c>
      <c r="L539" s="57" t="str">
        <f t="shared" si="23"/>
        <v/>
      </c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</row>
    <row r="540" spans="1:23" ht="15.75" customHeight="1" x14ac:dyDescent="0.2">
      <c r="A540" s="38"/>
      <c r="B540" s="62" t="str">
        <f t="shared" si="28"/>
        <v/>
      </c>
      <c r="C540" s="63" t="str">
        <f t="shared" si="29"/>
        <v/>
      </c>
      <c r="D540" s="63" t="str">
        <f t="shared" si="24"/>
        <v/>
      </c>
      <c r="E540" s="63" t="str">
        <f t="shared" si="25"/>
        <v/>
      </c>
      <c r="F540" s="64" t="str">
        <f t="shared" si="26"/>
        <v/>
      </c>
      <c r="G540" s="38"/>
      <c r="H540" s="38" t="str">
        <f t="shared" si="30"/>
        <v/>
      </c>
      <c r="I540" s="61" t="str">
        <f t="shared" si="27"/>
        <v/>
      </c>
      <c r="J540" s="38" t="str">
        <f t="shared" si="22"/>
        <v/>
      </c>
      <c r="K540" s="38" t="str">
        <f t="shared" si="31"/>
        <v/>
      </c>
      <c r="L540" s="57" t="str">
        <f t="shared" si="23"/>
        <v/>
      </c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</row>
    <row r="541" spans="1:23" ht="15.75" customHeight="1" x14ac:dyDescent="0.2">
      <c r="A541" s="38"/>
      <c r="B541" s="62" t="str">
        <f t="shared" si="28"/>
        <v/>
      </c>
      <c r="C541" s="63" t="str">
        <f t="shared" si="29"/>
        <v/>
      </c>
      <c r="D541" s="63" t="str">
        <f t="shared" si="24"/>
        <v/>
      </c>
      <c r="E541" s="63" t="str">
        <f t="shared" si="25"/>
        <v/>
      </c>
      <c r="F541" s="64" t="str">
        <f t="shared" si="26"/>
        <v/>
      </c>
      <c r="G541" s="38"/>
      <c r="H541" s="38" t="str">
        <f t="shared" si="30"/>
        <v/>
      </c>
      <c r="I541" s="61" t="str">
        <f t="shared" si="27"/>
        <v/>
      </c>
      <c r="J541" s="38" t="str">
        <f t="shared" si="22"/>
        <v/>
      </c>
      <c r="K541" s="38" t="str">
        <f t="shared" si="31"/>
        <v/>
      </c>
      <c r="L541" s="57" t="str">
        <f t="shared" si="23"/>
        <v/>
      </c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</row>
    <row r="542" spans="1:23" ht="15.75" customHeight="1" x14ac:dyDescent="0.2">
      <c r="A542" s="38"/>
      <c r="B542" s="62" t="str">
        <f t="shared" si="28"/>
        <v/>
      </c>
      <c r="C542" s="63" t="str">
        <f t="shared" si="29"/>
        <v/>
      </c>
      <c r="D542" s="63" t="str">
        <f t="shared" si="24"/>
        <v/>
      </c>
      <c r="E542" s="63" t="str">
        <f t="shared" si="25"/>
        <v/>
      </c>
      <c r="F542" s="64" t="str">
        <f t="shared" si="26"/>
        <v/>
      </c>
      <c r="G542" s="38"/>
      <c r="H542" s="38" t="str">
        <f t="shared" si="30"/>
        <v/>
      </c>
      <c r="I542" s="61" t="str">
        <f t="shared" si="27"/>
        <v/>
      </c>
      <c r="J542" s="38" t="str">
        <f t="shared" si="22"/>
        <v/>
      </c>
      <c r="K542" s="38" t="str">
        <f t="shared" si="31"/>
        <v/>
      </c>
      <c r="L542" s="57" t="str">
        <f t="shared" si="23"/>
        <v/>
      </c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</row>
    <row r="543" spans="1:23" ht="15.75" customHeight="1" x14ac:dyDescent="0.2">
      <c r="A543" s="38"/>
      <c r="B543" s="62" t="str">
        <f t="shared" si="28"/>
        <v/>
      </c>
      <c r="C543" s="63" t="str">
        <f t="shared" si="29"/>
        <v/>
      </c>
      <c r="D543" s="63" t="str">
        <f t="shared" si="24"/>
        <v/>
      </c>
      <c r="E543" s="63" t="str">
        <f t="shared" si="25"/>
        <v/>
      </c>
      <c r="F543" s="64" t="str">
        <f t="shared" si="26"/>
        <v/>
      </c>
      <c r="G543" s="38"/>
      <c r="H543" s="38" t="str">
        <f t="shared" si="30"/>
        <v/>
      </c>
      <c r="I543" s="61" t="str">
        <f t="shared" si="27"/>
        <v/>
      </c>
      <c r="J543" s="38" t="str">
        <f t="shared" si="22"/>
        <v/>
      </c>
      <c r="K543" s="38" t="str">
        <f t="shared" si="31"/>
        <v/>
      </c>
      <c r="L543" s="57" t="str">
        <f t="shared" si="23"/>
        <v/>
      </c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</row>
    <row r="544" spans="1:23" ht="15.75" customHeight="1" x14ac:dyDescent="0.2">
      <c r="A544" s="38"/>
      <c r="B544" s="62" t="str">
        <f t="shared" si="28"/>
        <v/>
      </c>
      <c r="C544" s="63" t="str">
        <f t="shared" si="29"/>
        <v/>
      </c>
      <c r="D544" s="63" t="str">
        <f t="shared" si="24"/>
        <v/>
      </c>
      <c r="E544" s="63" t="str">
        <f t="shared" si="25"/>
        <v/>
      </c>
      <c r="F544" s="64" t="str">
        <f t="shared" si="26"/>
        <v/>
      </c>
      <c r="G544" s="38"/>
      <c r="H544" s="38" t="str">
        <f t="shared" si="30"/>
        <v/>
      </c>
      <c r="I544" s="61" t="str">
        <f t="shared" si="27"/>
        <v/>
      </c>
      <c r="J544" s="38" t="str">
        <f t="shared" si="22"/>
        <v/>
      </c>
      <c r="K544" s="38" t="str">
        <f t="shared" si="31"/>
        <v/>
      </c>
      <c r="L544" s="57" t="str">
        <f t="shared" si="23"/>
        <v/>
      </c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</row>
    <row r="545" spans="1:23" ht="15.75" customHeight="1" x14ac:dyDescent="0.2">
      <c r="A545" s="38"/>
      <c r="B545" s="62" t="str">
        <f t="shared" si="28"/>
        <v/>
      </c>
      <c r="C545" s="63" t="str">
        <f t="shared" si="29"/>
        <v/>
      </c>
      <c r="D545" s="63" t="str">
        <f t="shared" si="24"/>
        <v/>
      </c>
      <c r="E545" s="63" t="str">
        <f t="shared" si="25"/>
        <v/>
      </c>
      <c r="F545" s="64" t="str">
        <f t="shared" si="26"/>
        <v/>
      </c>
      <c r="G545" s="38"/>
      <c r="H545" s="38" t="str">
        <f t="shared" si="30"/>
        <v/>
      </c>
      <c r="I545" s="61" t="str">
        <f t="shared" si="27"/>
        <v/>
      </c>
      <c r="J545" s="38" t="str">
        <f t="shared" si="22"/>
        <v/>
      </c>
      <c r="K545" s="38" t="str">
        <f t="shared" si="31"/>
        <v/>
      </c>
      <c r="L545" s="57" t="str">
        <f t="shared" si="23"/>
        <v/>
      </c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</row>
    <row r="546" spans="1:23" ht="15.75" customHeight="1" x14ac:dyDescent="0.2">
      <c r="A546" s="38"/>
      <c r="B546" s="62" t="str">
        <f t="shared" si="28"/>
        <v/>
      </c>
      <c r="C546" s="63" t="str">
        <f t="shared" si="29"/>
        <v/>
      </c>
      <c r="D546" s="63" t="str">
        <f t="shared" si="24"/>
        <v/>
      </c>
      <c r="E546" s="63" t="str">
        <f t="shared" si="25"/>
        <v/>
      </c>
      <c r="F546" s="64" t="str">
        <f t="shared" si="26"/>
        <v/>
      </c>
      <c r="G546" s="38"/>
      <c r="H546" s="38" t="str">
        <f t="shared" si="30"/>
        <v/>
      </c>
      <c r="I546" s="61" t="str">
        <f t="shared" si="27"/>
        <v/>
      </c>
      <c r="J546" s="38" t="str">
        <f t="shared" si="22"/>
        <v/>
      </c>
      <c r="K546" s="38" t="str">
        <f t="shared" si="31"/>
        <v/>
      </c>
      <c r="L546" s="57" t="str">
        <f t="shared" si="23"/>
        <v/>
      </c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</row>
    <row r="547" spans="1:23" ht="15.75" customHeight="1" x14ac:dyDescent="0.2">
      <c r="A547" s="38"/>
      <c r="B547" s="62" t="str">
        <f t="shared" si="28"/>
        <v/>
      </c>
      <c r="C547" s="63" t="str">
        <f t="shared" si="29"/>
        <v/>
      </c>
      <c r="D547" s="63" t="str">
        <f t="shared" si="24"/>
        <v/>
      </c>
      <c r="E547" s="63" t="str">
        <f t="shared" si="25"/>
        <v/>
      </c>
      <c r="F547" s="64" t="str">
        <f t="shared" si="26"/>
        <v/>
      </c>
      <c r="G547" s="38"/>
      <c r="H547" s="38" t="str">
        <f t="shared" si="30"/>
        <v/>
      </c>
      <c r="I547" s="61" t="str">
        <f t="shared" si="27"/>
        <v/>
      </c>
      <c r="J547" s="38" t="str">
        <f t="shared" si="22"/>
        <v/>
      </c>
      <c r="K547" s="38" t="str">
        <f t="shared" si="31"/>
        <v/>
      </c>
      <c r="L547" s="57" t="str">
        <f t="shared" si="23"/>
        <v/>
      </c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</row>
    <row r="548" spans="1:23" ht="15.75" customHeight="1" x14ac:dyDescent="0.2">
      <c r="A548" s="38"/>
      <c r="B548" s="62" t="str">
        <f t="shared" si="28"/>
        <v/>
      </c>
      <c r="C548" s="63" t="str">
        <f t="shared" si="29"/>
        <v/>
      </c>
      <c r="D548" s="63" t="str">
        <f t="shared" si="24"/>
        <v/>
      </c>
      <c r="E548" s="63" t="str">
        <f t="shared" si="25"/>
        <v/>
      </c>
      <c r="F548" s="64" t="str">
        <f t="shared" si="26"/>
        <v/>
      </c>
      <c r="G548" s="38"/>
      <c r="H548" s="38" t="str">
        <f t="shared" si="30"/>
        <v/>
      </c>
      <c r="I548" s="61" t="str">
        <f t="shared" si="27"/>
        <v/>
      </c>
      <c r="J548" s="38" t="str">
        <f t="shared" si="22"/>
        <v/>
      </c>
      <c r="K548" s="38" t="str">
        <f t="shared" si="31"/>
        <v/>
      </c>
      <c r="L548" s="57" t="str">
        <f t="shared" si="23"/>
        <v/>
      </c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</row>
    <row r="549" spans="1:23" ht="15.75" customHeight="1" x14ac:dyDescent="0.2">
      <c r="A549" s="38"/>
      <c r="B549" s="62" t="str">
        <f t="shared" si="28"/>
        <v/>
      </c>
      <c r="C549" s="63" t="str">
        <f t="shared" si="29"/>
        <v/>
      </c>
      <c r="D549" s="63" t="str">
        <f t="shared" si="24"/>
        <v/>
      </c>
      <c r="E549" s="63" t="str">
        <f t="shared" si="25"/>
        <v/>
      </c>
      <c r="F549" s="64" t="str">
        <f t="shared" si="26"/>
        <v/>
      </c>
      <c r="G549" s="38"/>
      <c r="H549" s="38" t="str">
        <f t="shared" si="30"/>
        <v/>
      </c>
      <c r="I549" s="61" t="str">
        <f t="shared" si="27"/>
        <v/>
      </c>
      <c r="J549" s="38" t="str">
        <f t="shared" si="22"/>
        <v/>
      </c>
      <c r="K549" s="38" t="str">
        <f t="shared" si="31"/>
        <v/>
      </c>
      <c r="L549" s="57" t="str">
        <f t="shared" si="23"/>
        <v/>
      </c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</row>
    <row r="550" spans="1:23" ht="15.75" customHeight="1" x14ac:dyDescent="0.2">
      <c r="A550" s="38"/>
      <c r="B550" s="62" t="str">
        <f t="shared" si="28"/>
        <v/>
      </c>
      <c r="C550" s="63" t="str">
        <f t="shared" si="29"/>
        <v/>
      </c>
      <c r="D550" s="63" t="str">
        <f t="shared" si="24"/>
        <v/>
      </c>
      <c r="E550" s="63" t="str">
        <f t="shared" si="25"/>
        <v/>
      </c>
      <c r="F550" s="64" t="str">
        <f t="shared" si="26"/>
        <v/>
      </c>
      <c r="G550" s="38"/>
      <c r="H550" s="38" t="str">
        <f t="shared" si="30"/>
        <v/>
      </c>
      <c r="I550" s="61" t="str">
        <f t="shared" si="27"/>
        <v/>
      </c>
      <c r="J550" s="38" t="str">
        <f t="shared" si="22"/>
        <v/>
      </c>
      <c r="K550" s="38" t="str">
        <f t="shared" si="31"/>
        <v/>
      </c>
      <c r="L550" s="57" t="str">
        <f t="shared" si="23"/>
        <v/>
      </c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</row>
    <row r="551" spans="1:23" ht="15.75" customHeight="1" x14ac:dyDescent="0.2">
      <c r="A551" s="38"/>
      <c r="B551" s="62" t="str">
        <f t="shared" si="28"/>
        <v/>
      </c>
      <c r="C551" s="63" t="str">
        <f t="shared" si="29"/>
        <v/>
      </c>
      <c r="D551" s="63" t="str">
        <f t="shared" si="24"/>
        <v/>
      </c>
      <c r="E551" s="63" t="str">
        <f t="shared" si="25"/>
        <v/>
      </c>
      <c r="F551" s="64" t="str">
        <f t="shared" si="26"/>
        <v/>
      </c>
      <c r="G551" s="38"/>
      <c r="H551" s="38" t="str">
        <f t="shared" si="30"/>
        <v/>
      </c>
      <c r="I551" s="61" t="str">
        <f t="shared" si="27"/>
        <v/>
      </c>
      <c r="J551" s="38" t="str">
        <f t="shared" si="22"/>
        <v/>
      </c>
      <c r="K551" s="38" t="str">
        <f t="shared" si="31"/>
        <v/>
      </c>
      <c r="L551" s="57" t="str">
        <f t="shared" si="23"/>
        <v/>
      </c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</row>
    <row r="552" spans="1:23" ht="15.75" customHeight="1" x14ac:dyDescent="0.2">
      <c r="A552" s="38"/>
      <c r="B552" s="62" t="str">
        <f t="shared" si="28"/>
        <v/>
      </c>
      <c r="C552" s="63" t="str">
        <f t="shared" si="29"/>
        <v/>
      </c>
      <c r="D552" s="63" t="str">
        <f t="shared" si="24"/>
        <v/>
      </c>
      <c r="E552" s="63" t="str">
        <f t="shared" si="25"/>
        <v/>
      </c>
      <c r="F552" s="64" t="str">
        <f t="shared" si="26"/>
        <v/>
      </c>
      <c r="G552" s="38"/>
      <c r="H552" s="38" t="str">
        <f t="shared" si="30"/>
        <v/>
      </c>
      <c r="I552" s="61" t="str">
        <f t="shared" si="27"/>
        <v/>
      </c>
      <c r="J552" s="38" t="str">
        <f t="shared" si="22"/>
        <v/>
      </c>
      <c r="K552" s="38" t="str">
        <f t="shared" si="31"/>
        <v/>
      </c>
      <c r="L552" s="57" t="str">
        <f t="shared" si="23"/>
        <v/>
      </c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</row>
    <row r="553" spans="1:23" ht="15.75" customHeight="1" x14ac:dyDescent="0.2">
      <c r="A553" s="38"/>
      <c r="B553" s="62" t="str">
        <f t="shared" si="28"/>
        <v/>
      </c>
      <c r="C553" s="63" t="str">
        <f t="shared" si="29"/>
        <v/>
      </c>
      <c r="D553" s="63" t="str">
        <f t="shared" si="24"/>
        <v/>
      </c>
      <c r="E553" s="63" t="str">
        <f t="shared" si="25"/>
        <v/>
      </c>
      <c r="F553" s="64" t="str">
        <f t="shared" si="26"/>
        <v/>
      </c>
      <c r="G553" s="38"/>
      <c r="H553" s="38" t="str">
        <f t="shared" si="30"/>
        <v/>
      </c>
      <c r="I553" s="61" t="str">
        <f t="shared" si="27"/>
        <v/>
      </c>
      <c r="J553" s="38" t="str">
        <f t="shared" si="22"/>
        <v/>
      </c>
      <c r="K553" s="38" t="str">
        <f t="shared" si="31"/>
        <v/>
      </c>
      <c r="L553" s="57" t="str">
        <f t="shared" si="23"/>
        <v/>
      </c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</row>
    <row r="554" spans="1:23" ht="15.75" customHeight="1" x14ac:dyDescent="0.2">
      <c r="A554" s="38"/>
      <c r="B554" s="62" t="str">
        <f t="shared" si="28"/>
        <v/>
      </c>
      <c r="C554" s="63" t="str">
        <f t="shared" si="29"/>
        <v/>
      </c>
      <c r="D554" s="63" t="str">
        <f t="shared" si="24"/>
        <v/>
      </c>
      <c r="E554" s="63" t="str">
        <f t="shared" si="25"/>
        <v/>
      </c>
      <c r="F554" s="64" t="str">
        <f t="shared" si="26"/>
        <v/>
      </c>
      <c r="G554" s="38"/>
      <c r="H554" s="38" t="str">
        <f t="shared" si="30"/>
        <v/>
      </c>
      <c r="I554" s="61" t="str">
        <f t="shared" si="27"/>
        <v/>
      </c>
      <c r="J554" s="38" t="str">
        <f t="shared" si="22"/>
        <v/>
      </c>
      <c r="K554" s="38" t="str">
        <f t="shared" si="31"/>
        <v/>
      </c>
      <c r="L554" s="57" t="str">
        <f t="shared" si="23"/>
        <v/>
      </c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</row>
    <row r="555" spans="1:23" ht="15.75" customHeight="1" x14ac:dyDescent="0.2">
      <c r="A555" s="38"/>
      <c r="B555" s="62" t="str">
        <f t="shared" si="28"/>
        <v/>
      </c>
      <c r="C555" s="63" t="str">
        <f t="shared" si="29"/>
        <v/>
      </c>
      <c r="D555" s="63" t="str">
        <f t="shared" si="24"/>
        <v/>
      </c>
      <c r="E555" s="63" t="str">
        <f t="shared" si="25"/>
        <v/>
      </c>
      <c r="F555" s="64" t="str">
        <f t="shared" si="26"/>
        <v/>
      </c>
      <c r="G555" s="38"/>
      <c r="H555" s="38" t="str">
        <f t="shared" si="30"/>
        <v/>
      </c>
      <c r="I555" s="61" t="str">
        <f t="shared" si="27"/>
        <v/>
      </c>
      <c r="J555" s="38" t="str">
        <f t="shared" si="22"/>
        <v/>
      </c>
      <c r="K555" s="38" t="str">
        <f t="shared" si="31"/>
        <v/>
      </c>
      <c r="L555" s="57" t="str">
        <f t="shared" si="23"/>
        <v/>
      </c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</row>
    <row r="556" spans="1:23" ht="15.75" customHeight="1" x14ac:dyDescent="0.2">
      <c r="A556" s="38"/>
      <c r="B556" s="62" t="str">
        <f t="shared" si="28"/>
        <v/>
      </c>
      <c r="C556" s="63" t="str">
        <f t="shared" si="29"/>
        <v/>
      </c>
      <c r="D556" s="63" t="str">
        <f t="shared" si="24"/>
        <v/>
      </c>
      <c r="E556" s="63" t="str">
        <f t="shared" si="25"/>
        <v/>
      </c>
      <c r="F556" s="64" t="str">
        <f t="shared" si="26"/>
        <v/>
      </c>
      <c r="G556" s="38"/>
      <c r="H556" s="38" t="str">
        <f t="shared" si="30"/>
        <v/>
      </c>
      <c r="I556" s="61" t="str">
        <f t="shared" si="27"/>
        <v/>
      </c>
      <c r="J556" s="38" t="str">
        <f t="shared" si="22"/>
        <v/>
      </c>
      <c r="K556" s="38" t="str">
        <f t="shared" si="31"/>
        <v/>
      </c>
      <c r="L556" s="57" t="str">
        <f t="shared" si="23"/>
        <v/>
      </c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</row>
    <row r="557" spans="1:23" ht="15.75" customHeight="1" x14ac:dyDescent="0.2">
      <c r="A557" s="38"/>
      <c r="B557" s="62" t="str">
        <f t="shared" si="28"/>
        <v/>
      </c>
      <c r="C557" s="63" t="str">
        <f t="shared" si="29"/>
        <v/>
      </c>
      <c r="D557" s="63" t="str">
        <f t="shared" si="24"/>
        <v/>
      </c>
      <c r="E557" s="63" t="str">
        <f t="shared" si="25"/>
        <v/>
      </c>
      <c r="F557" s="64" t="str">
        <f t="shared" si="26"/>
        <v/>
      </c>
      <c r="G557" s="38"/>
      <c r="H557" s="38" t="str">
        <f t="shared" si="30"/>
        <v/>
      </c>
      <c r="I557" s="61" t="str">
        <f t="shared" si="27"/>
        <v/>
      </c>
      <c r="J557" s="38" t="str">
        <f t="shared" si="22"/>
        <v/>
      </c>
      <c r="K557" s="38" t="str">
        <f t="shared" si="31"/>
        <v/>
      </c>
      <c r="L557" s="57" t="str">
        <f t="shared" si="23"/>
        <v/>
      </c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</row>
    <row r="558" spans="1:23" ht="15.75" customHeight="1" x14ac:dyDescent="0.2">
      <c r="A558" s="38"/>
      <c r="B558" s="62" t="str">
        <f t="shared" si="28"/>
        <v/>
      </c>
      <c r="C558" s="63" t="str">
        <f t="shared" si="29"/>
        <v/>
      </c>
      <c r="D558" s="63" t="str">
        <f t="shared" si="24"/>
        <v/>
      </c>
      <c r="E558" s="63" t="str">
        <f t="shared" si="25"/>
        <v/>
      </c>
      <c r="F558" s="64" t="str">
        <f t="shared" si="26"/>
        <v/>
      </c>
      <c r="G558" s="38"/>
      <c r="H558" s="38" t="str">
        <f t="shared" si="30"/>
        <v/>
      </c>
      <c r="I558" s="61" t="str">
        <f t="shared" si="27"/>
        <v/>
      </c>
      <c r="J558" s="38" t="str">
        <f t="shared" si="22"/>
        <v/>
      </c>
      <c r="K558" s="38" t="str">
        <f t="shared" si="31"/>
        <v/>
      </c>
      <c r="L558" s="57" t="str">
        <f t="shared" si="23"/>
        <v/>
      </c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</row>
    <row r="559" spans="1:23" ht="15.75" customHeight="1" x14ac:dyDescent="0.2">
      <c r="A559" s="38"/>
      <c r="B559" s="62" t="str">
        <f t="shared" si="28"/>
        <v/>
      </c>
      <c r="C559" s="63" t="str">
        <f t="shared" si="29"/>
        <v/>
      </c>
      <c r="D559" s="63" t="str">
        <f t="shared" si="24"/>
        <v/>
      </c>
      <c r="E559" s="63" t="str">
        <f t="shared" si="25"/>
        <v/>
      </c>
      <c r="F559" s="64" t="str">
        <f t="shared" si="26"/>
        <v/>
      </c>
      <c r="G559" s="38"/>
      <c r="H559" s="38" t="str">
        <f t="shared" si="30"/>
        <v/>
      </c>
      <c r="I559" s="61" t="str">
        <f t="shared" si="27"/>
        <v/>
      </c>
      <c r="J559" s="38" t="str">
        <f t="shared" si="22"/>
        <v/>
      </c>
      <c r="K559" s="38" t="str">
        <f t="shared" si="31"/>
        <v/>
      </c>
      <c r="L559" s="57" t="str">
        <f t="shared" si="23"/>
        <v/>
      </c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</row>
    <row r="560" spans="1:23" ht="15.75" customHeight="1" x14ac:dyDescent="0.2">
      <c r="A560" s="38"/>
      <c r="B560" s="62" t="str">
        <f t="shared" si="28"/>
        <v/>
      </c>
      <c r="C560" s="63" t="str">
        <f t="shared" si="29"/>
        <v/>
      </c>
      <c r="D560" s="63" t="str">
        <f t="shared" si="24"/>
        <v/>
      </c>
      <c r="E560" s="63" t="str">
        <f t="shared" si="25"/>
        <v/>
      </c>
      <c r="F560" s="64" t="str">
        <f t="shared" si="26"/>
        <v/>
      </c>
      <c r="G560" s="38"/>
      <c r="H560" s="38" t="str">
        <f t="shared" si="30"/>
        <v/>
      </c>
      <c r="I560" s="61" t="str">
        <f t="shared" si="27"/>
        <v/>
      </c>
      <c r="J560" s="38" t="str">
        <f t="shared" si="22"/>
        <v/>
      </c>
      <c r="K560" s="38" t="str">
        <f t="shared" si="31"/>
        <v/>
      </c>
      <c r="L560" s="57" t="str">
        <f t="shared" si="23"/>
        <v/>
      </c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</row>
    <row r="561" spans="1:23" ht="15.75" customHeight="1" x14ac:dyDescent="0.2">
      <c r="A561" s="38"/>
      <c r="B561" s="62" t="str">
        <f t="shared" si="28"/>
        <v/>
      </c>
      <c r="C561" s="63" t="str">
        <f t="shared" si="29"/>
        <v/>
      </c>
      <c r="D561" s="63" t="str">
        <f t="shared" si="24"/>
        <v/>
      </c>
      <c r="E561" s="63" t="str">
        <f t="shared" si="25"/>
        <v/>
      </c>
      <c r="F561" s="64" t="str">
        <f t="shared" si="26"/>
        <v/>
      </c>
      <c r="G561" s="38"/>
      <c r="H561" s="38" t="str">
        <f t="shared" si="30"/>
        <v/>
      </c>
      <c r="I561" s="61" t="str">
        <f t="shared" si="27"/>
        <v/>
      </c>
      <c r="J561" s="38" t="str">
        <f t="shared" si="22"/>
        <v/>
      </c>
      <c r="K561" s="38" t="str">
        <f t="shared" si="31"/>
        <v/>
      </c>
      <c r="L561" s="57" t="str">
        <f t="shared" si="23"/>
        <v/>
      </c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</row>
    <row r="562" spans="1:23" ht="15.75" customHeight="1" x14ac:dyDescent="0.2">
      <c r="A562" s="38"/>
      <c r="B562" s="62" t="str">
        <f t="shared" si="28"/>
        <v/>
      </c>
      <c r="C562" s="63" t="str">
        <f t="shared" si="29"/>
        <v/>
      </c>
      <c r="D562" s="63" t="str">
        <f t="shared" si="24"/>
        <v/>
      </c>
      <c r="E562" s="63" t="str">
        <f t="shared" si="25"/>
        <v/>
      </c>
      <c r="F562" s="64" t="str">
        <f t="shared" si="26"/>
        <v/>
      </c>
      <c r="G562" s="38"/>
      <c r="H562" s="38" t="str">
        <f t="shared" si="30"/>
        <v/>
      </c>
      <c r="I562" s="61" t="str">
        <f t="shared" si="27"/>
        <v/>
      </c>
      <c r="J562" s="38" t="str">
        <f t="shared" si="22"/>
        <v/>
      </c>
      <c r="K562" s="38" t="str">
        <f t="shared" si="31"/>
        <v/>
      </c>
      <c r="L562" s="57" t="str">
        <f t="shared" si="23"/>
        <v/>
      </c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</row>
    <row r="563" spans="1:23" ht="15.75" customHeight="1" x14ac:dyDescent="0.2">
      <c r="A563" s="38"/>
      <c r="B563" s="62" t="str">
        <f t="shared" si="28"/>
        <v/>
      </c>
      <c r="C563" s="63" t="str">
        <f t="shared" si="29"/>
        <v/>
      </c>
      <c r="D563" s="63" t="str">
        <f t="shared" si="24"/>
        <v/>
      </c>
      <c r="E563" s="63" t="str">
        <f t="shared" si="25"/>
        <v/>
      </c>
      <c r="F563" s="64" t="str">
        <f t="shared" si="26"/>
        <v/>
      </c>
      <c r="G563" s="38"/>
      <c r="H563" s="38" t="str">
        <f t="shared" si="30"/>
        <v/>
      </c>
      <c r="I563" s="61" t="str">
        <f t="shared" si="27"/>
        <v/>
      </c>
      <c r="J563" s="38" t="str">
        <f t="shared" si="22"/>
        <v/>
      </c>
      <c r="K563" s="38" t="str">
        <f t="shared" si="31"/>
        <v/>
      </c>
      <c r="L563" s="57" t="str">
        <f t="shared" si="23"/>
        <v/>
      </c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</row>
    <row r="564" spans="1:23" ht="15.75" customHeight="1" x14ac:dyDescent="0.2">
      <c r="A564" s="38"/>
      <c r="B564" s="62" t="str">
        <f t="shared" si="28"/>
        <v/>
      </c>
      <c r="C564" s="63" t="str">
        <f t="shared" si="29"/>
        <v/>
      </c>
      <c r="D564" s="63" t="str">
        <f t="shared" si="24"/>
        <v/>
      </c>
      <c r="E564" s="63" t="str">
        <f t="shared" si="25"/>
        <v/>
      </c>
      <c r="F564" s="64" t="str">
        <f t="shared" si="26"/>
        <v/>
      </c>
      <c r="G564" s="38"/>
      <c r="H564" s="38" t="str">
        <f t="shared" si="30"/>
        <v/>
      </c>
      <c r="I564" s="61" t="str">
        <f t="shared" si="27"/>
        <v/>
      </c>
      <c r="J564" s="38" t="str">
        <f t="shared" si="22"/>
        <v/>
      </c>
      <c r="K564" s="38" t="str">
        <f t="shared" si="31"/>
        <v/>
      </c>
      <c r="L564" s="57" t="str">
        <f t="shared" si="23"/>
        <v/>
      </c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</row>
    <row r="565" spans="1:23" ht="15.75" customHeight="1" x14ac:dyDescent="0.2">
      <c r="A565" s="38"/>
      <c r="B565" s="62" t="str">
        <f t="shared" si="28"/>
        <v/>
      </c>
      <c r="C565" s="63" t="str">
        <f t="shared" si="29"/>
        <v/>
      </c>
      <c r="D565" s="63" t="str">
        <f t="shared" si="24"/>
        <v/>
      </c>
      <c r="E565" s="63" t="str">
        <f t="shared" si="25"/>
        <v/>
      </c>
      <c r="F565" s="64" t="str">
        <f t="shared" si="26"/>
        <v/>
      </c>
      <c r="G565" s="38"/>
      <c r="H565" s="38" t="str">
        <f t="shared" si="30"/>
        <v/>
      </c>
      <c r="I565" s="61" t="str">
        <f t="shared" si="27"/>
        <v/>
      </c>
      <c r="J565" s="38" t="str">
        <f t="shared" si="22"/>
        <v/>
      </c>
      <c r="K565" s="38" t="str">
        <f t="shared" si="31"/>
        <v/>
      </c>
      <c r="L565" s="57" t="str">
        <f t="shared" si="23"/>
        <v/>
      </c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</row>
    <row r="566" spans="1:23" ht="15.75" customHeight="1" x14ac:dyDescent="0.2">
      <c r="A566" s="38"/>
      <c r="B566" s="62" t="str">
        <f t="shared" si="28"/>
        <v/>
      </c>
      <c r="C566" s="63" t="str">
        <f t="shared" si="29"/>
        <v/>
      </c>
      <c r="D566" s="63" t="str">
        <f t="shared" si="24"/>
        <v/>
      </c>
      <c r="E566" s="63" t="str">
        <f t="shared" si="25"/>
        <v/>
      </c>
      <c r="F566" s="64" t="str">
        <f t="shared" si="26"/>
        <v/>
      </c>
      <c r="G566" s="38"/>
      <c r="H566" s="38" t="str">
        <f t="shared" si="30"/>
        <v/>
      </c>
      <c r="I566" s="61" t="str">
        <f t="shared" si="27"/>
        <v/>
      </c>
      <c r="J566" s="38" t="str">
        <f t="shared" si="22"/>
        <v/>
      </c>
      <c r="K566" s="38" t="str">
        <f t="shared" si="31"/>
        <v/>
      </c>
      <c r="L566" s="57" t="str">
        <f t="shared" si="23"/>
        <v/>
      </c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</row>
    <row r="567" spans="1:23" ht="15.75" customHeight="1" x14ac:dyDescent="0.2">
      <c r="A567" s="38"/>
      <c r="B567" s="62" t="str">
        <f t="shared" si="28"/>
        <v/>
      </c>
      <c r="C567" s="63" t="str">
        <f t="shared" si="29"/>
        <v/>
      </c>
      <c r="D567" s="63" t="str">
        <f t="shared" si="24"/>
        <v/>
      </c>
      <c r="E567" s="63" t="str">
        <f t="shared" si="25"/>
        <v/>
      </c>
      <c r="F567" s="64" t="str">
        <f t="shared" si="26"/>
        <v/>
      </c>
      <c r="G567" s="38"/>
      <c r="H567" s="38" t="str">
        <f t="shared" si="30"/>
        <v/>
      </c>
      <c r="I567" s="61" t="str">
        <f t="shared" si="27"/>
        <v/>
      </c>
      <c r="J567" s="38" t="str">
        <f t="shared" si="22"/>
        <v/>
      </c>
      <c r="K567" s="38" t="str">
        <f t="shared" si="31"/>
        <v/>
      </c>
      <c r="L567" s="57" t="str">
        <f t="shared" si="23"/>
        <v/>
      </c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</row>
    <row r="568" spans="1:23" ht="15.75" customHeight="1" x14ac:dyDescent="0.2">
      <c r="A568" s="38"/>
      <c r="B568" s="62" t="str">
        <f t="shared" si="28"/>
        <v/>
      </c>
      <c r="C568" s="63" t="str">
        <f t="shared" si="29"/>
        <v/>
      </c>
      <c r="D568" s="63" t="str">
        <f t="shared" si="24"/>
        <v/>
      </c>
      <c r="E568" s="63" t="str">
        <f t="shared" si="25"/>
        <v/>
      </c>
      <c r="F568" s="64" t="str">
        <f t="shared" si="26"/>
        <v/>
      </c>
      <c r="G568" s="38"/>
      <c r="H568" s="38" t="str">
        <f t="shared" si="30"/>
        <v/>
      </c>
      <c r="I568" s="61" t="str">
        <f t="shared" si="27"/>
        <v/>
      </c>
      <c r="J568" s="38" t="str">
        <f t="shared" si="22"/>
        <v/>
      </c>
      <c r="K568" s="38" t="str">
        <f t="shared" si="31"/>
        <v/>
      </c>
      <c r="L568" s="57" t="str">
        <f t="shared" si="23"/>
        <v/>
      </c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</row>
    <row r="569" spans="1:23" ht="15.75" customHeight="1" x14ac:dyDescent="0.2">
      <c r="A569" s="38"/>
      <c r="B569" s="62" t="str">
        <f t="shared" si="28"/>
        <v/>
      </c>
      <c r="C569" s="63" t="str">
        <f t="shared" si="29"/>
        <v/>
      </c>
      <c r="D569" s="63" t="str">
        <f t="shared" si="24"/>
        <v/>
      </c>
      <c r="E569" s="63" t="str">
        <f t="shared" si="25"/>
        <v/>
      </c>
      <c r="F569" s="64" t="str">
        <f t="shared" si="26"/>
        <v/>
      </c>
      <c r="G569" s="38"/>
      <c r="H569" s="38" t="str">
        <f t="shared" si="30"/>
        <v/>
      </c>
      <c r="I569" s="61" t="str">
        <f t="shared" si="27"/>
        <v/>
      </c>
      <c r="J569" s="38" t="str">
        <f t="shared" si="22"/>
        <v/>
      </c>
      <c r="K569" s="38" t="str">
        <f t="shared" si="31"/>
        <v/>
      </c>
      <c r="L569" s="57" t="str">
        <f t="shared" si="23"/>
        <v/>
      </c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</row>
    <row r="570" spans="1:23" ht="15.75" customHeight="1" x14ac:dyDescent="0.2">
      <c r="A570" s="38"/>
      <c r="B570" s="62" t="str">
        <f t="shared" si="28"/>
        <v/>
      </c>
      <c r="C570" s="63" t="str">
        <f t="shared" si="29"/>
        <v/>
      </c>
      <c r="D570" s="63" t="str">
        <f t="shared" si="24"/>
        <v/>
      </c>
      <c r="E570" s="63" t="str">
        <f t="shared" si="25"/>
        <v/>
      </c>
      <c r="F570" s="64" t="str">
        <f t="shared" si="26"/>
        <v/>
      </c>
      <c r="G570" s="38"/>
      <c r="H570" s="38" t="str">
        <f t="shared" si="30"/>
        <v/>
      </c>
      <c r="I570" s="61" t="str">
        <f t="shared" si="27"/>
        <v/>
      </c>
      <c r="J570" s="38" t="str">
        <f t="shared" si="22"/>
        <v/>
      </c>
      <c r="K570" s="38" t="str">
        <f t="shared" si="31"/>
        <v/>
      </c>
      <c r="L570" s="57" t="str">
        <f t="shared" si="23"/>
        <v/>
      </c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</row>
    <row r="571" spans="1:23" ht="15.75" customHeight="1" x14ac:dyDescent="0.2">
      <c r="A571" s="38"/>
      <c r="B571" s="62" t="str">
        <f t="shared" si="28"/>
        <v/>
      </c>
      <c r="C571" s="63" t="str">
        <f t="shared" si="29"/>
        <v/>
      </c>
      <c r="D571" s="63" t="str">
        <f t="shared" si="24"/>
        <v/>
      </c>
      <c r="E571" s="63" t="str">
        <f t="shared" si="25"/>
        <v/>
      </c>
      <c r="F571" s="64" t="str">
        <f t="shared" si="26"/>
        <v/>
      </c>
      <c r="G571" s="38"/>
      <c r="H571" s="38" t="str">
        <f t="shared" si="30"/>
        <v/>
      </c>
      <c r="I571" s="61" t="str">
        <f t="shared" si="27"/>
        <v/>
      </c>
      <c r="J571" s="38" t="str">
        <f t="shared" si="22"/>
        <v/>
      </c>
      <c r="K571" s="38" t="str">
        <f t="shared" si="31"/>
        <v/>
      </c>
      <c r="L571" s="57" t="str">
        <f t="shared" si="23"/>
        <v/>
      </c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</row>
    <row r="572" spans="1:23" ht="15.75" customHeight="1" x14ac:dyDescent="0.2">
      <c r="A572" s="38"/>
      <c r="B572" s="62" t="str">
        <f t="shared" si="28"/>
        <v/>
      </c>
      <c r="C572" s="63" t="str">
        <f t="shared" si="29"/>
        <v/>
      </c>
      <c r="D572" s="63" t="str">
        <f t="shared" si="24"/>
        <v/>
      </c>
      <c r="E572" s="63" t="str">
        <f t="shared" si="25"/>
        <v/>
      </c>
      <c r="F572" s="64" t="str">
        <f t="shared" si="26"/>
        <v/>
      </c>
      <c r="G572" s="38"/>
      <c r="H572" s="38" t="str">
        <f t="shared" si="30"/>
        <v/>
      </c>
      <c r="I572" s="61" t="str">
        <f t="shared" si="27"/>
        <v/>
      </c>
      <c r="J572" s="38" t="str">
        <f t="shared" si="22"/>
        <v/>
      </c>
      <c r="K572" s="38" t="str">
        <f t="shared" si="31"/>
        <v/>
      </c>
      <c r="L572" s="57" t="str">
        <f t="shared" si="23"/>
        <v/>
      </c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</row>
    <row r="573" spans="1:23" ht="15.75" customHeight="1" x14ac:dyDescent="0.2">
      <c r="A573" s="38"/>
      <c r="B573" s="62" t="str">
        <f t="shared" si="28"/>
        <v/>
      </c>
      <c r="C573" s="63" t="str">
        <f t="shared" si="29"/>
        <v/>
      </c>
      <c r="D573" s="63" t="str">
        <f t="shared" si="24"/>
        <v/>
      </c>
      <c r="E573" s="63" t="str">
        <f t="shared" si="25"/>
        <v/>
      </c>
      <c r="F573" s="64" t="str">
        <f t="shared" si="26"/>
        <v/>
      </c>
      <c r="G573" s="38"/>
      <c r="H573" s="38" t="str">
        <f t="shared" si="30"/>
        <v/>
      </c>
      <c r="I573" s="61" t="str">
        <f t="shared" si="27"/>
        <v/>
      </c>
      <c r="J573" s="38" t="str">
        <f t="shared" si="22"/>
        <v/>
      </c>
      <c r="K573" s="38" t="str">
        <f t="shared" si="31"/>
        <v/>
      </c>
      <c r="L573" s="57" t="str">
        <f t="shared" si="23"/>
        <v/>
      </c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</row>
    <row r="574" spans="1:23" ht="15.75" customHeight="1" x14ac:dyDescent="0.2">
      <c r="A574" s="38"/>
      <c r="B574" s="62" t="str">
        <f t="shared" si="28"/>
        <v/>
      </c>
      <c r="C574" s="63" t="str">
        <f t="shared" si="29"/>
        <v/>
      </c>
      <c r="D574" s="63" t="str">
        <f t="shared" si="24"/>
        <v/>
      </c>
      <c r="E574" s="63" t="str">
        <f t="shared" si="25"/>
        <v/>
      </c>
      <c r="F574" s="64" t="str">
        <f t="shared" si="26"/>
        <v/>
      </c>
      <c r="G574" s="38"/>
      <c r="H574" s="38" t="str">
        <f t="shared" si="30"/>
        <v/>
      </c>
      <c r="I574" s="61" t="str">
        <f t="shared" si="27"/>
        <v/>
      </c>
      <c r="J574" s="38" t="str">
        <f t="shared" si="22"/>
        <v/>
      </c>
      <c r="K574" s="38" t="str">
        <f t="shared" si="31"/>
        <v/>
      </c>
      <c r="L574" s="57" t="str">
        <f t="shared" si="23"/>
        <v/>
      </c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</row>
    <row r="575" spans="1:23" ht="15.75" customHeight="1" x14ac:dyDescent="0.2">
      <c r="A575" s="38"/>
      <c r="B575" s="62" t="str">
        <f t="shared" si="28"/>
        <v/>
      </c>
      <c r="C575" s="63" t="str">
        <f t="shared" si="29"/>
        <v/>
      </c>
      <c r="D575" s="63" t="str">
        <f t="shared" si="24"/>
        <v/>
      </c>
      <c r="E575" s="63" t="str">
        <f t="shared" si="25"/>
        <v/>
      </c>
      <c r="F575" s="64" t="str">
        <f t="shared" si="26"/>
        <v/>
      </c>
      <c r="G575" s="38"/>
      <c r="H575" s="38" t="str">
        <f t="shared" si="30"/>
        <v/>
      </c>
      <c r="I575" s="61" t="str">
        <f t="shared" si="27"/>
        <v/>
      </c>
      <c r="J575" s="38" t="str">
        <f t="shared" si="22"/>
        <v/>
      </c>
      <c r="K575" s="38" t="str">
        <f t="shared" si="31"/>
        <v/>
      </c>
      <c r="L575" s="57" t="str">
        <f t="shared" si="23"/>
        <v/>
      </c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</row>
    <row r="576" spans="1:23" ht="15.75" customHeight="1" x14ac:dyDescent="0.2">
      <c r="A576" s="38"/>
      <c r="B576" s="62" t="str">
        <f t="shared" si="28"/>
        <v/>
      </c>
      <c r="C576" s="63" t="str">
        <f t="shared" si="29"/>
        <v/>
      </c>
      <c r="D576" s="63" t="str">
        <f t="shared" si="24"/>
        <v/>
      </c>
      <c r="E576" s="63" t="str">
        <f t="shared" si="25"/>
        <v/>
      </c>
      <c r="F576" s="64" t="str">
        <f t="shared" si="26"/>
        <v/>
      </c>
      <c r="G576" s="38"/>
      <c r="H576" s="38" t="str">
        <f t="shared" si="30"/>
        <v/>
      </c>
      <c r="I576" s="61" t="str">
        <f t="shared" si="27"/>
        <v/>
      </c>
      <c r="J576" s="38" t="str">
        <f t="shared" si="22"/>
        <v/>
      </c>
      <c r="K576" s="38" t="str">
        <f t="shared" si="31"/>
        <v/>
      </c>
      <c r="L576" s="57" t="str">
        <f t="shared" si="23"/>
        <v/>
      </c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</row>
    <row r="577" spans="1:23" ht="15.75" customHeight="1" x14ac:dyDescent="0.2">
      <c r="A577" s="38"/>
      <c r="B577" s="62" t="str">
        <f t="shared" si="28"/>
        <v/>
      </c>
      <c r="C577" s="63" t="str">
        <f t="shared" si="29"/>
        <v/>
      </c>
      <c r="D577" s="63" t="str">
        <f t="shared" si="24"/>
        <v/>
      </c>
      <c r="E577" s="63" t="str">
        <f t="shared" si="25"/>
        <v/>
      </c>
      <c r="F577" s="64" t="str">
        <f t="shared" si="26"/>
        <v/>
      </c>
      <c r="G577" s="38"/>
      <c r="H577" s="38" t="str">
        <f t="shared" si="30"/>
        <v/>
      </c>
      <c r="I577" s="61" t="str">
        <f t="shared" si="27"/>
        <v/>
      </c>
      <c r="J577" s="38" t="str">
        <f t="shared" si="22"/>
        <v/>
      </c>
      <c r="K577" s="38" t="str">
        <f t="shared" si="31"/>
        <v/>
      </c>
      <c r="L577" s="57" t="str">
        <f t="shared" si="23"/>
        <v/>
      </c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</row>
    <row r="578" spans="1:23" ht="15.75" customHeight="1" x14ac:dyDescent="0.2">
      <c r="A578" s="38"/>
      <c r="B578" s="62" t="str">
        <f t="shared" si="28"/>
        <v/>
      </c>
      <c r="C578" s="63" t="str">
        <f t="shared" si="29"/>
        <v/>
      </c>
      <c r="D578" s="63" t="str">
        <f t="shared" si="24"/>
        <v/>
      </c>
      <c r="E578" s="63" t="str">
        <f t="shared" si="25"/>
        <v/>
      </c>
      <c r="F578" s="64" t="str">
        <f t="shared" si="26"/>
        <v/>
      </c>
      <c r="G578" s="38"/>
      <c r="H578" s="38" t="str">
        <f t="shared" si="30"/>
        <v/>
      </c>
      <c r="I578" s="61" t="str">
        <f t="shared" si="27"/>
        <v/>
      </c>
      <c r="J578" s="38" t="str">
        <f t="shared" si="22"/>
        <v/>
      </c>
      <c r="K578" s="38" t="str">
        <f t="shared" si="31"/>
        <v/>
      </c>
      <c r="L578" s="57" t="str">
        <f t="shared" si="23"/>
        <v/>
      </c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</row>
    <row r="579" spans="1:23" ht="15.75" customHeight="1" x14ac:dyDescent="0.2">
      <c r="A579" s="38"/>
      <c r="B579" s="62" t="str">
        <f t="shared" si="28"/>
        <v/>
      </c>
      <c r="C579" s="63" t="str">
        <f t="shared" si="29"/>
        <v/>
      </c>
      <c r="D579" s="63" t="str">
        <f t="shared" si="24"/>
        <v/>
      </c>
      <c r="E579" s="63" t="str">
        <f t="shared" si="25"/>
        <v/>
      </c>
      <c r="F579" s="64" t="str">
        <f t="shared" si="26"/>
        <v/>
      </c>
      <c r="G579" s="38"/>
      <c r="H579" s="38" t="str">
        <f t="shared" si="30"/>
        <v/>
      </c>
      <c r="I579" s="61" t="str">
        <f t="shared" si="27"/>
        <v/>
      </c>
      <c r="J579" s="38" t="str">
        <f t="shared" si="22"/>
        <v/>
      </c>
      <c r="K579" s="38" t="str">
        <f t="shared" si="31"/>
        <v/>
      </c>
      <c r="L579" s="57" t="str">
        <f t="shared" si="23"/>
        <v/>
      </c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</row>
    <row r="580" spans="1:23" ht="15.75" customHeight="1" x14ac:dyDescent="0.2">
      <c r="A580" s="38"/>
      <c r="B580" s="62" t="str">
        <f t="shared" si="28"/>
        <v/>
      </c>
      <c r="C580" s="63" t="str">
        <f t="shared" si="29"/>
        <v/>
      </c>
      <c r="D580" s="63" t="str">
        <f t="shared" si="24"/>
        <v/>
      </c>
      <c r="E580" s="63" t="str">
        <f t="shared" si="25"/>
        <v/>
      </c>
      <c r="F580" s="64" t="str">
        <f t="shared" si="26"/>
        <v/>
      </c>
      <c r="G580" s="38"/>
      <c r="H580" s="38" t="str">
        <f t="shared" si="30"/>
        <v/>
      </c>
      <c r="I580" s="61" t="str">
        <f t="shared" si="27"/>
        <v/>
      </c>
      <c r="J580" s="38" t="str">
        <f t="shared" si="22"/>
        <v/>
      </c>
      <c r="K580" s="38" t="str">
        <f t="shared" si="31"/>
        <v/>
      </c>
      <c r="L580" s="57" t="str">
        <f t="shared" si="23"/>
        <v/>
      </c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</row>
    <row r="581" spans="1:23" ht="15.75" customHeight="1" x14ac:dyDescent="0.2">
      <c r="A581" s="38"/>
      <c r="B581" s="62" t="str">
        <f t="shared" si="28"/>
        <v/>
      </c>
      <c r="C581" s="63" t="str">
        <f t="shared" si="29"/>
        <v/>
      </c>
      <c r="D581" s="63" t="str">
        <f t="shared" si="24"/>
        <v/>
      </c>
      <c r="E581" s="63" t="str">
        <f t="shared" si="25"/>
        <v/>
      </c>
      <c r="F581" s="64" t="str">
        <f t="shared" si="26"/>
        <v/>
      </c>
      <c r="G581" s="38"/>
      <c r="H581" s="38" t="str">
        <f t="shared" si="30"/>
        <v/>
      </c>
      <c r="I581" s="61" t="str">
        <f t="shared" si="27"/>
        <v/>
      </c>
      <c r="J581" s="38" t="str">
        <f t="shared" si="22"/>
        <v/>
      </c>
      <c r="K581" s="38" t="str">
        <f t="shared" si="31"/>
        <v/>
      </c>
      <c r="L581" s="57" t="str">
        <f t="shared" si="23"/>
        <v/>
      </c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</row>
    <row r="582" spans="1:23" ht="15.75" customHeight="1" x14ac:dyDescent="0.2">
      <c r="A582" s="38"/>
      <c r="B582" s="62" t="str">
        <f t="shared" si="28"/>
        <v/>
      </c>
      <c r="C582" s="63" t="str">
        <f t="shared" si="29"/>
        <v/>
      </c>
      <c r="D582" s="63" t="str">
        <f t="shared" si="24"/>
        <v/>
      </c>
      <c r="E582" s="63" t="str">
        <f t="shared" si="25"/>
        <v/>
      </c>
      <c r="F582" s="64" t="str">
        <f t="shared" si="26"/>
        <v/>
      </c>
      <c r="G582" s="38"/>
      <c r="H582" s="38" t="str">
        <f t="shared" si="30"/>
        <v/>
      </c>
      <c r="I582" s="61" t="str">
        <f t="shared" si="27"/>
        <v/>
      </c>
      <c r="J582" s="38" t="str">
        <f t="shared" si="22"/>
        <v/>
      </c>
      <c r="K582" s="38" t="str">
        <f t="shared" si="31"/>
        <v/>
      </c>
      <c r="L582" s="57" t="str">
        <f t="shared" si="23"/>
        <v/>
      </c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</row>
    <row r="583" spans="1:23" ht="15.75" customHeight="1" x14ac:dyDescent="0.2">
      <c r="A583" s="38"/>
      <c r="B583" s="62" t="str">
        <f t="shared" si="28"/>
        <v/>
      </c>
      <c r="C583" s="63" t="str">
        <f t="shared" si="29"/>
        <v/>
      </c>
      <c r="D583" s="63" t="str">
        <f t="shared" si="24"/>
        <v/>
      </c>
      <c r="E583" s="63" t="str">
        <f t="shared" si="25"/>
        <v/>
      </c>
      <c r="F583" s="64" t="str">
        <f t="shared" si="26"/>
        <v/>
      </c>
      <c r="G583" s="38"/>
      <c r="H583" s="38" t="str">
        <f t="shared" si="30"/>
        <v/>
      </c>
      <c r="I583" s="61" t="str">
        <f t="shared" si="27"/>
        <v/>
      </c>
      <c r="J583" s="38" t="str">
        <f t="shared" si="22"/>
        <v/>
      </c>
      <c r="K583" s="38" t="str">
        <f t="shared" si="31"/>
        <v/>
      </c>
      <c r="L583" s="57" t="str">
        <f t="shared" si="23"/>
        <v/>
      </c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</row>
    <row r="584" spans="1:23" ht="15.75" customHeight="1" x14ac:dyDescent="0.2">
      <c r="A584" s="38"/>
      <c r="B584" s="62" t="str">
        <f t="shared" si="28"/>
        <v/>
      </c>
      <c r="C584" s="63" t="str">
        <f t="shared" si="29"/>
        <v/>
      </c>
      <c r="D584" s="63" t="str">
        <f t="shared" si="24"/>
        <v/>
      </c>
      <c r="E584" s="63" t="str">
        <f t="shared" si="25"/>
        <v/>
      </c>
      <c r="F584" s="64" t="str">
        <f t="shared" si="26"/>
        <v/>
      </c>
      <c r="G584" s="38"/>
      <c r="H584" s="38" t="str">
        <f t="shared" si="30"/>
        <v/>
      </c>
      <c r="I584" s="61" t="str">
        <f t="shared" si="27"/>
        <v/>
      </c>
      <c r="J584" s="38" t="str">
        <f t="shared" si="22"/>
        <v/>
      </c>
      <c r="K584" s="38" t="str">
        <f t="shared" si="31"/>
        <v/>
      </c>
      <c r="L584" s="57" t="str">
        <f t="shared" si="23"/>
        <v/>
      </c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</row>
    <row r="585" spans="1:23" ht="15.75" customHeight="1" x14ac:dyDescent="0.2">
      <c r="A585" s="38"/>
      <c r="B585" s="62" t="str">
        <f t="shared" si="28"/>
        <v/>
      </c>
      <c r="C585" s="63" t="str">
        <f t="shared" si="29"/>
        <v/>
      </c>
      <c r="D585" s="63" t="str">
        <f t="shared" si="24"/>
        <v/>
      </c>
      <c r="E585" s="63" t="str">
        <f t="shared" si="25"/>
        <v/>
      </c>
      <c r="F585" s="64" t="str">
        <f t="shared" si="26"/>
        <v/>
      </c>
      <c r="G585" s="38"/>
      <c r="H585" s="38" t="str">
        <f t="shared" si="30"/>
        <v/>
      </c>
      <c r="I585" s="61" t="str">
        <f t="shared" si="27"/>
        <v/>
      </c>
      <c r="J585" s="38" t="str">
        <f t="shared" si="22"/>
        <v/>
      </c>
      <c r="K585" s="38" t="str">
        <f t="shared" si="31"/>
        <v/>
      </c>
      <c r="L585" s="57" t="str">
        <f t="shared" si="23"/>
        <v/>
      </c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</row>
    <row r="586" spans="1:23" ht="15.75" customHeight="1" x14ac:dyDescent="0.2">
      <c r="A586" s="38"/>
      <c r="B586" s="62" t="str">
        <f t="shared" si="28"/>
        <v/>
      </c>
      <c r="C586" s="63" t="str">
        <f t="shared" si="29"/>
        <v/>
      </c>
      <c r="D586" s="63" t="str">
        <f t="shared" si="24"/>
        <v/>
      </c>
      <c r="E586" s="63" t="str">
        <f t="shared" si="25"/>
        <v/>
      </c>
      <c r="F586" s="64" t="str">
        <f t="shared" si="26"/>
        <v/>
      </c>
      <c r="G586" s="38"/>
      <c r="H586" s="38" t="str">
        <f t="shared" si="30"/>
        <v/>
      </c>
      <c r="I586" s="61" t="str">
        <f t="shared" si="27"/>
        <v/>
      </c>
      <c r="J586" s="38" t="str">
        <f t="shared" si="22"/>
        <v/>
      </c>
      <c r="K586" s="38" t="str">
        <f t="shared" si="31"/>
        <v/>
      </c>
      <c r="L586" s="57" t="str">
        <f t="shared" si="23"/>
        <v/>
      </c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</row>
    <row r="587" spans="1:23" ht="15.75" customHeight="1" x14ac:dyDescent="0.2">
      <c r="A587" s="38"/>
      <c r="B587" s="62" t="str">
        <f t="shared" si="28"/>
        <v/>
      </c>
      <c r="C587" s="63" t="str">
        <f t="shared" si="29"/>
        <v/>
      </c>
      <c r="D587" s="63" t="str">
        <f t="shared" si="24"/>
        <v/>
      </c>
      <c r="E587" s="63" t="str">
        <f t="shared" si="25"/>
        <v/>
      </c>
      <c r="F587" s="64" t="str">
        <f t="shared" si="26"/>
        <v/>
      </c>
      <c r="G587" s="38"/>
      <c r="H587" s="38" t="str">
        <f t="shared" si="30"/>
        <v/>
      </c>
      <c r="I587" s="61" t="str">
        <f t="shared" si="27"/>
        <v/>
      </c>
      <c r="J587" s="38" t="str">
        <f t="shared" si="22"/>
        <v/>
      </c>
      <c r="K587" s="38" t="str">
        <f t="shared" si="31"/>
        <v/>
      </c>
      <c r="L587" s="57" t="str">
        <f t="shared" si="23"/>
        <v/>
      </c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</row>
    <row r="588" spans="1:23" ht="15.75" customHeight="1" x14ac:dyDescent="0.2">
      <c r="A588" s="38"/>
      <c r="B588" s="62" t="str">
        <f t="shared" si="28"/>
        <v/>
      </c>
      <c r="C588" s="63" t="str">
        <f t="shared" si="29"/>
        <v/>
      </c>
      <c r="D588" s="63" t="str">
        <f t="shared" si="24"/>
        <v/>
      </c>
      <c r="E588" s="63" t="str">
        <f t="shared" si="25"/>
        <v/>
      </c>
      <c r="F588" s="64" t="str">
        <f t="shared" si="26"/>
        <v/>
      </c>
      <c r="G588" s="38"/>
      <c r="H588" s="38" t="str">
        <f t="shared" si="30"/>
        <v/>
      </c>
      <c r="I588" s="61" t="str">
        <f t="shared" si="27"/>
        <v/>
      </c>
      <c r="J588" s="38" t="str">
        <f t="shared" si="22"/>
        <v/>
      </c>
      <c r="K588" s="38" t="str">
        <f t="shared" si="31"/>
        <v/>
      </c>
      <c r="L588" s="57" t="str">
        <f t="shared" si="23"/>
        <v/>
      </c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</row>
    <row r="589" spans="1:23" ht="15.75" customHeight="1" x14ac:dyDescent="0.2">
      <c r="A589" s="38"/>
      <c r="B589" s="62" t="str">
        <f t="shared" si="28"/>
        <v/>
      </c>
      <c r="C589" s="63" t="str">
        <f t="shared" si="29"/>
        <v/>
      </c>
      <c r="D589" s="63" t="str">
        <f t="shared" si="24"/>
        <v/>
      </c>
      <c r="E589" s="63" t="str">
        <f t="shared" si="25"/>
        <v/>
      </c>
      <c r="F589" s="64" t="str">
        <f t="shared" si="26"/>
        <v/>
      </c>
      <c r="G589" s="38"/>
      <c r="H589" s="38" t="str">
        <f t="shared" si="30"/>
        <v/>
      </c>
      <c r="I589" s="61" t="str">
        <f t="shared" si="27"/>
        <v/>
      </c>
      <c r="J589" s="38" t="str">
        <f t="shared" si="22"/>
        <v/>
      </c>
      <c r="K589" s="38" t="str">
        <f t="shared" si="31"/>
        <v/>
      </c>
      <c r="L589" s="57" t="str">
        <f t="shared" si="23"/>
        <v/>
      </c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</row>
    <row r="590" spans="1:23" ht="15.75" customHeight="1" x14ac:dyDescent="0.2">
      <c r="A590" s="38"/>
      <c r="B590" s="62" t="str">
        <f t="shared" si="28"/>
        <v/>
      </c>
      <c r="C590" s="63" t="str">
        <f t="shared" si="29"/>
        <v/>
      </c>
      <c r="D590" s="63" t="str">
        <f t="shared" si="24"/>
        <v/>
      </c>
      <c r="E590" s="63" t="str">
        <f t="shared" si="25"/>
        <v/>
      </c>
      <c r="F590" s="64" t="str">
        <f t="shared" si="26"/>
        <v/>
      </c>
      <c r="G590" s="38"/>
      <c r="H590" s="38" t="str">
        <f t="shared" si="30"/>
        <v/>
      </c>
      <c r="I590" s="61" t="str">
        <f t="shared" si="27"/>
        <v/>
      </c>
      <c r="J590" s="38" t="str">
        <f t="shared" si="22"/>
        <v/>
      </c>
      <c r="K590" s="38" t="str">
        <f t="shared" si="31"/>
        <v/>
      </c>
      <c r="L590" s="57" t="str">
        <f t="shared" si="23"/>
        <v/>
      </c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</row>
    <row r="591" spans="1:23" ht="15.75" customHeight="1" x14ac:dyDescent="0.2">
      <c r="A591" s="38"/>
      <c r="B591" s="62" t="str">
        <f t="shared" si="28"/>
        <v/>
      </c>
      <c r="C591" s="63" t="str">
        <f t="shared" si="29"/>
        <v/>
      </c>
      <c r="D591" s="63" t="str">
        <f t="shared" si="24"/>
        <v/>
      </c>
      <c r="E591" s="63" t="str">
        <f t="shared" si="25"/>
        <v/>
      </c>
      <c r="F591" s="64" t="str">
        <f t="shared" si="26"/>
        <v/>
      </c>
      <c r="G591" s="38"/>
      <c r="H591" s="38" t="str">
        <f t="shared" si="30"/>
        <v/>
      </c>
      <c r="I591" s="61" t="str">
        <f t="shared" si="27"/>
        <v/>
      </c>
      <c r="J591" s="38" t="str">
        <f t="shared" si="22"/>
        <v/>
      </c>
      <c r="K591" s="38" t="str">
        <f t="shared" si="31"/>
        <v/>
      </c>
      <c r="L591" s="57" t="str">
        <f t="shared" si="23"/>
        <v/>
      </c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</row>
    <row r="592" spans="1:23" ht="15.75" customHeight="1" x14ac:dyDescent="0.2">
      <c r="A592" s="38"/>
      <c r="B592" s="62" t="str">
        <f t="shared" si="28"/>
        <v/>
      </c>
      <c r="C592" s="63" t="str">
        <f t="shared" si="29"/>
        <v/>
      </c>
      <c r="D592" s="63" t="str">
        <f t="shared" si="24"/>
        <v/>
      </c>
      <c r="E592" s="63" t="str">
        <f t="shared" si="25"/>
        <v/>
      </c>
      <c r="F592" s="64" t="str">
        <f t="shared" si="26"/>
        <v/>
      </c>
      <c r="G592" s="38"/>
      <c r="H592" s="38" t="str">
        <f t="shared" si="30"/>
        <v/>
      </c>
      <c r="I592" s="61" t="str">
        <f t="shared" si="27"/>
        <v/>
      </c>
      <c r="J592" s="38" t="str">
        <f t="shared" si="22"/>
        <v/>
      </c>
      <c r="K592" s="38" t="str">
        <f t="shared" si="31"/>
        <v/>
      </c>
      <c r="L592" s="57" t="str">
        <f t="shared" si="23"/>
        <v/>
      </c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</row>
    <row r="593" spans="1:23" ht="15.75" customHeight="1" x14ac:dyDescent="0.2">
      <c r="A593" s="38"/>
      <c r="B593" s="62" t="str">
        <f t="shared" si="28"/>
        <v/>
      </c>
      <c r="C593" s="63" t="str">
        <f t="shared" si="29"/>
        <v/>
      </c>
      <c r="D593" s="63" t="str">
        <f t="shared" si="24"/>
        <v/>
      </c>
      <c r="E593" s="63" t="str">
        <f t="shared" si="25"/>
        <v/>
      </c>
      <c r="F593" s="64" t="str">
        <f t="shared" si="26"/>
        <v/>
      </c>
      <c r="G593" s="38"/>
      <c r="H593" s="38" t="str">
        <f t="shared" si="30"/>
        <v/>
      </c>
      <c r="I593" s="61" t="str">
        <f t="shared" si="27"/>
        <v/>
      </c>
      <c r="J593" s="38" t="str">
        <f t="shared" si="22"/>
        <v/>
      </c>
      <c r="K593" s="38" t="str">
        <f t="shared" si="31"/>
        <v/>
      </c>
      <c r="L593" s="57" t="str">
        <f t="shared" si="23"/>
        <v/>
      </c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</row>
    <row r="594" spans="1:23" ht="15.75" customHeight="1" x14ac:dyDescent="0.2">
      <c r="A594" s="38"/>
      <c r="B594" s="62" t="str">
        <f t="shared" si="28"/>
        <v/>
      </c>
      <c r="C594" s="63" t="str">
        <f t="shared" si="29"/>
        <v/>
      </c>
      <c r="D594" s="63" t="str">
        <f t="shared" si="24"/>
        <v/>
      </c>
      <c r="E594" s="63" t="str">
        <f t="shared" si="25"/>
        <v/>
      </c>
      <c r="F594" s="64" t="str">
        <f t="shared" si="26"/>
        <v/>
      </c>
      <c r="G594" s="38"/>
      <c r="H594" s="38" t="str">
        <f t="shared" si="30"/>
        <v/>
      </c>
      <c r="I594" s="61" t="str">
        <f t="shared" si="27"/>
        <v/>
      </c>
      <c r="J594" s="38" t="str">
        <f t="shared" si="22"/>
        <v/>
      </c>
      <c r="K594" s="38" t="str">
        <f t="shared" si="31"/>
        <v/>
      </c>
      <c r="L594" s="57" t="str">
        <f t="shared" si="23"/>
        <v/>
      </c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</row>
    <row r="595" spans="1:23" ht="15.75" customHeight="1" x14ac:dyDescent="0.2">
      <c r="A595" s="38"/>
      <c r="B595" s="62" t="str">
        <f t="shared" si="28"/>
        <v/>
      </c>
      <c r="C595" s="63" t="str">
        <f t="shared" si="29"/>
        <v/>
      </c>
      <c r="D595" s="63" t="str">
        <f t="shared" si="24"/>
        <v/>
      </c>
      <c r="E595" s="63" t="str">
        <f t="shared" si="25"/>
        <v/>
      </c>
      <c r="F595" s="64" t="str">
        <f t="shared" si="26"/>
        <v/>
      </c>
      <c r="G595" s="38"/>
      <c r="H595" s="38" t="str">
        <f t="shared" si="30"/>
        <v/>
      </c>
      <c r="I595" s="61" t="str">
        <f t="shared" si="27"/>
        <v/>
      </c>
      <c r="J595" s="38" t="str">
        <f t="shared" si="22"/>
        <v/>
      </c>
      <c r="K595" s="38" t="str">
        <f t="shared" si="31"/>
        <v/>
      </c>
      <c r="L595" s="57" t="str">
        <f t="shared" si="23"/>
        <v/>
      </c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</row>
    <row r="596" spans="1:23" ht="15.75" customHeight="1" x14ac:dyDescent="0.2">
      <c r="A596" s="38"/>
      <c r="B596" s="62" t="str">
        <f t="shared" si="28"/>
        <v/>
      </c>
      <c r="C596" s="63" t="str">
        <f t="shared" si="29"/>
        <v/>
      </c>
      <c r="D596" s="63" t="str">
        <f t="shared" si="24"/>
        <v/>
      </c>
      <c r="E596" s="63" t="str">
        <f t="shared" si="25"/>
        <v/>
      </c>
      <c r="F596" s="64" t="str">
        <f t="shared" si="26"/>
        <v/>
      </c>
      <c r="G596" s="38"/>
      <c r="H596" s="38" t="str">
        <f t="shared" si="30"/>
        <v/>
      </c>
      <c r="I596" s="61" t="str">
        <f t="shared" si="27"/>
        <v/>
      </c>
      <c r="J596" s="38" t="str">
        <f t="shared" si="22"/>
        <v/>
      </c>
      <c r="K596" s="38" t="str">
        <f t="shared" si="31"/>
        <v/>
      </c>
      <c r="L596" s="57" t="str">
        <f t="shared" si="23"/>
        <v/>
      </c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</row>
    <row r="597" spans="1:23" ht="15.75" customHeight="1" x14ac:dyDescent="0.2">
      <c r="A597" s="38"/>
      <c r="B597" s="62" t="str">
        <f t="shared" si="28"/>
        <v/>
      </c>
      <c r="C597" s="63" t="str">
        <f t="shared" si="29"/>
        <v/>
      </c>
      <c r="D597" s="63" t="str">
        <f t="shared" si="24"/>
        <v/>
      </c>
      <c r="E597" s="63" t="str">
        <f t="shared" si="25"/>
        <v/>
      </c>
      <c r="F597" s="64" t="str">
        <f t="shared" si="26"/>
        <v/>
      </c>
      <c r="G597" s="38"/>
      <c r="H597" s="38" t="str">
        <f t="shared" si="30"/>
        <v/>
      </c>
      <c r="I597" s="61" t="str">
        <f t="shared" si="27"/>
        <v/>
      </c>
      <c r="J597" s="38" t="str">
        <f t="shared" si="22"/>
        <v/>
      </c>
      <c r="K597" s="38" t="str">
        <f t="shared" si="31"/>
        <v/>
      </c>
      <c r="L597" s="57" t="str">
        <f t="shared" si="23"/>
        <v/>
      </c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</row>
    <row r="598" spans="1:23" ht="15.75" customHeight="1" x14ac:dyDescent="0.2">
      <c r="A598" s="38"/>
      <c r="B598" s="62" t="str">
        <f t="shared" si="28"/>
        <v/>
      </c>
      <c r="C598" s="63" t="str">
        <f t="shared" si="29"/>
        <v/>
      </c>
      <c r="D598" s="63" t="str">
        <f t="shared" si="24"/>
        <v/>
      </c>
      <c r="E598" s="63" t="str">
        <f t="shared" si="25"/>
        <v/>
      </c>
      <c r="F598" s="64" t="str">
        <f t="shared" si="26"/>
        <v/>
      </c>
      <c r="G598" s="38"/>
      <c r="H598" s="38" t="str">
        <f t="shared" si="30"/>
        <v/>
      </c>
      <c r="I598" s="61" t="str">
        <f t="shared" si="27"/>
        <v/>
      </c>
      <c r="J598" s="38" t="str">
        <f t="shared" si="22"/>
        <v/>
      </c>
      <c r="K598" s="38" t="str">
        <f t="shared" si="31"/>
        <v/>
      </c>
      <c r="L598" s="57" t="str">
        <f t="shared" si="23"/>
        <v/>
      </c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</row>
    <row r="599" spans="1:23" ht="15.75" customHeight="1" x14ac:dyDescent="0.2">
      <c r="A599" s="38"/>
      <c r="B599" s="62" t="str">
        <f t="shared" si="28"/>
        <v/>
      </c>
      <c r="C599" s="63" t="str">
        <f t="shared" si="29"/>
        <v/>
      </c>
      <c r="D599" s="63" t="str">
        <f t="shared" si="24"/>
        <v/>
      </c>
      <c r="E599" s="63" t="str">
        <f t="shared" si="25"/>
        <v/>
      </c>
      <c r="F599" s="64" t="str">
        <f t="shared" si="26"/>
        <v/>
      </c>
      <c r="G599" s="38"/>
      <c r="H599" s="38" t="str">
        <f t="shared" si="30"/>
        <v/>
      </c>
      <c r="I599" s="61" t="str">
        <f t="shared" si="27"/>
        <v/>
      </c>
      <c r="J599" s="38" t="str">
        <f t="shared" si="22"/>
        <v/>
      </c>
      <c r="K599" s="38" t="str">
        <f t="shared" si="31"/>
        <v/>
      </c>
      <c r="L599" s="57" t="str">
        <f t="shared" si="23"/>
        <v/>
      </c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</row>
    <row r="600" spans="1:23" ht="15.75" customHeight="1" x14ac:dyDescent="0.2">
      <c r="A600" s="38"/>
      <c r="B600" s="62" t="str">
        <f t="shared" si="28"/>
        <v/>
      </c>
      <c r="C600" s="63" t="str">
        <f t="shared" si="29"/>
        <v/>
      </c>
      <c r="D600" s="63" t="str">
        <f t="shared" si="24"/>
        <v/>
      </c>
      <c r="E600" s="63" t="str">
        <f t="shared" si="25"/>
        <v/>
      </c>
      <c r="F600" s="64" t="str">
        <f t="shared" si="26"/>
        <v/>
      </c>
      <c r="G600" s="38"/>
      <c r="H600" s="38" t="str">
        <f t="shared" si="30"/>
        <v/>
      </c>
      <c r="I600" s="61" t="str">
        <f t="shared" si="27"/>
        <v/>
      </c>
      <c r="J600" s="38" t="str">
        <f t="shared" si="22"/>
        <v/>
      </c>
      <c r="K600" s="38" t="str">
        <f t="shared" si="31"/>
        <v/>
      </c>
      <c r="L600" s="57" t="str">
        <f t="shared" si="23"/>
        <v/>
      </c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</row>
    <row r="601" spans="1:23" ht="15.75" customHeight="1" x14ac:dyDescent="0.2">
      <c r="A601" s="38"/>
      <c r="B601" s="62" t="str">
        <f t="shared" si="28"/>
        <v/>
      </c>
      <c r="C601" s="63" t="str">
        <f t="shared" si="29"/>
        <v/>
      </c>
      <c r="D601" s="63" t="str">
        <f t="shared" si="24"/>
        <v/>
      </c>
      <c r="E601" s="63" t="str">
        <f t="shared" si="25"/>
        <v/>
      </c>
      <c r="F601" s="64" t="str">
        <f t="shared" si="26"/>
        <v/>
      </c>
      <c r="G601" s="38"/>
      <c r="H601" s="38" t="str">
        <f t="shared" si="30"/>
        <v/>
      </c>
      <c r="I601" s="61" t="str">
        <f t="shared" si="27"/>
        <v/>
      </c>
      <c r="J601" s="38" t="str">
        <f t="shared" si="22"/>
        <v/>
      </c>
      <c r="K601" s="38" t="str">
        <f t="shared" si="31"/>
        <v/>
      </c>
      <c r="L601" s="57" t="str">
        <f t="shared" si="23"/>
        <v/>
      </c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</row>
    <row r="602" spans="1:23" ht="15.75" customHeight="1" x14ac:dyDescent="0.2">
      <c r="A602" s="38"/>
      <c r="B602" s="62" t="str">
        <f t="shared" si="28"/>
        <v/>
      </c>
      <c r="C602" s="63" t="str">
        <f t="shared" si="29"/>
        <v/>
      </c>
      <c r="D602" s="63" t="str">
        <f t="shared" si="24"/>
        <v/>
      </c>
      <c r="E602" s="63" t="str">
        <f t="shared" si="25"/>
        <v/>
      </c>
      <c r="F602" s="64" t="str">
        <f t="shared" si="26"/>
        <v/>
      </c>
      <c r="G602" s="38"/>
      <c r="H602" s="38" t="str">
        <f t="shared" si="30"/>
        <v/>
      </c>
      <c r="I602" s="61" t="str">
        <f t="shared" si="27"/>
        <v/>
      </c>
      <c r="J602" s="38" t="str">
        <f t="shared" si="22"/>
        <v/>
      </c>
      <c r="K602" s="38" t="str">
        <f t="shared" si="31"/>
        <v/>
      </c>
      <c r="L602" s="57" t="str">
        <f t="shared" si="23"/>
        <v/>
      </c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</row>
    <row r="603" spans="1:23" ht="15.75" customHeight="1" x14ac:dyDescent="0.2">
      <c r="A603" s="38"/>
      <c r="B603" s="62" t="str">
        <f t="shared" si="28"/>
        <v/>
      </c>
      <c r="C603" s="63" t="str">
        <f t="shared" si="29"/>
        <v/>
      </c>
      <c r="D603" s="63" t="str">
        <f t="shared" si="24"/>
        <v/>
      </c>
      <c r="E603" s="63" t="str">
        <f t="shared" si="25"/>
        <v/>
      </c>
      <c r="F603" s="64" t="str">
        <f t="shared" si="26"/>
        <v/>
      </c>
      <c r="G603" s="38"/>
      <c r="H603" s="38" t="str">
        <f t="shared" si="30"/>
        <v/>
      </c>
      <c r="I603" s="61" t="str">
        <f t="shared" si="27"/>
        <v/>
      </c>
      <c r="J603" s="38" t="str">
        <f t="shared" si="22"/>
        <v/>
      </c>
      <c r="K603" s="38" t="str">
        <f t="shared" si="31"/>
        <v/>
      </c>
      <c r="L603" s="57" t="str">
        <f t="shared" si="23"/>
        <v/>
      </c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</row>
    <row r="604" spans="1:23" ht="15.75" customHeight="1" x14ac:dyDescent="0.2">
      <c r="A604" s="38"/>
      <c r="B604" s="62" t="str">
        <f t="shared" si="28"/>
        <v/>
      </c>
      <c r="C604" s="63" t="str">
        <f t="shared" si="29"/>
        <v/>
      </c>
      <c r="D604" s="63" t="str">
        <f t="shared" si="24"/>
        <v/>
      </c>
      <c r="E604" s="63" t="str">
        <f t="shared" si="25"/>
        <v/>
      </c>
      <c r="F604" s="64" t="str">
        <f t="shared" si="26"/>
        <v/>
      </c>
      <c r="G604" s="38"/>
      <c r="H604" s="38" t="str">
        <f t="shared" si="30"/>
        <v/>
      </c>
      <c r="I604" s="61" t="str">
        <f t="shared" si="27"/>
        <v/>
      </c>
      <c r="J604" s="38" t="str">
        <f t="shared" si="22"/>
        <v/>
      </c>
      <c r="K604" s="38" t="str">
        <f t="shared" si="31"/>
        <v/>
      </c>
      <c r="L604" s="57" t="str">
        <f t="shared" si="23"/>
        <v/>
      </c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</row>
    <row r="605" spans="1:23" ht="15.75" customHeight="1" x14ac:dyDescent="0.2">
      <c r="A605" s="38"/>
      <c r="B605" s="62" t="str">
        <f t="shared" si="28"/>
        <v/>
      </c>
      <c r="C605" s="63" t="str">
        <f t="shared" si="29"/>
        <v/>
      </c>
      <c r="D605" s="63" t="str">
        <f t="shared" si="24"/>
        <v/>
      </c>
      <c r="E605" s="63" t="str">
        <f t="shared" si="25"/>
        <v/>
      </c>
      <c r="F605" s="64" t="str">
        <f t="shared" si="26"/>
        <v/>
      </c>
      <c r="G605" s="38"/>
      <c r="H605" s="38" t="str">
        <f t="shared" si="30"/>
        <v/>
      </c>
      <c r="I605" s="61" t="str">
        <f t="shared" si="27"/>
        <v/>
      </c>
      <c r="J605" s="38" t="str">
        <f t="shared" si="22"/>
        <v/>
      </c>
      <c r="K605" s="38" t="str">
        <f t="shared" si="31"/>
        <v/>
      </c>
      <c r="L605" s="57" t="str">
        <f t="shared" si="23"/>
        <v/>
      </c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</row>
    <row r="606" spans="1:23" ht="15.75" customHeight="1" x14ac:dyDescent="0.2">
      <c r="A606" s="38"/>
      <c r="B606" s="62" t="str">
        <f t="shared" si="28"/>
        <v/>
      </c>
      <c r="C606" s="63" t="str">
        <f t="shared" si="29"/>
        <v/>
      </c>
      <c r="D606" s="63" t="str">
        <f t="shared" si="24"/>
        <v/>
      </c>
      <c r="E606" s="63" t="str">
        <f t="shared" si="25"/>
        <v/>
      </c>
      <c r="F606" s="64" t="str">
        <f t="shared" si="26"/>
        <v/>
      </c>
      <c r="G606" s="38"/>
      <c r="H606" s="38" t="str">
        <f t="shared" si="30"/>
        <v/>
      </c>
      <c r="I606" s="61" t="str">
        <f t="shared" si="27"/>
        <v/>
      </c>
      <c r="J606" s="38" t="str">
        <f t="shared" si="22"/>
        <v/>
      </c>
      <c r="K606" s="38" t="str">
        <f t="shared" si="31"/>
        <v/>
      </c>
      <c r="L606" s="57" t="str">
        <f t="shared" si="23"/>
        <v/>
      </c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</row>
    <row r="607" spans="1:23" ht="15.75" customHeight="1" x14ac:dyDescent="0.2">
      <c r="A607" s="38"/>
      <c r="B607" s="62" t="str">
        <f t="shared" si="28"/>
        <v/>
      </c>
      <c r="C607" s="63" t="str">
        <f t="shared" si="29"/>
        <v/>
      </c>
      <c r="D607" s="63" t="str">
        <f t="shared" si="24"/>
        <v/>
      </c>
      <c r="E607" s="63" t="str">
        <f t="shared" si="25"/>
        <v/>
      </c>
      <c r="F607" s="64" t="str">
        <f t="shared" si="26"/>
        <v/>
      </c>
      <c r="G607" s="38"/>
      <c r="H607" s="38" t="str">
        <f t="shared" si="30"/>
        <v/>
      </c>
      <c r="I607" s="61" t="str">
        <f t="shared" si="27"/>
        <v/>
      </c>
      <c r="J607" s="38" t="str">
        <f t="shared" si="22"/>
        <v/>
      </c>
      <c r="K607" s="38" t="str">
        <f t="shared" si="31"/>
        <v/>
      </c>
      <c r="L607" s="57" t="str">
        <f t="shared" si="23"/>
        <v/>
      </c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</row>
    <row r="608" spans="1:23" ht="15.75" customHeight="1" x14ac:dyDescent="0.2">
      <c r="A608" s="38"/>
      <c r="B608" s="62" t="str">
        <f t="shared" si="28"/>
        <v/>
      </c>
      <c r="C608" s="63" t="str">
        <f t="shared" si="29"/>
        <v/>
      </c>
      <c r="D608" s="63" t="str">
        <f t="shared" si="24"/>
        <v/>
      </c>
      <c r="E608" s="63" t="str">
        <f t="shared" si="25"/>
        <v/>
      </c>
      <c r="F608" s="64" t="str">
        <f t="shared" si="26"/>
        <v/>
      </c>
      <c r="G608" s="38"/>
      <c r="H608" s="38" t="str">
        <f t="shared" si="30"/>
        <v/>
      </c>
      <c r="I608" s="61" t="str">
        <f t="shared" si="27"/>
        <v/>
      </c>
      <c r="J608" s="38" t="str">
        <f t="shared" si="22"/>
        <v/>
      </c>
      <c r="K608" s="38" t="str">
        <f t="shared" si="31"/>
        <v/>
      </c>
      <c r="L608" s="57" t="str">
        <f t="shared" si="23"/>
        <v/>
      </c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</row>
    <row r="609" spans="1:23" ht="15.75" customHeight="1" x14ac:dyDescent="0.2">
      <c r="A609" s="38"/>
      <c r="B609" s="62" t="str">
        <f t="shared" si="28"/>
        <v/>
      </c>
      <c r="C609" s="63" t="str">
        <f t="shared" si="29"/>
        <v/>
      </c>
      <c r="D609" s="63" t="str">
        <f t="shared" si="24"/>
        <v/>
      </c>
      <c r="E609" s="63" t="str">
        <f t="shared" si="25"/>
        <v/>
      </c>
      <c r="F609" s="64" t="str">
        <f t="shared" si="26"/>
        <v/>
      </c>
      <c r="G609" s="38"/>
      <c r="H609" s="38" t="str">
        <f t="shared" si="30"/>
        <v/>
      </c>
      <c r="I609" s="61" t="str">
        <f t="shared" si="27"/>
        <v/>
      </c>
      <c r="J609" s="38" t="str">
        <f t="shared" si="22"/>
        <v/>
      </c>
      <c r="K609" s="38" t="str">
        <f t="shared" si="31"/>
        <v/>
      </c>
      <c r="L609" s="57" t="str">
        <f t="shared" si="23"/>
        <v/>
      </c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</row>
    <row r="610" spans="1:23" ht="15.75" customHeight="1" x14ac:dyDescent="0.2">
      <c r="A610" s="38"/>
      <c r="B610" s="62" t="str">
        <f t="shared" si="28"/>
        <v/>
      </c>
      <c r="C610" s="63" t="str">
        <f t="shared" si="29"/>
        <v/>
      </c>
      <c r="D610" s="63" t="str">
        <f t="shared" si="24"/>
        <v/>
      </c>
      <c r="E610" s="63" t="str">
        <f t="shared" si="25"/>
        <v/>
      </c>
      <c r="F610" s="64" t="str">
        <f t="shared" si="26"/>
        <v/>
      </c>
      <c r="G610" s="38"/>
      <c r="H610" s="38" t="str">
        <f t="shared" si="30"/>
        <v/>
      </c>
      <c r="I610" s="61" t="str">
        <f t="shared" si="27"/>
        <v/>
      </c>
      <c r="J610" s="38" t="str">
        <f t="shared" si="22"/>
        <v/>
      </c>
      <c r="K610" s="38" t="str">
        <f t="shared" si="31"/>
        <v/>
      </c>
      <c r="L610" s="57" t="str">
        <f t="shared" si="23"/>
        <v/>
      </c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</row>
    <row r="611" spans="1:23" ht="15.75" customHeight="1" x14ac:dyDescent="0.2">
      <c r="A611" s="38"/>
      <c r="B611" s="62" t="str">
        <f t="shared" si="28"/>
        <v/>
      </c>
      <c r="C611" s="63" t="str">
        <f t="shared" si="29"/>
        <v/>
      </c>
      <c r="D611" s="63" t="str">
        <f t="shared" si="24"/>
        <v/>
      </c>
      <c r="E611" s="63" t="str">
        <f t="shared" si="25"/>
        <v/>
      </c>
      <c r="F611" s="64" t="str">
        <f t="shared" si="26"/>
        <v/>
      </c>
      <c r="G611" s="38"/>
      <c r="H611" s="38" t="str">
        <f t="shared" si="30"/>
        <v/>
      </c>
      <c r="I611" s="61" t="str">
        <f t="shared" si="27"/>
        <v/>
      </c>
      <c r="J611" s="38" t="str">
        <f t="shared" si="22"/>
        <v/>
      </c>
      <c r="K611" s="38" t="str">
        <f t="shared" si="31"/>
        <v/>
      </c>
      <c r="L611" s="57" t="str">
        <f t="shared" si="23"/>
        <v/>
      </c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</row>
    <row r="612" spans="1:23" ht="15.75" customHeight="1" x14ac:dyDescent="0.2">
      <c r="A612" s="38"/>
      <c r="B612" s="62" t="str">
        <f t="shared" si="28"/>
        <v/>
      </c>
      <c r="C612" s="63" t="str">
        <f t="shared" si="29"/>
        <v/>
      </c>
      <c r="D612" s="63" t="str">
        <f t="shared" si="24"/>
        <v/>
      </c>
      <c r="E612" s="63" t="str">
        <f t="shared" si="25"/>
        <v/>
      </c>
      <c r="F612" s="64" t="str">
        <f t="shared" si="26"/>
        <v/>
      </c>
      <c r="G612" s="38"/>
      <c r="H612" s="38" t="str">
        <f t="shared" si="30"/>
        <v/>
      </c>
      <c r="I612" s="61" t="str">
        <f t="shared" si="27"/>
        <v/>
      </c>
      <c r="J612" s="38" t="str">
        <f t="shared" si="22"/>
        <v/>
      </c>
      <c r="K612" s="38" t="str">
        <f t="shared" si="31"/>
        <v/>
      </c>
      <c r="L612" s="57" t="str">
        <f t="shared" si="23"/>
        <v/>
      </c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</row>
    <row r="613" spans="1:23" ht="15.75" customHeight="1" x14ac:dyDescent="0.2">
      <c r="A613" s="38"/>
      <c r="B613" s="62" t="str">
        <f t="shared" si="28"/>
        <v/>
      </c>
      <c r="C613" s="63" t="str">
        <f t="shared" si="29"/>
        <v/>
      </c>
      <c r="D613" s="63" t="str">
        <f t="shared" si="24"/>
        <v/>
      </c>
      <c r="E613" s="63" t="str">
        <f t="shared" si="25"/>
        <v/>
      </c>
      <c r="F613" s="64" t="str">
        <f t="shared" si="26"/>
        <v/>
      </c>
      <c r="G613" s="38"/>
      <c r="H613" s="38" t="str">
        <f t="shared" si="30"/>
        <v/>
      </c>
      <c r="I613" s="61" t="str">
        <f t="shared" si="27"/>
        <v/>
      </c>
      <c r="J613" s="38" t="str">
        <f t="shared" si="22"/>
        <v/>
      </c>
      <c r="K613" s="38" t="str">
        <f t="shared" si="31"/>
        <v/>
      </c>
      <c r="L613" s="57" t="str">
        <f t="shared" si="23"/>
        <v/>
      </c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</row>
    <row r="614" spans="1:23" ht="15.75" customHeight="1" x14ac:dyDescent="0.2">
      <c r="A614" s="38"/>
      <c r="B614" s="62" t="str">
        <f t="shared" si="28"/>
        <v/>
      </c>
      <c r="C614" s="63" t="str">
        <f t="shared" si="29"/>
        <v/>
      </c>
      <c r="D614" s="63" t="str">
        <f t="shared" si="24"/>
        <v/>
      </c>
      <c r="E614" s="63" t="str">
        <f t="shared" si="25"/>
        <v/>
      </c>
      <c r="F614" s="64" t="str">
        <f t="shared" si="26"/>
        <v/>
      </c>
      <c r="G614" s="38"/>
      <c r="H614" s="38" t="str">
        <f t="shared" si="30"/>
        <v/>
      </c>
      <c r="I614" s="61" t="str">
        <f t="shared" si="27"/>
        <v/>
      </c>
      <c r="J614" s="38" t="str">
        <f t="shared" si="22"/>
        <v/>
      </c>
      <c r="K614" s="38" t="str">
        <f t="shared" si="31"/>
        <v/>
      </c>
      <c r="L614" s="57" t="str">
        <f t="shared" si="23"/>
        <v/>
      </c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</row>
    <row r="615" spans="1:23" ht="15.75" customHeight="1" x14ac:dyDescent="0.2">
      <c r="A615" s="38"/>
      <c r="B615" s="62" t="str">
        <f t="shared" si="28"/>
        <v/>
      </c>
      <c r="C615" s="63" t="str">
        <f t="shared" si="29"/>
        <v/>
      </c>
      <c r="D615" s="63" t="str">
        <f t="shared" si="24"/>
        <v/>
      </c>
      <c r="E615" s="63" t="str">
        <f t="shared" si="25"/>
        <v/>
      </c>
      <c r="F615" s="64" t="str">
        <f t="shared" si="26"/>
        <v/>
      </c>
      <c r="G615" s="38"/>
      <c r="H615" s="38" t="str">
        <f t="shared" si="30"/>
        <v/>
      </c>
      <c r="I615" s="61" t="str">
        <f t="shared" si="27"/>
        <v/>
      </c>
      <c r="J615" s="38" t="str">
        <f t="shared" si="22"/>
        <v/>
      </c>
      <c r="K615" s="38" t="str">
        <f t="shared" si="31"/>
        <v/>
      </c>
      <c r="L615" s="57" t="str">
        <f t="shared" si="23"/>
        <v/>
      </c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</row>
    <row r="616" spans="1:23" ht="15.75" customHeight="1" x14ac:dyDescent="0.2">
      <c r="A616" s="38"/>
      <c r="B616" s="62" t="str">
        <f t="shared" si="28"/>
        <v/>
      </c>
      <c r="C616" s="63" t="str">
        <f t="shared" si="29"/>
        <v/>
      </c>
      <c r="D616" s="63" t="str">
        <f t="shared" si="24"/>
        <v/>
      </c>
      <c r="E616" s="63" t="str">
        <f t="shared" si="25"/>
        <v/>
      </c>
      <c r="F616" s="64" t="str">
        <f t="shared" si="26"/>
        <v/>
      </c>
      <c r="G616" s="38"/>
      <c r="H616" s="38" t="str">
        <f t="shared" si="30"/>
        <v/>
      </c>
      <c r="I616" s="61" t="str">
        <f t="shared" si="27"/>
        <v/>
      </c>
      <c r="J616" s="38" t="str">
        <f t="shared" si="22"/>
        <v/>
      </c>
      <c r="K616" s="38" t="str">
        <f t="shared" si="31"/>
        <v/>
      </c>
      <c r="L616" s="57" t="str">
        <f t="shared" si="23"/>
        <v/>
      </c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</row>
    <row r="617" spans="1:23" ht="15.75" customHeight="1" x14ac:dyDescent="0.2">
      <c r="A617" s="38"/>
      <c r="B617" s="62" t="str">
        <f t="shared" si="28"/>
        <v/>
      </c>
      <c r="C617" s="63" t="str">
        <f t="shared" si="29"/>
        <v/>
      </c>
      <c r="D617" s="63" t="str">
        <f t="shared" si="24"/>
        <v/>
      </c>
      <c r="E617" s="63" t="str">
        <f t="shared" si="25"/>
        <v/>
      </c>
      <c r="F617" s="64" t="str">
        <f t="shared" si="26"/>
        <v/>
      </c>
      <c r="G617" s="38"/>
      <c r="H617" s="38" t="str">
        <f t="shared" si="30"/>
        <v/>
      </c>
      <c r="I617" s="61" t="str">
        <f t="shared" si="27"/>
        <v/>
      </c>
      <c r="J617" s="38" t="str">
        <f t="shared" si="22"/>
        <v/>
      </c>
      <c r="K617" s="38" t="str">
        <f t="shared" si="31"/>
        <v/>
      </c>
      <c r="L617" s="57" t="str">
        <f t="shared" si="23"/>
        <v/>
      </c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</row>
    <row r="618" spans="1:23" ht="15.75" customHeight="1" x14ac:dyDescent="0.2">
      <c r="A618" s="38"/>
      <c r="B618" s="62" t="str">
        <f t="shared" si="28"/>
        <v/>
      </c>
      <c r="C618" s="63" t="str">
        <f t="shared" si="29"/>
        <v/>
      </c>
      <c r="D618" s="63" t="str">
        <f t="shared" si="24"/>
        <v/>
      </c>
      <c r="E618" s="63" t="str">
        <f t="shared" si="25"/>
        <v/>
      </c>
      <c r="F618" s="64" t="str">
        <f t="shared" si="26"/>
        <v/>
      </c>
      <c r="G618" s="38"/>
      <c r="H618" s="38" t="str">
        <f t="shared" si="30"/>
        <v/>
      </c>
      <c r="I618" s="61" t="str">
        <f t="shared" si="27"/>
        <v/>
      </c>
      <c r="J618" s="38" t="str">
        <f t="shared" si="22"/>
        <v/>
      </c>
      <c r="K618" s="38" t="str">
        <f t="shared" si="31"/>
        <v/>
      </c>
      <c r="L618" s="57" t="str">
        <f t="shared" si="23"/>
        <v/>
      </c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</row>
    <row r="619" spans="1:23" ht="15.75" customHeight="1" x14ac:dyDescent="0.2">
      <c r="A619" s="38"/>
      <c r="B619" s="62" t="str">
        <f t="shared" si="28"/>
        <v/>
      </c>
      <c r="C619" s="63" t="str">
        <f t="shared" si="29"/>
        <v/>
      </c>
      <c r="D619" s="63" t="str">
        <f t="shared" si="24"/>
        <v/>
      </c>
      <c r="E619" s="63" t="str">
        <f t="shared" si="25"/>
        <v/>
      </c>
      <c r="F619" s="64" t="str">
        <f t="shared" si="26"/>
        <v/>
      </c>
      <c r="G619" s="38"/>
      <c r="H619" s="38" t="str">
        <f t="shared" si="30"/>
        <v/>
      </c>
      <c r="I619" s="61" t="str">
        <f t="shared" si="27"/>
        <v/>
      </c>
      <c r="J619" s="38" t="str">
        <f t="shared" si="22"/>
        <v/>
      </c>
      <c r="K619" s="38" t="str">
        <f t="shared" si="31"/>
        <v/>
      </c>
      <c r="L619" s="57" t="str">
        <f t="shared" si="23"/>
        <v/>
      </c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</row>
    <row r="620" spans="1:23" ht="15.75" customHeight="1" x14ac:dyDescent="0.2">
      <c r="A620" s="38"/>
      <c r="B620" s="62" t="str">
        <f t="shared" si="28"/>
        <v/>
      </c>
      <c r="C620" s="63" t="str">
        <f t="shared" si="29"/>
        <v/>
      </c>
      <c r="D620" s="63" t="str">
        <f t="shared" si="24"/>
        <v/>
      </c>
      <c r="E620" s="63" t="str">
        <f t="shared" si="25"/>
        <v/>
      </c>
      <c r="F620" s="64" t="str">
        <f t="shared" si="26"/>
        <v/>
      </c>
      <c r="G620" s="38"/>
      <c r="H620" s="38" t="str">
        <f t="shared" si="30"/>
        <v/>
      </c>
      <c r="I620" s="61" t="str">
        <f t="shared" si="27"/>
        <v/>
      </c>
      <c r="J620" s="38" t="str">
        <f t="shared" si="22"/>
        <v/>
      </c>
      <c r="K620" s="38" t="str">
        <f t="shared" si="31"/>
        <v/>
      </c>
      <c r="L620" s="57" t="str">
        <f t="shared" si="23"/>
        <v/>
      </c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</row>
    <row r="621" spans="1:23" ht="15.75" customHeight="1" x14ac:dyDescent="0.2">
      <c r="A621" s="38"/>
      <c r="B621" s="62" t="str">
        <f t="shared" si="28"/>
        <v/>
      </c>
      <c r="C621" s="63" t="str">
        <f t="shared" si="29"/>
        <v/>
      </c>
      <c r="D621" s="63" t="str">
        <f t="shared" si="24"/>
        <v/>
      </c>
      <c r="E621" s="63" t="str">
        <f t="shared" si="25"/>
        <v/>
      </c>
      <c r="F621" s="64" t="str">
        <f t="shared" si="26"/>
        <v/>
      </c>
      <c r="G621" s="38"/>
      <c r="H621" s="38" t="str">
        <f t="shared" si="30"/>
        <v/>
      </c>
      <c r="I621" s="61" t="str">
        <f t="shared" si="27"/>
        <v/>
      </c>
      <c r="J621" s="38" t="str">
        <f t="shared" si="22"/>
        <v/>
      </c>
      <c r="K621" s="38" t="str">
        <f t="shared" si="31"/>
        <v/>
      </c>
      <c r="L621" s="57" t="str">
        <f t="shared" si="23"/>
        <v/>
      </c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</row>
    <row r="622" spans="1:23" ht="15.75" customHeight="1" x14ac:dyDescent="0.2">
      <c r="A622" s="38"/>
      <c r="B622" s="62" t="str">
        <f t="shared" si="28"/>
        <v/>
      </c>
      <c r="C622" s="63" t="str">
        <f t="shared" si="29"/>
        <v/>
      </c>
      <c r="D622" s="63" t="str">
        <f t="shared" si="24"/>
        <v/>
      </c>
      <c r="E622" s="63" t="str">
        <f t="shared" si="25"/>
        <v/>
      </c>
      <c r="F622" s="64" t="str">
        <f t="shared" si="26"/>
        <v/>
      </c>
      <c r="G622" s="38"/>
      <c r="H622" s="38" t="str">
        <f t="shared" si="30"/>
        <v/>
      </c>
      <c r="I622" s="61" t="str">
        <f t="shared" si="27"/>
        <v/>
      </c>
      <c r="J622" s="38" t="str">
        <f t="shared" si="22"/>
        <v/>
      </c>
      <c r="K622" s="38" t="str">
        <f t="shared" si="31"/>
        <v/>
      </c>
      <c r="L622" s="57" t="str">
        <f t="shared" si="23"/>
        <v/>
      </c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</row>
    <row r="623" spans="1:23" ht="15.75" customHeight="1" x14ac:dyDescent="0.2">
      <c r="A623" s="38"/>
      <c r="B623" s="62" t="str">
        <f t="shared" si="28"/>
        <v/>
      </c>
      <c r="C623" s="63" t="str">
        <f t="shared" si="29"/>
        <v/>
      </c>
      <c r="D623" s="63" t="str">
        <f t="shared" si="24"/>
        <v/>
      </c>
      <c r="E623" s="63" t="str">
        <f t="shared" si="25"/>
        <v/>
      </c>
      <c r="F623" s="64" t="str">
        <f t="shared" si="26"/>
        <v/>
      </c>
      <c r="G623" s="38"/>
      <c r="H623" s="38" t="str">
        <f t="shared" si="30"/>
        <v/>
      </c>
      <c r="I623" s="61" t="str">
        <f t="shared" si="27"/>
        <v/>
      </c>
      <c r="J623" s="38" t="str">
        <f t="shared" si="22"/>
        <v/>
      </c>
      <c r="K623" s="38" t="str">
        <f t="shared" si="31"/>
        <v/>
      </c>
      <c r="L623" s="57" t="str">
        <f t="shared" si="23"/>
        <v/>
      </c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</row>
    <row r="624" spans="1:23" ht="15.75" customHeight="1" x14ac:dyDescent="0.2">
      <c r="A624" s="38"/>
      <c r="B624" s="62" t="str">
        <f t="shared" si="28"/>
        <v/>
      </c>
      <c r="C624" s="63" t="str">
        <f t="shared" si="29"/>
        <v/>
      </c>
      <c r="D624" s="63" t="str">
        <f t="shared" si="24"/>
        <v/>
      </c>
      <c r="E624" s="63" t="str">
        <f t="shared" si="25"/>
        <v/>
      </c>
      <c r="F624" s="64" t="str">
        <f t="shared" si="26"/>
        <v/>
      </c>
      <c r="G624" s="38"/>
      <c r="H624" s="38" t="str">
        <f t="shared" si="30"/>
        <v/>
      </c>
      <c r="I624" s="61" t="str">
        <f t="shared" si="27"/>
        <v/>
      </c>
      <c r="J624" s="38" t="str">
        <f t="shared" si="22"/>
        <v/>
      </c>
      <c r="K624" s="38" t="str">
        <f t="shared" si="31"/>
        <v/>
      </c>
      <c r="L624" s="57" t="str">
        <f t="shared" si="23"/>
        <v/>
      </c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</row>
    <row r="625" spans="1:23" ht="15.75" customHeight="1" x14ac:dyDescent="0.2">
      <c r="A625" s="38"/>
      <c r="B625" s="62" t="str">
        <f t="shared" si="28"/>
        <v/>
      </c>
      <c r="C625" s="63" t="str">
        <f t="shared" si="29"/>
        <v/>
      </c>
      <c r="D625" s="63" t="str">
        <f t="shared" si="24"/>
        <v/>
      </c>
      <c r="E625" s="63" t="str">
        <f t="shared" si="25"/>
        <v/>
      </c>
      <c r="F625" s="64" t="str">
        <f t="shared" si="26"/>
        <v/>
      </c>
      <c r="G625" s="38"/>
      <c r="H625" s="38" t="str">
        <f t="shared" si="30"/>
        <v/>
      </c>
      <c r="I625" s="61" t="str">
        <f t="shared" si="27"/>
        <v/>
      </c>
      <c r="J625" s="38" t="str">
        <f t="shared" si="22"/>
        <v/>
      </c>
      <c r="K625" s="38" t="str">
        <f t="shared" si="31"/>
        <v/>
      </c>
      <c r="L625" s="57" t="str">
        <f t="shared" si="23"/>
        <v/>
      </c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</row>
    <row r="626" spans="1:23" ht="15.75" customHeight="1" x14ac:dyDescent="0.2">
      <c r="A626" s="38"/>
      <c r="B626" s="62" t="str">
        <f t="shared" si="28"/>
        <v/>
      </c>
      <c r="C626" s="63" t="str">
        <f t="shared" si="29"/>
        <v/>
      </c>
      <c r="D626" s="63" t="str">
        <f t="shared" si="24"/>
        <v/>
      </c>
      <c r="E626" s="63" t="str">
        <f t="shared" si="25"/>
        <v/>
      </c>
      <c r="F626" s="64" t="str">
        <f t="shared" si="26"/>
        <v/>
      </c>
      <c r="G626" s="38"/>
      <c r="H626" s="38" t="str">
        <f t="shared" si="30"/>
        <v/>
      </c>
      <c r="I626" s="61" t="str">
        <f t="shared" si="27"/>
        <v/>
      </c>
      <c r="J626" s="38" t="str">
        <f t="shared" si="22"/>
        <v/>
      </c>
      <c r="K626" s="38" t="str">
        <f t="shared" si="31"/>
        <v/>
      </c>
      <c r="L626" s="57" t="str">
        <f t="shared" si="23"/>
        <v/>
      </c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</row>
    <row r="627" spans="1:23" ht="15.75" customHeight="1" x14ac:dyDescent="0.2">
      <c r="A627" s="38"/>
      <c r="B627" s="62" t="str">
        <f t="shared" si="28"/>
        <v/>
      </c>
      <c r="C627" s="63" t="str">
        <f t="shared" si="29"/>
        <v/>
      </c>
      <c r="D627" s="63" t="str">
        <f t="shared" si="24"/>
        <v/>
      </c>
      <c r="E627" s="63" t="str">
        <f t="shared" si="25"/>
        <v/>
      </c>
      <c r="F627" s="64" t="str">
        <f t="shared" si="26"/>
        <v/>
      </c>
      <c r="G627" s="38"/>
      <c r="H627" s="38" t="str">
        <f t="shared" si="30"/>
        <v/>
      </c>
      <c r="I627" s="61" t="str">
        <f t="shared" si="27"/>
        <v/>
      </c>
      <c r="J627" s="38" t="str">
        <f t="shared" si="22"/>
        <v/>
      </c>
      <c r="K627" s="38" t="str">
        <f t="shared" si="31"/>
        <v/>
      </c>
      <c r="L627" s="57" t="str">
        <f t="shared" si="23"/>
        <v/>
      </c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</row>
    <row r="628" spans="1:23" ht="15.75" customHeight="1" x14ac:dyDescent="0.2">
      <c r="A628" s="38"/>
      <c r="B628" s="62" t="str">
        <f t="shared" si="28"/>
        <v/>
      </c>
      <c r="C628" s="63" t="str">
        <f t="shared" si="29"/>
        <v/>
      </c>
      <c r="D628" s="63" t="str">
        <f t="shared" si="24"/>
        <v/>
      </c>
      <c r="E628" s="63" t="str">
        <f t="shared" si="25"/>
        <v/>
      </c>
      <c r="F628" s="64" t="str">
        <f t="shared" si="26"/>
        <v/>
      </c>
      <c r="G628" s="38"/>
      <c r="H628" s="38" t="str">
        <f t="shared" si="30"/>
        <v/>
      </c>
      <c r="I628" s="61" t="str">
        <f t="shared" si="27"/>
        <v/>
      </c>
      <c r="J628" s="38" t="str">
        <f t="shared" si="22"/>
        <v/>
      </c>
      <c r="K628" s="38" t="str">
        <f t="shared" si="31"/>
        <v/>
      </c>
      <c r="L628" s="57" t="str">
        <f t="shared" si="23"/>
        <v/>
      </c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</row>
    <row r="629" spans="1:23" ht="15.75" customHeight="1" x14ac:dyDescent="0.2">
      <c r="A629" s="38"/>
      <c r="B629" s="62" t="str">
        <f t="shared" si="28"/>
        <v/>
      </c>
      <c r="C629" s="63" t="str">
        <f t="shared" si="29"/>
        <v/>
      </c>
      <c r="D629" s="63" t="str">
        <f t="shared" si="24"/>
        <v/>
      </c>
      <c r="E629" s="63" t="str">
        <f t="shared" si="25"/>
        <v/>
      </c>
      <c r="F629" s="64" t="str">
        <f t="shared" si="26"/>
        <v/>
      </c>
      <c r="G629" s="38"/>
      <c r="H629" s="38" t="str">
        <f t="shared" si="30"/>
        <v/>
      </c>
      <c r="I629" s="61" t="str">
        <f t="shared" si="27"/>
        <v/>
      </c>
      <c r="J629" s="38" t="str">
        <f t="shared" si="22"/>
        <v/>
      </c>
      <c r="K629" s="38" t="str">
        <f t="shared" si="31"/>
        <v/>
      </c>
      <c r="L629" s="57" t="str">
        <f t="shared" si="23"/>
        <v/>
      </c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</row>
    <row r="630" spans="1:23" ht="15.75" customHeight="1" x14ac:dyDescent="0.2">
      <c r="A630" s="38"/>
      <c r="B630" s="62" t="str">
        <f t="shared" si="28"/>
        <v/>
      </c>
      <c r="C630" s="63" t="str">
        <f t="shared" si="29"/>
        <v/>
      </c>
      <c r="D630" s="63" t="str">
        <f t="shared" si="24"/>
        <v/>
      </c>
      <c r="E630" s="63" t="str">
        <f t="shared" si="25"/>
        <v/>
      </c>
      <c r="F630" s="64" t="str">
        <f t="shared" si="26"/>
        <v/>
      </c>
      <c r="G630" s="38"/>
      <c r="H630" s="38" t="str">
        <f t="shared" si="30"/>
        <v/>
      </c>
      <c r="I630" s="61" t="str">
        <f t="shared" si="27"/>
        <v/>
      </c>
      <c r="J630" s="38" t="str">
        <f t="shared" si="22"/>
        <v/>
      </c>
      <c r="K630" s="38" t="str">
        <f t="shared" si="31"/>
        <v/>
      </c>
      <c r="L630" s="57" t="str">
        <f t="shared" si="23"/>
        <v/>
      </c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</row>
    <row r="631" spans="1:23" ht="15.75" customHeight="1" x14ac:dyDescent="0.2">
      <c r="A631" s="38"/>
      <c r="B631" s="62" t="str">
        <f t="shared" si="28"/>
        <v/>
      </c>
      <c r="C631" s="63" t="str">
        <f t="shared" si="29"/>
        <v/>
      </c>
      <c r="D631" s="63" t="str">
        <f t="shared" si="24"/>
        <v/>
      </c>
      <c r="E631" s="63" t="str">
        <f t="shared" si="25"/>
        <v/>
      </c>
      <c r="F631" s="64" t="str">
        <f t="shared" si="26"/>
        <v/>
      </c>
      <c r="G631" s="38"/>
      <c r="H631" s="38" t="str">
        <f t="shared" si="30"/>
        <v/>
      </c>
      <c r="I631" s="61" t="str">
        <f t="shared" si="27"/>
        <v/>
      </c>
      <c r="J631" s="38" t="str">
        <f t="shared" si="22"/>
        <v/>
      </c>
      <c r="K631" s="38" t="str">
        <f t="shared" si="31"/>
        <v/>
      </c>
      <c r="L631" s="57" t="str">
        <f t="shared" si="23"/>
        <v/>
      </c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</row>
    <row r="632" spans="1:23" ht="15.75" customHeight="1" x14ac:dyDescent="0.2">
      <c r="A632" s="38"/>
      <c r="B632" s="62" t="str">
        <f t="shared" si="28"/>
        <v/>
      </c>
      <c r="C632" s="63" t="str">
        <f t="shared" si="29"/>
        <v/>
      </c>
      <c r="D632" s="63" t="str">
        <f t="shared" si="24"/>
        <v/>
      </c>
      <c r="E632" s="63" t="str">
        <f t="shared" si="25"/>
        <v/>
      </c>
      <c r="F632" s="64" t="str">
        <f t="shared" si="26"/>
        <v/>
      </c>
      <c r="G632" s="38"/>
      <c r="H632" s="38" t="str">
        <f t="shared" si="30"/>
        <v/>
      </c>
      <c r="I632" s="61" t="str">
        <f t="shared" si="27"/>
        <v/>
      </c>
      <c r="J632" s="38" t="str">
        <f t="shared" si="22"/>
        <v/>
      </c>
      <c r="K632" s="38" t="str">
        <f t="shared" si="31"/>
        <v/>
      </c>
      <c r="L632" s="57" t="str">
        <f t="shared" si="23"/>
        <v/>
      </c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</row>
    <row r="633" spans="1:23" ht="15.75" customHeight="1" x14ac:dyDescent="0.2">
      <c r="A633" s="38"/>
      <c r="B633" s="62" t="str">
        <f t="shared" si="28"/>
        <v/>
      </c>
      <c r="C633" s="63" t="str">
        <f t="shared" si="29"/>
        <v/>
      </c>
      <c r="D633" s="63" t="str">
        <f t="shared" si="24"/>
        <v/>
      </c>
      <c r="E633" s="63" t="str">
        <f t="shared" si="25"/>
        <v/>
      </c>
      <c r="F633" s="64" t="str">
        <f t="shared" si="26"/>
        <v/>
      </c>
      <c r="G633" s="38"/>
      <c r="H633" s="38" t="str">
        <f t="shared" si="30"/>
        <v/>
      </c>
      <c r="I633" s="61" t="str">
        <f t="shared" si="27"/>
        <v/>
      </c>
      <c r="J633" s="38" t="str">
        <f t="shared" si="22"/>
        <v/>
      </c>
      <c r="K633" s="38" t="str">
        <f t="shared" si="31"/>
        <v/>
      </c>
      <c r="L633" s="57" t="str">
        <f t="shared" si="23"/>
        <v/>
      </c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</row>
    <row r="634" spans="1:23" ht="15.75" customHeight="1" x14ac:dyDescent="0.2">
      <c r="A634" s="38"/>
      <c r="B634" s="62" t="str">
        <f t="shared" si="28"/>
        <v/>
      </c>
      <c r="C634" s="63" t="str">
        <f t="shared" si="29"/>
        <v/>
      </c>
      <c r="D634" s="63" t="str">
        <f t="shared" si="24"/>
        <v/>
      </c>
      <c r="E634" s="63" t="str">
        <f t="shared" si="25"/>
        <v/>
      </c>
      <c r="F634" s="64" t="str">
        <f t="shared" si="26"/>
        <v/>
      </c>
      <c r="G634" s="38"/>
      <c r="H634" s="38" t="str">
        <f t="shared" si="30"/>
        <v/>
      </c>
      <c r="I634" s="61" t="str">
        <f t="shared" si="27"/>
        <v/>
      </c>
      <c r="J634" s="38" t="str">
        <f t="shared" si="22"/>
        <v/>
      </c>
      <c r="K634" s="38" t="str">
        <f t="shared" si="31"/>
        <v/>
      </c>
      <c r="L634" s="57" t="str">
        <f t="shared" si="23"/>
        <v/>
      </c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</row>
    <row r="635" spans="1:23" ht="15.75" customHeight="1" x14ac:dyDescent="0.2">
      <c r="A635" s="38"/>
      <c r="B635" s="62" t="str">
        <f t="shared" si="28"/>
        <v/>
      </c>
      <c r="C635" s="63" t="str">
        <f t="shared" si="29"/>
        <v/>
      </c>
      <c r="D635" s="63" t="str">
        <f t="shared" si="24"/>
        <v/>
      </c>
      <c r="E635" s="63" t="str">
        <f t="shared" si="25"/>
        <v/>
      </c>
      <c r="F635" s="64" t="str">
        <f t="shared" si="26"/>
        <v/>
      </c>
      <c r="G635" s="38"/>
      <c r="H635" s="38" t="str">
        <f t="shared" si="30"/>
        <v/>
      </c>
      <c r="I635" s="61" t="str">
        <f t="shared" si="27"/>
        <v/>
      </c>
      <c r="J635" s="38" t="str">
        <f t="shared" si="22"/>
        <v/>
      </c>
      <c r="K635" s="38" t="str">
        <f t="shared" si="31"/>
        <v/>
      </c>
      <c r="L635" s="57" t="str">
        <f t="shared" si="23"/>
        <v/>
      </c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</row>
    <row r="636" spans="1:23" ht="15.75" customHeight="1" x14ac:dyDescent="0.2">
      <c r="A636" s="38"/>
      <c r="B636" s="62" t="str">
        <f t="shared" si="28"/>
        <v/>
      </c>
      <c r="C636" s="63" t="str">
        <f t="shared" si="29"/>
        <v/>
      </c>
      <c r="D636" s="63" t="str">
        <f t="shared" si="24"/>
        <v/>
      </c>
      <c r="E636" s="63" t="str">
        <f t="shared" si="25"/>
        <v/>
      </c>
      <c r="F636" s="64" t="str">
        <f t="shared" si="26"/>
        <v/>
      </c>
      <c r="G636" s="38"/>
      <c r="H636" s="38" t="str">
        <f t="shared" si="30"/>
        <v/>
      </c>
      <c r="I636" s="61" t="str">
        <f t="shared" si="27"/>
        <v/>
      </c>
      <c r="J636" s="38" t="str">
        <f t="shared" si="22"/>
        <v/>
      </c>
      <c r="K636" s="38" t="str">
        <f t="shared" si="31"/>
        <v/>
      </c>
      <c r="L636" s="57" t="str">
        <f t="shared" si="23"/>
        <v/>
      </c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</row>
    <row r="637" spans="1:23" ht="15.75" customHeight="1" x14ac:dyDescent="0.2">
      <c r="A637" s="38"/>
      <c r="B637" s="62" t="str">
        <f t="shared" si="28"/>
        <v/>
      </c>
      <c r="C637" s="63" t="str">
        <f t="shared" si="29"/>
        <v/>
      </c>
      <c r="D637" s="63" t="str">
        <f t="shared" si="24"/>
        <v/>
      </c>
      <c r="E637" s="63" t="str">
        <f t="shared" si="25"/>
        <v/>
      </c>
      <c r="F637" s="64" t="str">
        <f t="shared" si="26"/>
        <v/>
      </c>
      <c r="G637" s="38"/>
      <c r="H637" s="38" t="str">
        <f t="shared" si="30"/>
        <v/>
      </c>
      <c r="I637" s="61" t="str">
        <f t="shared" si="27"/>
        <v/>
      </c>
      <c r="J637" s="38" t="str">
        <f t="shared" si="22"/>
        <v/>
      </c>
      <c r="K637" s="38" t="str">
        <f t="shared" si="31"/>
        <v/>
      </c>
      <c r="L637" s="57" t="str">
        <f t="shared" si="23"/>
        <v/>
      </c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</row>
    <row r="638" spans="1:23" ht="15.75" customHeight="1" x14ac:dyDescent="0.2">
      <c r="A638" s="38"/>
      <c r="B638" s="62" t="str">
        <f t="shared" si="28"/>
        <v/>
      </c>
      <c r="C638" s="63" t="str">
        <f t="shared" si="29"/>
        <v/>
      </c>
      <c r="D638" s="63" t="str">
        <f t="shared" si="24"/>
        <v/>
      </c>
      <c r="E638" s="63" t="str">
        <f t="shared" si="25"/>
        <v/>
      </c>
      <c r="F638" s="64" t="str">
        <f t="shared" si="26"/>
        <v/>
      </c>
      <c r="G638" s="38"/>
      <c r="H638" s="38" t="str">
        <f t="shared" si="30"/>
        <v/>
      </c>
      <c r="I638" s="61" t="str">
        <f t="shared" si="27"/>
        <v/>
      </c>
      <c r="J638" s="38" t="str">
        <f t="shared" si="22"/>
        <v/>
      </c>
      <c r="K638" s="38" t="str">
        <f t="shared" si="31"/>
        <v/>
      </c>
      <c r="L638" s="57" t="str">
        <f t="shared" si="23"/>
        <v/>
      </c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</row>
    <row r="639" spans="1:23" ht="15.75" customHeight="1" x14ac:dyDescent="0.2">
      <c r="A639" s="38"/>
      <c r="B639" s="62" t="str">
        <f t="shared" si="28"/>
        <v/>
      </c>
      <c r="C639" s="63" t="str">
        <f t="shared" si="29"/>
        <v/>
      </c>
      <c r="D639" s="63" t="str">
        <f t="shared" si="24"/>
        <v/>
      </c>
      <c r="E639" s="63" t="str">
        <f t="shared" si="25"/>
        <v/>
      </c>
      <c r="F639" s="64" t="str">
        <f t="shared" si="26"/>
        <v/>
      </c>
      <c r="G639" s="38"/>
      <c r="H639" s="38" t="str">
        <f t="shared" si="30"/>
        <v/>
      </c>
      <c r="I639" s="61" t="str">
        <f t="shared" si="27"/>
        <v/>
      </c>
      <c r="J639" s="38" t="str">
        <f t="shared" si="22"/>
        <v/>
      </c>
      <c r="K639" s="38" t="str">
        <f t="shared" si="31"/>
        <v/>
      </c>
      <c r="L639" s="57" t="str">
        <f t="shared" si="23"/>
        <v/>
      </c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</row>
    <row r="640" spans="1:23" ht="15.75" customHeight="1" x14ac:dyDescent="0.2">
      <c r="A640" s="38"/>
      <c r="B640" s="62" t="str">
        <f t="shared" si="28"/>
        <v/>
      </c>
      <c r="C640" s="63" t="str">
        <f t="shared" si="29"/>
        <v/>
      </c>
      <c r="D640" s="63" t="str">
        <f t="shared" si="24"/>
        <v/>
      </c>
      <c r="E640" s="63" t="str">
        <f t="shared" si="25"/>
        <v/>
      </c>
      <c r="F640" s="64" t="str">
        <f t="shared" si="26"/>
        <v/>
      </c>
      <c r="G640" s="38"/>
      <c r="H640" s="38" t="str">
        <f t="shared" si="30"/>
        <v/>
      </c>
      <c r="I640" s="61" t="str">
        <f t="shared" si="27"/>
        <v/>
      </c>
      <c r="J640" s="38" t="str">
        <f t="shared" si="22"/>
        <v/>
      </c>
      <c r="K640" s="38" t="str">
        <f t="shared" si="31"/>
        <v/>
      </c>
      <c r="L640" s="57" t="str">
        <f t="shared" si="23"/>
        <v/>
      </c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</row>
    <row r="641" spans="1:23" ht="15.75" customHeight="1" x14ac:dyDescent="0.2">
      <c r="A641" s="38"/>
      <c r="B641" s="62" t="str">
        <f t="shared" si="28"/>
        <v/>
      </c>
      <c r="C641" s="63" t="str">
        <f t="shared" si="29"/>
        <v/>
      </c>
      <c r="D641" s="63" t="str">
        <f t="shared" si="24"/>
        <v/>
      </c>
      <c r="E641" s="63" t="str">
        <f t="shared" si="25"/>
        <v/>
      </c>
      <c r="F641" s="64" t="str">
        <f t="shared" si="26"/>
        <v/>
      </c>
      <c r="G641" s="38"/>
      <c r="H641" s="38" t="str">
        <f t="shared" si="30"/>
        <v/>
      </c>
      <c r="I641" s="61" t="str">
        <f t="shared" si="27"/>
        <v/>
      </c>
      <c r="J641" s="38" t="str">
        <f t="shared" si="22"/>
        <v/>
      </c>
      <c r="K641" s="38" t="str">
        <f t="shared" si="31"/>
        <v/>
      </c>
      <c r="L641" s="57" t="str">
        <f t="shared" si="23"/>
        <v/>
      </c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</row>
    <row r="642" spans="1:23" ht="15.75" customHeight="1" x14ac:dyDescent="0.2">
      <c r="A642" s="38"/>
      <c r="B642" s="62" t="str">
        <f t="shared" si="28"/>
        <v/>
      </c>
      <c r="C642" s="63" t="str">
        <f t="shared" si="29"/>
        <v/>
      </c>
      <c r="D642" s="63" t="str">
        <f t="shared" si="24"/>
        <v/>
      </c>
      <c r="E642" s="63" t="str">
        <f t="shared" si="25"/>
        <v/>
      </c>
      <c r="F642" s="64" t="str">
        <f t="shared" si="26"/>
        <v/>
      </c>
      <c r="G642" s="38"/>
      <c r="H642" s="38" t="str">
        <f t="shared" si="30"/>
        <v/>
      </c>
      <c r="I642" s="61" t="str">
        <f t="shared" si="27"/>
        <v/>
      </c>
      <c r="J642" s="38" t="str">
        <f t="shared" si="22"/>
        <v/>
      </c>
      <c r="K642" s="38" t="str">
        <f t="shared" si="31"/>
        <v/>
      </c>
      <c r="L642" s="57" t="str">
        <f t="shared" si="23"/>
        <v/>
      </c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</row>
    <row r="643" spans="1:23" ht="15.75" customHeight="1" x14ac:dyDescent="0.2">
      <c r="A643" s="38"/>
      <c r="B643" s="62" t="str">
        <f t="shared" si="28"/>
        <v/>
      </c>
      <c r="C643" s="63" t="str">
        <f t="shared" si="29"/>
        <v/>
      </c>
      <c r="D643" s="63" t="str">
        <f t="shared" si="24"/>
        <v/>
      </c>
      <c r="E643" s="63" t="str">
        <f t="shared" si="25"/>
        <v/>
      </c>
      <c r="F643" s="64" t="str">
        <f t="shared" si="26"/>
        <v/>
      </c>
      <c r="G643" s="38"/>
      <c r="H643" s="38" t="str">
        <f t="shared" si="30"/>
        <v/>
      </c>
      <c r="I643" s="61" t="str">
        <f t="shared" si="27"/>
        <v/>
      </c>
      <c r="J643" s="38" t="str">
        <f t="shared" si="22"/>
        <v/>
      </c>
      <c r="K643" s="38" t="str">
        <f t="shared" si="31"/>
        <v/>
      </c>
      <c r="L643" s="57" t="str">
        <f t="shared" si="23"/>
        <v/>
      </c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</row>
    <row r="644" spans="1:23" ht="15.75" customHeight="1" x14ac:dyDescent="0.2">
      <c r="A644" s="38"/>
      <c r="B644" s="62" t="str">
        <f t="shared" si="28"/>
        <v/>
      </c>
      <c r="C644" s="63" t="str">
        <f t="shared" si="29"/>
        <v/>
      </c>
      <c r="D644" s="63" t="str">
        <f t="shared" si="24"/>
        <v/>
      </c>
      <c r="E644" s="63" t="str">
        <f t="shared" si="25"/>
        <v/>
      </c>
      <c r="F644" s="64" t="str">
        <f t="shared" si="26"/>
        <v/>
      </c>
      <c r="G644" s="38"/>
      <c r="H644" s="38" t="str">
        <f t="shared" si="30"/>
        <v/>
      </c>
      <c r="I644" s="61" t="str">
        <f t="shared" si="27"/>
        <v/>
      </c>
      <c r="J644" s="38" t="str">
        <f t="shared" si="22"/>
        <v/>
      </c>
      <c r="K644" s="38" t="str">
        <f t="shared" si="31"/>
        <v/>
      </c>
      <c r="L644" s="57" t="str">
        <f t="shared" si="23"/>
        <v/>
      </c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</row>
    <row r="645" spans="1:23" ht="15.75" customHeight="1" x14ac:dyDescent="0.2">
      <c r="A645" s="38"/>
      <c r="B645" s="62" t="str">
        <f t="shared" si="28"/>
        <v/>
      </c>
      <c r="C645" s="63" t="str">
        <f t="shared" si="29"/>
        <v/>
      </c>
      <c r="D645" s="63" t="str">
        <f t="shared" si="24"/>
        <v/>
      </c>
      <c r="E645" s="63" t="str">
        <f t="shared" si="25"/>
        <v/>
      </c>
      <c r="F645" s="64" t="str">
        <f t="shared" si="26"/>
        <v/>
      </c>
      <c r="G645" s="38"/>
      <c r="H645" s="38" t="str">
        <f t="shared" si="30"/>
        <v/>
      </c>
      <c r="I645" s="61" t="str">
        <f t="shared" si="27"/>
        <v/>
      </c>
      <c r="J645" s="38" t="str">
        <f t="shared" si="22"/>
        <v/>
      </c>
      <c r="K645" s="38" t="str">
        <f t="shared" si="31"/>
        <v/>
      </c>
      <c r="L645" s="57" t="str">
        <f t="shared" si="23"/>
        <v/>
      </c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</row>
    <row r="646" spans="1:23" ht="15.75" customHeight="1" x14ac:dyDescent="0.2">
      <c r="A646" s="38"/>
      <c r="B646" s="62" t="str">
        <f t="shared" si="28"/>
        <v/>
      </c>
      <c r="C646" s="63" t="str">
        <f t="shared" si="29"/>
        <v/>
      </c>
      <c r="D646" s="63" t="str">
        <f t="shared" si="24"/>
        <v/>
      </c>
      <c r="E646" s="63" t="str">
        <f t="shared" si="25"/>
        <v/>
      </c>
      <c r="F646" s="64" t="str">
        <f t="shared" si="26"/>
        <v/>
      </c>
      <c r="G646" s="38"/>
      <c r="H646" s="38" t="str">
        <f t="shared" si="30"/>
        <v/>
      </c>
      <c r="I646" s="61" t="str">
        <f t="shared" si="27"/>
        <v/>
      </c>
      <c r="J646" s="38" t="str">
        <f t="shared" si="22"/>
        <v/>
      </c>
      <c r="K646" s="38" t="str">
        <f t="shared" si="31"/>
        <v/>
      </c>
      <c r="L646" s="57" t="str">
        <f t="shared" si="23"/>
        <v/>
      </c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</row>
    <row r="647" spans="1:23" ht="15.75" customHeight="1" x14ac:dyDescent="0.2">
      <c r="A647" s="38"/>
      <c r="B647" s="62" t="str">
        <f t="shared" si="28"/>
        <v/>
      </c>
      <c r="C647" s="63" t="str">
        <f t="shared" si="29"/>
        <v/>
      </c>
      <c r="D647" s="63" t="str">
        <f t="shared" si="24"/>
        <v/>
      </c>
      <c r="E647" s="63" t="str">
        <f t="shared" si="25"/>
        <v/>
      </c>
      <c r="F647" s="64" t="str">
        <f t="shared" si="26"/>
        <v/>
      </c>
      <c r="G647" s="38"/>
      <c r="H647" s="38" t="str">
        <f t="shared" si="30"/>
        <v/>
      </c>
      <c r="I647" s="61" t="str">
        <f t="shared" si="27"/>
        <v/>
      </c>
      <c r="J647" s="38" t="str">
        <f t="shared" si="22"/>
        <v/>
      </c>
      <c r="K647" s="38" t="str">
        <f t="shared" si="31"/>
        <v/>
      </c>
      <c r="L647" s="57" t="str">
        <f t="shared" si="23"/>
        <v/>
      </c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</row>
    <row r="648" spans="1:23" ht="15.75" customHeight="1" x14ac:dyDescent="0.2">
      <c r="A648" s="38"/>
      <c r="B648" s="62" t="str">
        <f t="shared" si="28"/>
        <v/>
      </c>
      <c r="C648" s="63" t="str">
        <f t="shared" si="29"/>
        <v/>
      </c>
      <c r="D648" s="63" t="str">
        <f t="shared" si="24"/>
        <v/>
      </c>
      <c r="E648" s="63" t="str">
        <f t="shared" si="25"/>
        <v/>
      </c>
      <c r="F648" s="64" t="str">
        <f t="shared" si="26"/>
        <v/>
      </c>
      <c r="G648" s="38"/>
      <c r="H648" s="38" t="str">
        <f t="shared" si="30"/>
        <v/>
      </c>
      <c r="I648" s="61" t="str">
        <f t="shared" si="27"/>
        <v/>
      </c>
      <c r="J648" s="38" t="str">
        <f t="shared" si="22"/>
        <v/>
      </c>
      <c r="K648" s="38" t="str">
        <f t="shared" si="31"/>
        <v/>
      </c>
      <c r="L648" s="57" t="str">
        <f t="shared" si="23"/>
        <v/>
      </c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</row>
    <row r="649" spans="1:23" ht="15.75" customHeight="1" x14ac:dyDescent="0.2">
      <c r="A649" s="38"/>
      <c r="B649" s="62" t="str">
        <f t="shared" si="28"/>
        <v/>
      </c>
      <c r="C649" s="63" t="str">
        <f t="shared" si="29"/>
        <v/>
      </c>
      <c r="D649" s="63" t="str">
        <f t="shared" si="24"/>
        <v/>
      </c>
      <c r="E649" s="63" t="str">
        <f t="shared" si="25"/>
        <v/>
      </c>
      <c r="F649" s="64" t="str">
        <f t="shared" si="26"/>
        <v/>
      </c>
      <c r="G649" s="38"/>
      <c r="H649" s="38" t="str">
        <f t="shared" si="30"/>
        <v/>
      </c>
      <c r="I649" s="61" t="str">
        <f t="shared" si="27"/>
        <v/>
      </c>
      <c r="J649" s="38" t="str">
        <f t="shared" si="22"/>
        <v/>
      </c>
      <c r="K649" s="38" t="str">
        <f t="shared" si="31"/>
        <v/>
      </c>
      <c r="L649" s="57" t="str">
        <f t="shared" si="23"/>
        <v/>
      </c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</row>
    <row r="650" spans="1:23" ht="15.75" customHeight="1" x14ac:dyDescent="0.2">
      <c r="A650" s="38"/>
      <c r="B650" s="62" t="str">
        <f t="shared" si="28"/>
        <v/>
      </c>
      <c r="C650" s="63" t="str">
        <f t="shared" si="29"/>
        <v/>
      </c>
      <c r="D650" s="63" t="str">
        <f t="shared" si="24"/>
        <v/>
      </c>
      <c r="E650" s="63" t="str">
        <f t="shared" si="25"/>
        <v/>
      </c>
      <c r="F650" s="64" t="str">
        <f t="shared" si="26"/>
        <v/>
      </c>
      <c r="G650" s="38"/>
      <c r="H650" s="38" t="str">
        <f t="shared" si="30"/>
        <v/>
      </c>
      <c r="I650" s="61" t="str">
        <f t="shared" si="27"/>
        <v/>
      </c>
      <c r="J650" s="38" t="str">
        <f t="shared" si="22"/>
        <v/>
      </c>
      <c r="K650" s="38" t="str">
        <f t="shared" si="31"/>
        <v/>
      </c>
      <c r="L650" s="57" t="str">
        <f t="shared" si="23"/>
        <v/>
      </c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</row>
    <row r="651" spans="1:23" ht="15.75" customHeight="1" x14ac:dyDescent="0.2">
      <c r="A651" s="38"/>
      <c r="B651" s="62" t="str">
        <f t="shared" si="28"/>
        <v/>
      </c>
      <c r="C651" s="63" t="str">
        <f t="shared" si="29"/>
        <v/>
      </c>
      <c r="D651" s="63" t="str">
        <f t="shared" si="24"/>
        <v/>
      </c>
      <c r="E651" s="63" t="str">
        <f t="shared" si="25"/>
        <v/>
      </c>
      <c r="F651" s="64" t="str">
        <f t="shared" si="26"/>
        <v/>
      </c>
      <c r="G651" s="38"/>
      <c r="H651" s="38" t="str">
        <f t="shared" si="30"/>
        <v/>
      </c>
      <c r="I651" s="61" t="str">
        <f t="shared" si="27"/>
        <v/>
      </c>
      <c r="J651" s="38" t="str">
        <f t="shared" si="22"/>
        <v/>
      </c>
      <c r="K651" s="38" t="str">
        <f t="shared" si="31"/>
        <v/>
      </c>
      <c r="L651" s="57" t="str">
        <f t="shared" si="23"/>
        <v/>
      </c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</row>
    <row r="652" spans="1:23" ht="15.75" customHeight="1" x14ac:dyDescent="0.2">
      <c r="A652" s="38"/>
      <c r="B652" s="62" t="str">
        <f t="shared" si="28"/>
        <v/>
      </c>
      <c r="C652" s="63" t="str">
        <f t="shared" si="29"/>
        <v/>
      </c>
      <c r="D652" s="63" t="str">
        <f t="shared" si="24"/>
        <v/>
      </c>
      <c r="E652" s="63" t="str">
        <f t="shared" si="25"/>
        <v/>
      </c>
      <c r="F652" s="64" t="str">
        <f t="shared" si="26"/>
        <v/>
      </c>
      <c r="G652" s="38"/>
      <c r="H652" s="38" t="str">
        <f t="shared" si="30"/>
        <v/>
      </c>
      <c r="I652" s="61" t="str">
        <f t="shared" si="27"/>
        <v/>
      </c>
      <c r="J652" s="38" t="str">
        <f t="shared" si="22"/>
        <v/>
      </c>
      <c r="K652" s="38" t="str">
        <f t="shared" si="31"/>
        <v/>
      </c>
      <c r="L652" s="57" t="str">
        <f t="shared" si="23"/>
        <v/>
      </c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</row>
    <row r="653" spans="1:23" ht="15.75" customHeight="1" x14ac:dyDescent="0.2">
      <c r="A653" s="38"/>
      <c r="B653" s="62" t="str">
        <f t="shared" si="28"/>
        <v/>
      </c>
      <c r="C653" s="63" t="str">
        <f t="shared" si="29"/>
        <v/>
      </c>
      <c r="D653" s="63" t="str">
        <f t="shared" si="24"/>
        <v/>
      </c>
      <c r="E653" s="63" t="str">
        <f t="shared" si="25"/>
        <v/>
      </c>
      <c r="F653" s="64" t="str">
        <f t="shared" si="26"/>
        <v/>
      </c>
      <c r="G653" s="38"/>
      <c r="H653" s="38" t="str">
        <f t="shared" si="30"/>
        <v/>
      </c>
      <c r="I653" s="61" t="str">
        <f t="shared" si="27"/>
        <v/>
      </c>
      <c r="J653" s="38" t="str">
        <f t="shared" si="22"/>
        <v/>
      </c>
      <c r="K653" s="38" t="str">
        <f t="shared" si="31"/>
        <v/>
      </c>
      <c r="L653" s="57" t="str">
        <f t="shared" si="23"/>
        <v/>
      </c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</row>
    <row r="654" spans="1:23" ht="15.75" customHeight="1" x14ac:dyDescent="0.2">
      <c r="A654" s="38"/>
      <c r="B654" s="62" t="str">
        <f t="shared" si="28"/>
        <v/>
      </c>
      <c r="C654" s="63" t="str">
        <f t="shared" si="29"/>
        <v/>
      </c>
      <c r="D654" s="63" t="str">
        <f t="shared" si="24"/>
        <v/>
      </c>
      <c r="E654" s="63" t="str">
        <f t="shared" si="25"/>
        <v/>
      </c>
      <c r="F654" s="64" t="str">
        <f t="shared" si="26"/>
        <v/>
      </c>
      <c r="G654" s="38"/>
      <c r="H654" s="38" t="str">
        <f t="shared" si="30"/>
        <v/>
      </c>
      <c r="I654" s="61" t="str">
        <f t="shared" si="27"/>
        <v/>
      </c>
      <c r="J654" s="38" t="str">
        <f t="shared" si="22"/>
        <v/>
      </c>
      <c r="K654" s="38" t="str">
        <f t="shared" si="31"/>
        <v/>
      </c>
      <c r="L654" s="57" t="str">
        <f t="shared" si="23"/>
        <v/>
      </c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</row>
    <row r="655" spans="1:23" ht="15.75" customHeight="1" x14ac:dyDescent="0.2">
      <c r="A655" s="38"/>
      <c r="B655" s="62" t="str">
        <f t="shared" si="28"/>
        <v/>
      </c>
      <c r="C655" s="63" t="str">
        <f t="shared" si="29"/>
        <v/>
      </c>
      <c r="D655" s="63" t="str">
        <f t="shared" si="24"/>
        <v/>
      </c>
      <c r="E655" s="63" t="str">
        <f t="shared" si="25"/>
        <v/>
      </c>
      <c r="F655" s="64" t="str">
        <f t="shared" si="26"/>
        <v/>
      </c>
      <c r="G655" s="38"/>
      <c r="H655" s="38" t="str">
        <f t="shared" si="30"/>
        <v/>
      </c>
      <c r="I655" s="61" t="str">
        <f t="shared" si="27"/>
        <v/>
      </c>
      <c r="J655" s="38" t="str">
        <f t="shared" si="22"/>
        <v/>
      </c>
      <c r="K655" s="38" t="str">
        <f t="shared" si="31"/>
        <v/>
      </c>
      <c r="L655" s="57" t="str">
        <f t="shared" si="23"/>
        <v/>
      </c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</row>
    <row r="656" spans="1:23" ht="15.75" customHeight="1" x14ac:dyDescent="0.2">
      <c r="A656" s="38"/>
      <c r="B656" s="62" t="str">
        <f t="shared" si="28"/>
        <v/>
      </c>
      <c r="C656" s="63" t="str">
        <f t="shared" si="29"/>
        <v/>
      </c>
      <c r="D656" s="63" t="str">
        <f t="shared" si="24"/>
        <v/>
      </c>
      <c r="E656" s="63" t="str">
        <f t="shared" si="25"/>
        <v/>
      </c>
      <c r="F656" s="64" t="str">
        <f t="shared" si="26"/>
        <v/>
      </c>
      <c r="G656" s="38"/>
      <c r="H656" s="38" t="str">
        <f t="shared" si="30"/>
        <v/>
      </c>
      <c r="I656" s="61" t="str">
        <f t="shared" si="27"/>
        <v/>
      </c>
      <c r="J656" s="38" t="str">
        <f t="shared" si="22"/>
        <v/>
      </c>
      <c r="K656" s="38" t="str">
        <f t="shared" si="31"/>
        <v/>
      </c>
      <c r="L656" s="57" t="str">
        <f t="shared" si="23"/>
        <v/>
      </c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</row>
    <row r="657" spans="1:23" ht="15.75" customHeight="1" x14ac:dyDescent="0.2">
      <c r="A657" s="38"/>
      <c r="B657" s="62" t="str">
        <f t="shared" si="28"/>
        <v/>
      </c>
      <c r="C657" s="63" t="str">
        <f t="shared" si="29"/>
        <v/>
      </c>
      <c r="D657" s="63" t="str">
        <f t="shared" si="24"/>
        <v/>
      </c>
      <c r="E657" s="63" t="str">
        <f t="shared" si="25"/>
        <v/>
      </c>
      <c r="F657" s="64" t="str">
        <f t="shared" si="26"/>
        <v/>
      </c>
      <c r="G657" s="38"/>
      <c r="H657" s="38" t="str">
        <f t="shared" si="30"/>
        <v/>
      </c>
      <c r="I657" s="61" t="str">
        <f t="shared" si="27"/>
        <v/>
      </c>
      <c r="J657" s="38" t="str">
        <f t="shared" si="22"/>
        <v/>
      </c>
      <c r="K657" s="38" t="str">
        <f t="shared" si="31"/>
        <v/>
      </c>
      <c r="L657" s="57" t="str">
        <f t="shared" si="23"/>
        <v/>
      </c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</row>
    <row r="658" spans="1:23" ht="15.75" customHeight="1" x14ac:dyDescent="0.2">
      <c r="A658" s="38"/>
      <c r="B658" s="62" t="str">
        <f t="shared" si="28"/>
        <v/>
      </c>
      <c r="C658" s="63" t="str">
        <f t="shared" si="29"/>
        <v/>
      </c>
      <c r="D658" s="63" t="str">
        <f t="shared" si="24"/>
        <v/>
      </c>
      <c r="E658" s="63" t="str">
        <f t="shared" si="25"/>
        <v/>
      </c>
      <c r="F658" s="64" t="str">
        <f t="shared" si="26"/>
        <v/>
      </c>
      <c r="G658" s="38"/>
      <c r="H658" s="38" t="str">
        <f t="shared" si="30"/>
        <v/>
      </c>
      <c r="I658" s="61" t="str">
        <f t="shared" si="27"/>
        <v/>
      </c>
      <c r="J658" s="38" t="str">
        <f t="shared" si="22"/>
        <v/>
      </c>
      <c r="K658" s="38" t="str">
        <f t="shared" si="31"/>
        <v/>
      </c>
      <c r="L658" s="57" t="str">
        <f t="shared" si="23"/>
        <v/>
      </c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</row>
    <row r="659" spans="1:23" ht="15.75" customHeight="1" x14ac:dyDescent="0.2">
      <c r="A659" s="38"/>
      <c r="B659" s="62" t="str">
        <f t="shared" si="28"/>
        <v/>
      </c>
      <c r="C659" s="63" t="str">
        <f t="shared" si="29"/>
        <v/>
      </c>
      <c r="D659" s="63" t="str">
        <f t="shared" si="24"/>
        <v/>
      </c>
      <c r="E659" s="63" t="str">
        <f t="shared" si="25"/>
        <v/>
      </c>
      <c r="F659" s="64" t="str">
        <f t="shared" si="26"/>
        <v/>
      </c>
      <c r="G659" s="38"/>
      <c r="H659" s="38" t="str">
        <f t="shared" si="30"/>
        <v/>
      </c>
      <c r="I659" s="61" t="str">
        <f t="shared" si="27"/>
        <v/>
      </c>
      <c r="J659" s="38" t="str">
        <f t="shared" si="22"/>
        <v/>
      </c>
      <c r="K659" s="38" t="str">
        <f t="shared" si="31"/>
        <v/>
      </c>
      <c r="L659" s="57" t="str">
        <f t="shared" si="23"/>
        <v/>
      </c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</row>
    <row r="660" spans="1:23" ht="15.75" customHeight="1" x14ac:dyDescent="0.2">
      <c r="A660" s="38"/>
      <c r="B660" s="62" t="str">
        <f t="shared" si="28"/>
        <v/>
      </c>
      <c r="C660" s="63" t="str">
        <f t="shared" si="29"/>
        <v/>
      </c>
      <c r="D660" s="63" t="str">
        <f t="shared" si="24"/>
        <v/>
      </c>
      <c r="E660" s="63" t="str">
        <f t="shared" si="25"/>
        <v/>
      </c>
      <c r="F660" s="64" t="str">
        <f t="shared" si="26"/>
        <v/>
      </c>
      <c r="G660" s="38"/>
      <c r="H660" s="38" t="str">
        <f t="shared" si="30"/>
        <v/>
      </c>
      <c r="I660" s="61" t="str">
        <f t="shared" si="27"/>
        <v/>
      </c>
      <c r="J660" s="38" t="str">
        <f t="shared" si="22"/>
        <v/>
      </c>
      <c r="K660" s="38" t="str">
        <f t="shared" si="31"/>
        <v/>
      </c>
      <c r="L660" s="57" t="str">
        <f t="shared" si="23"/>
        <v/>
      </c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</row>
    <row r="661" spans="1:23" ht="15.75" customHeight="1" x14ac:dyDescent="0.2">
      <c r="A661" s="38"/>
      <c r="B661" s="62" t="str">
        <f t="shared" si="28"/>
        <v/>
      </c>
      <c r="C661" s="63" t="str">
        <f t="shared" si="29"/>
        <v/>
      </c>
      <c r="D661" s="63" t="str">
        <f t="shared" si="24"/>
        <v/>
      </c>
      <c r="E661" s="63" t="str">
        <f t="shared" si="25"/>
        <v/>
      </c>
      <c r="F661" s="64" t="str">
        <f t="shared" si="26"/>
        <v/>
      </c>
      <c r="G661" s="38"/>
      <c r="H661" s="38" t="str">
        <f t="shared" si="30"/>
        <v/>
      </c>
      <c r="I661" s="61" t="str">
        <f t="shared" si="27"/>
        <v/>
      </c>
      <c r="J661" s="38" t="str">
        <f t="shared" si="22"/>
        <v/>
      </c>
      <c r="K661" s="38" t="str">
        <f t="shared" si="31"/>
        <v/>
      </c>
      <c r="L661" s="57" t="str">
        <f t="shared" si="23"/>
        <v/>
      </c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</row>
    <row r="662" spans="1:23" ht="15.75" customHeight="1" x14ac:dyDescent="0.2">
      <c r="A662" s="38"/>
      <c r="B662" s="62" t="str">
        <f t="shared" si="28"/>
        <v/>
      </c>
      <c r="C662" s="63" t="str">
        <f t="shared" si="29"/>
        <v/>
      </c>
      <c r="D662" s="63" t="str">
        <f t="shared" si="24"/>
        <v/>
      </c>
      <c r="E662" s="63" t="str">
        <f t="shared" si="25"/>
        <v/>
      </c>
      <c r="F662" s="64" t="str">
        <f t="shared" si="26"/>
        <v/>
      </c>
      <c r="G662" s="38"/>
      <c r="H662" s="38" t="str">
        <f t="shared" si="30"/>
        <v/>
      </c>
      <c r="I662" s="61" t="str">
        <f t="shared" si="27"/>
        <v/>
      </c>
      <c r="J662" s="38" t="str">
        <f t="shared" si="22"/>
        <v/>
      </c>
      <c r="K662" s="38" t="str">
        <f t="shared" si="31"/>
        <v/>
      </c>
      <c r="L662" s="57" t="str">
        <f t="shared" si="23"/>
        <v/>
      </c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</row>
    <row r="663" spans="1:23" ht="15.75" customHeight="1" x14ac:dyDescent="0.2">
      <c r="A663" s="38"/>
      <c r="B663" s="62" t="str">
        <f t="shared" si="28"/>
        <v/>
      </c>
      <c r="C663" s="63" t="str">
        <f t="shared" si="29"/>
        <v/>
      </c>
      <c r="D663" s="63" t="str">
        <f t="shared" si="24"/>
        <v/>
      </c>
      <c r="E663" s="63" t="str">
        <f t="shared" si="25"/>
        <v/>
      </c>
      <c r="F663" s="64" t="str">
        <f t="shared" si="26"/>
        <v/>
      </c>
      <c r="G663" s="38"/>
      <c r="H663" s="38" t="str">
        <f t="shared" si="30"/>
        <v/>
      </c>
      <c r="I663" s="61" t="str">
        <f t="shared" si="27"/>
        <v/>
      </c>
      <c r="J663" s="38" t="str">
        <f t="shared" si="22"/>
        <v/>
      </c>
      <c r="K663" s="38" t="str">
        <f t="shared" si="31"/>
        <v/>
      </c>
      <c r="L663" s="57" t="str">
        <f t="shared" si="23"/>
        <v/>
      </c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</row>
    <row r="664" spans="1:23" ht="15.75" customHeight="1" x14ac:dyDescent="0.2">
      <c r="A664" s="38"/>
      <c r="B664" s="62" t="str">
        <f t="shared" si="28"/>
        <v/>
      </c>
      <c r="C664" s="63" t="str">
        <f t="shared" si="29"/>
        <v/>
      </c>
      <c r="D664" s="63" t="str">
        <f t="shared" si="24"/>
        <v/>
      </c>
      <c r="E664" s="63" t="str">
        <f t="shared" si="25"/>
        <v/>
      </c>
      <c r="F664" s="64" t="str">
        <f t="shared" si="26"/>
        <v/>
      </c>
      <c r="G664" s="38"/>
      <c r="H664" s="38" t="str">
        <f t="shared" si="30"/>
        <v/>
      </c>
      <c r="I664" s="61" t="str">
        <f t="shared" si="27"/>
        <v/>
      </c>
      <c r="J664" s="38" t="str">
        <f t="shared" si="22"/>
        <v/>
      </c>
      <c r="K664" s="38" t="str">
        <f t="shared" si="31"/>
        <v/>
      </c>
      <c r="L664" s="57" t="str">
        <f t="shared" si="23"/>
        <v/>
      </c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</row>
    <row r="665" spans="1:23" ht="15.75" customHeight="1" x14ac:dyDescent="0.2">
      <c r="A665" s="38"/>
      <c r="B665" s="62" t="str">
        <f t="shared" si="28"/>
        <v/>
      </c>
      <c r="C665" s="63" t="str">
        <f t="shared" si="29"/>
        <v/>
      </c>
      <c r="D665" s="63" t="str">
        <f t="shared" si="24"/>
        <v/>
      </c>
      <c r="E665" s="63" t="str">
        <f t="shared" si="25"/>
        <v/>
      </c>
      <c r="F665" s="64" t="str">
        <f t="shared" si="26"/>
        <v/>
      </c>
      <c r="G665" s="38"/>
      <c r="H665" s="38" t="str">
        <f t="shared" si="30"/>
        <v/>
      </c>
      <c r="I665" s="61" t="str">
        <f t="shared" si="27"/>
        <v/>
      </c>
      <c r="J665" s="38" t="str">
        <f t="shared" si="22"/>
        <v/>
      </c>
      <c r="K665" s="38" t="str">
        <f t="shared" si="31"/>
        <v/>
      </c>
      <c r="L665" s="57" t="str">
        <f t="shared" si="23"/>
        <v/>
      </c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</row>
    <row r="666" spans="1:23" ht="15.75" customHeight="1" x14ac:dyDescent="0.2">
      <c r="A666" s="38"/>
      <c r="B666" s="62" t="str">
        <f t="shared" si="28"/>
        <v/>
      </c>
      <c r="C666" s="63" t="str">
        <f t="shared" si="29"/>
        <v/>
      </c>
      <c r="D666" s="63" t="str">
        <f t="shared" si="24"/>
        <v/>
      </c>
      <c r="E666" s="63" t="str">
        <f t="shared" si="25"/>
        <v/>
      </c>
      <c r="F666" s="64" t="str">
        <f t="shared" si="26"/>
        <v/>
      </c>
      <c r="G666" s="38"/>
      <c r="H666" s="38" t="str">
        <f t="shared" si="30"/>
        <v/>
      </c>
      <c r="I666" s="61" t="str">
        <f t="shared" si="27"/>
        <v/>
      </c>
      <c r="J666" s="38" t="str">
        <f t="shared" si="22"/>
        <v/>
      </c>
      <c r="K666" s="38" t="str">
        <f t="shared" si="31"/>
        <v/>
      </c>
      <c r="L666" s="57" t="str">
        <f t="shared" si="23"/>
        <v/>
      </c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</row>
    <row r="667" spans="1:23" ht="15.75" customHeight="1" x14ac:dyDescent="0.2">
      <c r="A667" s="38"/>
      <c r="B667" s="62" t="str">
        <f t="shared" si="28"/>
        <v/>
      </c>
      <c r="C667" s="63" t="str">
        <f t="shared" si="29"/>
        <v/>
      </c>
      <c r="D667" s="63" t="str">
        <f t="shared" si="24"/>
        <v/>
      </c>
      <c r="E667" s="63" t="str">
        <f t="shared" si="25"/>
        <v/>
      </c>
      <c r="F667" s="64" t="str">
        <f t="shared" si="26"/>
        <v/>
      </c>
      <c r="G667" s="38"/>
      <c r="H667" s="38" t="str">
        <f t="shared" si="30"/>
        <v/>
      </c>
      <c r="I667" s="61" t="str">
        <f t="shared" si="27"/>
        <v/>
      </c>
      <c r="J667" s="38" t="str">
        <f t="shared" si="22"/>
        <v/>
      </c>
      <c r="K667" s="38" t="str">
        <f t="shared" si="31"/>
        <v/>
      </c>
      <c r="L667" s="57" t="str">
        <f t="shared" si="23"/>
        <v/>
      </c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</row>
    <row r="668" spans="1:23" ht="15.75" customHeight="1" x14ac:dyDescent="0.2">
      <c r="A668" s="38"/>
      <c r="B668" s="62" t="str">
        <f t="shared" si="28"/>
        <v/>
      </c>
      <c r="C668" s="63" t="str">
        <f t="shared" si="29"/>
        <v/>
      </c>
      <c r="D668" s="63" t="str">
        <f t="shared" si="24"/>
        <v/>
      </c>
      <c r="E668" s="63" t="str">
        <f t="shared" si="25"/>
        <v/>
      </c>
      <c r="F668" s="64" t="str">
        <f t="shared" si="26"/>
        <v/>
      </c>
      <c r="G668" s="38"/>
      <c r="H668" s="38" t="str">
        <f t="shared" si="30"/>
        <v/>
      </c>
      <c r="I668" s="61" t="str">
        <f t="shared" si="27"/>
        <v/>
      </c>
      <c r="J668" s="38" t="str">
        <f t="shared" si="22"/>
        <v/>
      </c>
      <c r="K668" s="38" t="str">
        <f t="shared" si="31"/>
        <v/>
      </c>
      <c r="L668" s="57" t="str">
        <f t="shared" si="23"/>
        <v/>
      </c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</row>
    <row r="669" spans="1:23" ht="15.75" customHeight="1" x14ac:dyDescent="0.2">
      <c r="A669" s="38"/>
      <c r="B669" s="62" t="str">
        <f t="shared" si="28"/>
        <v/>
      </c>
      <c r="C669" s="63" t="str">
        <f t="shared" si="29"/>
        <v/>
      </c>
      <c r="D669" s="63" t="str">
        <f t="shared" si="24"/>
        <v/>
      </c>
      <c r="E669" s="63" t="str">
        <f t="shared" si="25"/>
        <v/>
      </c>
      <c r="F669" s="64" t="str">
        <f t="shared" si="26"/>
        <v/>
      </c>
      <c r="G669" s="38"/>
      <c r="H669" s="38" t="str">
        <f t="shared" si="30"/>
        <v/>
      </c>
      <c r="I669" s="61" t="str">
        <f t="shared" si="27"/>
        <v/>
      </c>
      <c r="J669" s="38" t="str">
        <f t="shared" si="22"/>
        <v/>
      </c>
      <c r="K669" s="38" t="str">
        <f t="shared" si="31"/>
        <v/>
      </c>
      <c r="L669" s="57" t="str">
        <f t="shared" si="23"/>
        <v/>
      </c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</row>
    <row r="670" spans="1:23" ht="15.75" customHeight="1" x14ac:dyDescent="0.2">
      <c r="A670" s="38"/>
      <c r="B670" s="62" t="str">
        <f t="shared" si="28"/>
        <v/>
      </c>
      <c r="C670" s="63" t="str">
        <f t="shared" si="29"/>
        <v/>
      </c>
      <c r="D670" s="63" t="str">
        <f t="shared" si="24"/>
        <v/>
      </c>
      <c r="E670" s="63" t="str">
        <f t="shared" si="25"/>
        <v/>
      </c>
      <c r="F670" s="64" t="str">
        <f t="shared" si="26"/>
        <v/>
      </c>
      <c r="G670" s="38"/>
      <c r="H670" s="38" t="str">
        <f t="shared" si="30"/>
        <v/>
      </c>
      <c r="I670" s="61" t="str">
        <f t="shared" si="27"/>
        <v/>
      </c>
      <c r="J670" s="38" t="str">
        <f t="shared" si="22"/>
        <v/>
      </c>
      <c r="K670" s="38" t="str">
        <f t="shared" si="31"/>
        <v/>
      </c>
      <c r="L670" s="57" t="str">
        <f t="shared" si="23"/>
        <v/>
      </c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</row>
    <row r="671" spans="1:23" ht="15.75" customHeight="1" x14ac:dyDescent="0.2">
      <c r="A671" s="38"/>
      <c r="B671" s="62" t="str">
        <f t="shared" si="28"/>
        <v/>
      </c>
      <c r="C671" s="63" t="str">
        <f t="shared" si="29"/>
        <v/>
      </c>
      <c r="D671" s="63" t="str">
        <f t="shared" si="24"/>
        <v/>
      </c>
      <c r="E671" s="63" t="str">
        <f t="shared" si="25"/>
        <v/>
      </c>
      <c r="F671" s="64" t="str">
        <f t="shared" si="26"/>
        <v/>
      </c>
      <c r="G671" s="38"/>
      <c r="H671" s="38" t="str">
        <f t="shared" si="30"/>
        <v/>
      </c>
      <c r="I671" s="61" t="str">
        <f t="shared" si="27"/>
        <v/>
      </c>
      <c r="J671" s="38" t="str">
        <f t="shared" si="22"/>
        <v/>
      </c>
      <c r="K671" s="38" t="str">
        <f t="shared" si="31"/>
        <v/>
      </c>
      <c r="L671" s="57" t="str">
        <f t="shared" si="23"/>
        <v/>
      </c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</row>
    <row r="672" spans="1:23" ht="15.75" customHeight="1" x14ac:dyDescent="0.2">
      <c r="A672" s="38"/>
      <c r="B672" s="62" t="str">
        <f t="shared" si="28"/>
        <v/>
      </c>
      <c r="C672" s="63" t="str">
        <f t="shared" si="29"/>
        <v/>
      </c>
      <c r="D672" s="63" t="str">
        <f t="shared" si="24"/>
        <v/>
      </c>
      <c r="E672" s="63" t="str">
        <f t="shared" si="25"/>
        <v/>
      </c>
      <c r="F672" s="64" t="str">
        <f t="shared" si="26"/>
        <v/>
      </c>
      <c r="G672" s="38"/>
      <c r="H672" s="38" t="str">
        <f t="shared" si="30"/>
        <v/>
      </c>
      <c r="I672" s="61" t="str">
        <f t="shared" si="27"/>
        <v/>
      </c>
      <c r="J672" s="38" t="str">
        <f t="shared" si="22"/>
        <v/>
      </c>
      <c r="K672" s="38" t="str">
        <f t="shared" si="31"/>
        <v/>
      </c>
      <c r="L672" s="57" t="str">
        <f t="shared" si="23"/>
        <v/>
      </c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</row>
    <row r="673" spans="1:23" ht="15.75" customHeight="1" x14ac:dyDescent="0.2">
      <c r="A673" s="38"/>
      <c r="B673" s="62" t="str">
        <f t="shared" si="28"/>
        <v/>
      </c>
      <c r="C673" s="63" t="str">
        <f t="shared" si="29"/>
        <v/>
      </c>
      <c r="D673" s="63" t="str">
        <f t="shared" si="24"/>
        <v/>
      </c>
      <c r="E673" s="63" t="str">
        <f t="shared" si="25"/>
        <v/>
      </c>
      <c r="F673" s="64" t="str">
        <f t="shared" si="26"/>
        <v/>
      </c>
      <c r="G673" s="38"/>
      <c r="H673" s="38" t="str">
        <f t="shared" si="30"/>
        <v/>
      </c>
      <c r="I673" s="61" t="str">
        <f t="shared" si="27"/>
        <v/>
      </c>
      <c r="J673" s="38" t="str">
        <f t="shared" si="22"/>
        <v/>
      </c>
      <c r="K673" s="38" t="str">
        <f t="shared" si="31"/>
        <v/>
      </c>
      <c r="L673" s="57" t="str">
        <f t="shared" si="23"/>
        <v/>
      </c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</row>
    <row r="674" spans="1:23" ht="15.75" customHeight="1" x14ac:dyDescent="0.2">
      <c r="A674" s="38"/>
      <c r="B674" s="62" t="str">
        <f t="shared" si="28"/>
        <v/>
      </c>
      <c r="C674" s="63" t="str">
        <f t="shared" si="29"/>
        <v/>
      </c>
      <c r="D674" s="63" t="str">
        <f t="shared" si="24"/>
        <v/>
      </c>
      <c r="E674" s="63" t="str">
        <f t="shared" si="25"/>
        <v/>
      </c>
      <c r="F674" s="64" t="str">
        <f t="shared" si="26"/>
        <v/>
      </c>
      <c r="G674" s="38"/>
      <c r="H674" s="38" t="str">
        <f t="shared" si="30"/>
        <v/>
      </c>
      <c r="I674" s="61" t="str">
        <f t="shared" si="27"/>
        <v/>
      </c>
      <c r="J674" s="38" t="str">
        <f t="shared" si="22"/>
        <v/>
      </c>
      <c r="K674" s="38" t="str">
        <f t="shared" si="31"/>
        <v/>
      </c>
      <c r="L674" s="57" t="str">
        <f t="shared" si="23"/>
        <v/>
      </c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</row>
    <row r="675" spans="1:23" ht="15.75" customHeight="1" x14ac:dyDescent="0.2">
      <c r="A675" s="38"/>
      <c r="B675" s="62" t="str">
        <f t="shared" si="28"/>
        <v/>
      </c>
      <c r="C675" s="63" t="str">
        <f t="shared" si="29"/>
        <v/>
      </c>
      <c r="D675" s="63" t="str">
        <f t="shared" si="24"/>
        <v/>
      </c>
      <c r="E675" s="63" t="str">
        <f t="shared" si="25"/>
        <v/>
      </c>
      <c r="F675" s="64" t="str">
        <f t="shared" si="26"/>
        <v/>
      </c>
      <c r="G675" s="38"/>
      <c r="H675" s="38" t="str">
        <f t="shared" si="30"/>
        <v/>
      </c>
      <c r="I675" s="61" t="str">
        <f t="shared" si="27"/>
        <v/>
      </c>
      <c r="J675" s="38" t="str">
        <f t="shared" si="22"/>
        <v/>
      </c>
      <c r="K675" s="38" t="str">
        <f t="shared" si="31"/>
        <v/>
      </c>
      <c r="L675" s="57" t="str">
        <f t="shared" si="23"/>
        <v/>
      </c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</row>
    <row r="676" spans="1:23" ht="15.75" customHeight="1" x14ac:dyDescent="0.2">
      <c r="A676" s="38"/>
      <c r="B676" s="62" t="str">
        <f t="shared" si="28"/>
        <v/>
      </c>
      <c r="C676" s="63" t="str">
        <f t="shared" si="29"/>
        <v/>
      </c>
      <c r="D676" s="63" t="str">
        <f t="shared" si="24"/>
        <v/>
      </c>
      <c r="E676" s="63" t="str">
        <f t="shared" si="25"/>
        <v/>
      </c>
      <c r="F676" s="64" t="str">
        <f t="shared" si="26"/>
        <v/>
      </c>
      <c r="G676" s="38"/>
      <c r="H676" s="38" t="str">
        <f t="shared" si="30"/>
        <v/>
      </c>
      <c r="I676" s="61" t="str">
        <f t="shared" si="27"/>
        <v/>
      </c>
      <c r="J676" s="38" t="str">
        <f t="shared" si="22"/>
        <v/>
      </c>
      <c r="K676" s="38" t="str">
        <f t="shared" si="31"/>
        <v/>
      </c>
      <c r="L676" s="57" t="str">
        <f t="shared" si="23"/>
        <v/>
      </c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</row>
    <row r="677" spans="1:23" ht="15.75" customHeight="1" x14ac:dyDescent="0.2">
      <c r="A677" s="38"/>
      <c r="B677" s="62" t="str">
        <f t="shared" si="28"/>
        <v/>
      </c>
      <c r="C677" s="63" t="str">
        <f t="shared" si="29"/>
        <v/>
      </c>
      <c r="D677" s="63" t="str">
        <f t="shared" si="24"/>
        <v/>
      </c>
      <c r="E677" s="63" t="str">
        <f t="shared" si="25"/>
        <v/>
      </c>
      <c r="F677" s="64" t="str">
        <f t="shared" si="26"/>
        <v/>
      </c>
      <c r="G677" s="38"/>
      <c r="H677" s="38" t="str">
        <f t="shared" si="30"/>
        <v/>
      </c>
      <c r="I677" s="61" t="str">
        <f t="shared" si="27"/>
        <v/>
      </c>
      <c r="J677" s="38" t="str">
        <f t="shared" si="22"/>
        <v/>
      </c>
      <c r="K677" s="38" t="str">
        <f t="shared" si="31"/>
        <v/>
      </c>
      <c r="L677" s="57" t="str">
        <f t="shared" si="23"/>
        <v/>
      </c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</row>
    <row r="678" spans="1:23" ht="15.75" customHeight="1" x14ac:dyDescent="0.2">
      <c r="A678" s="38"/>
      <c r="B678" s="62" t="str">
        <f t="shared" si="28"/>
        <v/>
      </c>
      <c r="C678" s="63" t="str">
        <f t="shared" si="29"/>
        <v/>
      </c>
      <c r="D678" s="63" t="str">
        <f t="shared" si="24"/>
        <v/>
      </c>
      <c r="E678" s="63" t="str">
        <f t="shared" si="25"/>
        <v/>
      </c>
      <c r="F678" s="64" t="str">
        <f t="shared" si="26"/>
        <v/>
      </c>
      <c r="G678" s="38"/>
      <c r="H678" s="38" t="str">
        <f t="shared" si="30"/>
        <v/>
      </c>
      <c r="I678" s="61" t="str">
        <f t="shared" si="27"/>
        <v/>
      </c>
      <c r="J678" s="38" t="str">
        <f t="shared" si="22"/>
        <v/>
      </c>
      <c r="K678" s="38" t="str">
        <f t="shared" si="31"/>
        <v/>
      </c>
      <c r="L678" s="57" t="str">
        <f t="shared" si="23"/>
        <v/>
      </c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</row>
    <row r="679" spans="1:23" ht="15.75" customHeight="1" x14ac:dyDescent="0.2">
      <c r="A679" s="38"/>
      <c r="B679" s="62" t="str">
        <f t="shared" si="28"/>
        <v/>
      </c>
      <c r="C679" s="63" t="str">
        <f t="shared" si="29"/>
        <v/>
      </c>
      <c r="D679" s="63" t="str">
        <f t="shared" si="24"/>
        <v/>
      </c>
      <c r="E679" s="63" t="str">
        <f t="shared" si="25"/>
        <v/>
      </c>
      <c r="F679" s="64" t="str">
        <f t="shared" si="26"/>
        <v/>
      </c>
      <c r="G679" s="38"/>
      <c r="H679" s="38" t="str">
        <f t="shared" si="30"/>
        <v/>
      </c>
      <c r="I679" s="61" t="str">
        <f t="shared" si="27"/>
        <v/>
      </c>
      <c r="J679" s="38" t="str">
        <f t="shared" si="22"/>
        <v/>
      </c>
      <c r="K679" s="38" t="str">
        <f t="shared" si="31"/>
        <v/>
      </c>
      <c r="L679" s="57" t="str">
        <f t="shared" si="23"/>
        <v/>
      </c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</row>
    <row r="680" spans="1:23" ht="15.75" customHeight="1" x14ac:dyDescent="0.2">
      <c r="A680" s="38"/>
      <c r="B680" s="62" t="str">
        <f t="shared" si="28"/>
        <v/>
      </c>
      <c r="C680" s="63" t="str">
        <f t="shared" si="29"/>
        <v/>
      </c>
      <c r="D680" s="63" t="str">
        <f t="shared" si="24"/>
        <v/>
      </c>
      <c r="E680" s="63" t="str">
        <f t="shared" si="25"/>
        <v/>
      </c>
      <c r="F680" s="64" t="str">
        <f t="shared" si="26"/>
        <v/>
      </c>
      <c r="G680" s="38"/>
      <c r="H680" s="38" t="str">
        <f t="shared" si="30"/>
        <v/>
      </c>
      <c r="I680" s="61" t="str">
        <f t="shared" si="27"/>
        <v/>
      </c>
      <c r="J680" s="38" t="str">
        <f t="shared" si="22"/>
        <v/>
      </c>
      <c r="K680" s="38" t="str">
        <f t="shared" si="31"/>
        <v/>
      </c>
      <c r="L680" s="57" t="str">
        <f t="shared" si="23"/>
        <v/>
      </c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</row>
    <row r="681" spans="1:23" ht="15.75" customHeight="1" x14ac:dyDescent="0.2">
      <c r="A681" s="38"/>
      <c r="B681" s="62" t="str">
        <f t="shared" si="28"/>
        <v/>
      </c>
      <c r="C681" s="63" t="str">
        <f t="shared" si="29"/>
        <v/>
      </c>
      <c r="D681" s="63" t="str">
        <f t="shared" si="24"/>
        <v/>
      </c>
      <c r="E681" s="63" t="str">
        <f t="shared" si="25"/>
        <v/>
      </c>
      <c r="F681" s="64" t="str">
        <f t="shared" si="26"/>
        <v/>
      </c>
      <c r="G681" s="38"/>
      <c r="H681" s="38" t="str">
        <f t="shared" si="30"/>
        <v/>
      </c>
      <c r="I681" s="61" t="str">
        <f t="shared" si="27"/>
        <v/>
      </c>
      <c r="J681" s="38" t="str">
        <f t="shared" si="22"/>
        <v/>
      </c>
      <c r="K681" s="38" t="str">
        <f t="shared" si="31"/>
        <v/>
      </c>
      <c r="L681" s="57" t="str">
        <f t="shared" si="23"/>
        <v/>
      </c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</row>
    <row r="682" spans="1:23" ht="15.75" customHeight="1" x14ac:dyDescent="0.2">
      <c r="A682" s="38"/>
      <c r="B682" s="62" t="str">
        <f t="shared" si="28"/>
        <v/>
      </c>
      <c r="C682" s="63" t="str">
        <f t="shared" si="29"/>
        <v/>
      </c>
      <c r="D682" s="63" t="str">
        <f t="shared" si="24"/>
        <v/>
      </c>
      <c r="E682" s="63" t="str">
        <f t="shared" si="25"/>
        <v/>
      </c>
      <c r="F682" s="64" t="str">
        <f t="shared" si="26"/>
        <v/>
      </c>
      <c r="G682" s="38"/>
      <c r="H682" s="38" t="str">
        <f t="shared" si="30"/>
        <v/>
      </c>
      <c r="I682" s="61" t="str">
        <f t="shared" si="27"/>
        <v/>
      </c>
      <c r="J682" s="38" t="str">
        <f t="shared" si="22"/>
        <v/>
      </c>
      <c r="K682" s="38" t="str">
        <f t="shared" si="31"/>
        <v/>
      </c>
      <c r="L682" s="57" t="str">
        <f t="shared" si="23"/>
        <v/>
      </c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</row>
    <row r="683" spans="1:23" ht="15.75" customHeight="1" x14ac:dyDescent="0.2">
      <c r="A683" s="38"/>
      <c r="B683" s="62" t="str">
        <f t="shared" si="28"/>
        <v/>
      </c>
      <c r="C683" s="63" t="str">
        <f t="shared" si="29"/>
        <v/>
      </c>
      <c r="D683" s="63" t="str">
        <f t="shared" si="24"/>
        <v/>
      </c>
      <c r="E683" s="63" t="str">
        <f t="shared" si="25"/>
        <v/>
      </c>
      <c r="F683" s="64" t="str">
        <f t="shared" si="26"/>
        <v/>
      </c>
      <c r="G683" s="38"/>
      <c r="H683" s="38" t="str">
        <f t="shared" si="30"/>
        <v/>
      </c>
      <c r="I683" s="61" t="str">
        <f t="shared" si="27"/>
        <v/>
      </c>
      <c r="J683" s="38" t="str">
        <f t="shared" si="22"/>
        <v/>
      </c>
      <c r="K683" s="38" t="str">
        <f t="shared" si="31"/>
        <v/>
      </c>
      <c r="L683" s="57" t="str">
        <f t="shared" si="23"/>
        <v/>
      </c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</row>
    <row r="684" spans="1:23" ht="15.75" customHeight="1" x14ac:dyDescent="0.2">
      <c r="A684" s="38"/>
      <c r="B684" s="62" t="str">
        <f t="shared" si="28"/>
        <v/>
      </c>
      <c r="C684" s="63" t="str">
        <f t="shared" si="29"/>
        <v/>
      </c>
      <c r="D684" s="63" t="str">
        <f t="shared" si="24"/>
        <v/>
      </c>
      <c r="E684" s="63" t="str">
        <f t="shared" si="25"/>
        <v/>
      </c>
      <c r="F684" s="64" t="str">
        <f t="shared" si="26"/>
        <v/>
      </c>
      <c r="G684" s="38"/>
      <c r="H684" s="38" t="str">
        <f t="shared" si="30"/>
        <v/>
      </c>
      <c r="I684" s="61" t="str">
        <f t="shared" si="27"/>
        <v/>
      </c>
      <c r="J684" s="38" t="str">
        <f t="shared" si="22"/>
        <v/>
      </c>
      <c r="K684" s="38" t="str">
        <f t="shared" si="31"/>
        <v/>
      </c>
      <c r="L684" s="57" t="str">
        <f t="shared" si="23"/>
        <v/>
      </c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</row>
    <row r="685" spans="1:23" ht="15.75" customHeight="1" x14ac:dyDescent="0.2">
      <c r="A685" s="38"/>
      <c r="B685" s="62" t="str">
        <f t="shared" si="28"/>
        <v/>
      </c>
      <c r="C685" s="63" t="str">
        <f t="shared" si="29"/>
        <v/>
      </c>
      <c r="D685" s="63" t="str">
        <f t="shared" si="24"/>
        <v/>
      </c>
      <c r="E685" s="63" t="str">
        <f t="shared" si="25"/>
        <v/>
      </c>
      <c r="F685" s="64" t="str">
        <f t="shared" si="26"/>
        <v/>
      </c>
      <c r="G685" s="38"/>
      <c r="H685" s="38" t="str">
        <f t="shared" si="30"/>
        <v/>
      </c>
      <c r="I685" s="61" t="str">
        <f t="shared" si="27"/>
        <v/>
      </c>
      <c r="J685" s="38" t="str">
        <f t="shared" si="22"/>
        <v/>
      </c>
      <c r="K685" s="38" t="str">
        <f t="shared" si="31"/>
        <v/>
      </c>
      <c r="L685" s="57" t="str">
        <f t="shared" si="23"/>
        <v/>
      </c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</row>
    <row r="686" spans="1:23" ht="15.75" customHeight="1" x14ac:dyDescent="0.2">
      <c r="A686" s="38"/>
      <c r="B686" s="62" t="str">
        <f t="shared" si="28"/>
        <v/>
      </c>
      <c r="C686" s="63" t="str">
        <f t="shared" si="29"/>
        <v/>
      </c>
      <c r="D686" s="63" t="str">
        <f t="shared" si="24"/>
        <v/>
      </c>
      <c r="E686" s="63" t="str">
        <f t="shared" si="25"/>
        <v/>
      </c>
      <c r="F686" s="64" t="str">
        <f t="shared" si="26"/>
        <v/>
      </c>
      <c r="G686" s="38"/>
      <c r="H686" s="38" t="str">
        <f t="shared" si="30"/>
        <v/>
      </c>
      <c r="I686" s="61" t="str">
        <f t="shared" si="27"/>
        <v/>
      </c>
      <c r="J686" s="38" t="str">
        <f t="shared" si="22"/>
        <v/>
      </c>
      <c r="K686" s="38" t="str">
        <f t="shared" si="31"/>
        <v/>
      </c>
      <c r="L686" s="57" t="str">
        <f t="shared" si="23"/>
        <v/>
      </c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</row>
    <row r="687" spans="1:23" ht="15.75" customHeight="1" x14ac:dyDescent="0.2">
      <c r="A687" s="38"/>
      <c r="B687" s="62" t="str">
        <f t="shared" si="28"/>
        <v/>
      </c>
      <c r="C687" s="63" t="str">
        <f t="shared" si="29"/>
        <v/>
      </c>
      <c r="D687" s="63" t="str">
        <f t="shared" si="24"/>
        <v/>
      </c>
      <c r="E687" s="63" t="str">
        <f t="shared" si="25"/>
        <v/>
      </c>
      <c r="F687" s="64" t="str">
        <f t="shared" si="26"/>
        <v/>
      </c>
      <c r="G687" s="38"/>
      <c r="H687" s="38" t="str">
        <f t="shared" si="30"/>
        <v/>
      </c>
      <c r="I687" s="61" t="str">
        <f t="shared" si="27"/>
        <v/>
      </c>
      <c r="J687" s="38" t="str">
        <f t="shared" si="22"/>
        <v/>
      </c>
      <c r="K687" s="38" t="str">
        <f t="shared" si="31"/>
        <v/>
      </c>
      <c r="L687" s="57" t="str">
        <f t="shared" si="23"/>
        <v/>
      </c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</row>
    <row r="688" spans="1:23" ht="15.75" customHeight="1" x14ac:dyDescent="0.2">
      <c r="A688" s="38"/>
      <c r="B688" s="62" t="str">
        <f t="shared" si="28"/>
        <v/>
      </c>
      <c r="C688" s="63" t="str">
        <f t="shared" si="29"/>
        <v/>
      </c>
      <c r="D688" s="63" t="str">
        <f t="shared" si="24"/>
        <v/>
      </c>
      <c r="E688" s="63" t="str">
        <f t="shared" si="25"/>
        <v/>
      </c>
      <c r="F688" s="64" t="str">
        <f t="shared" si="26"/>
        <v/>
      </c>
      <c r="G688" s="38"/>
      <c r="H688" s="38" t="str">
        <f t="shared" si="30"/>
        <v/>
      </c>
      <c r="I688" s="61" t="str">
        <f t="shared" si="27"/>
        <v/>
      </c>
      <c r="J688" s="38" t="str">
        <f t="shared" si="22"/>
        <v/>
      </c>
      <c r="K688" s="38" t="str">
        <f t="shared" si="31"/>
        <v/>
      </c>
      <c r="L688" s="57" t="str">
        <f t="shared" si="23"/>
        <v/>
      </c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</row>
    <row r="689" spans="1:23" ht="15.75" customHeight="1" x14ac:dyDescent="0.2">
      <c r="A689" s="38"/>
      <c r="B689" s="62" t="str">
        <f t="shared" si="28"/>
        <v/>
      </c>
      <c r="C689" s="63" t="str">
        <f t="shared" si="29"/>
        <v/>
      </c>
      <c r="D689" s="63" t="str">
        <f t="shared" si="24"/>
        <v/>
      </c>
      <c r="E689" s="63" t="str">
        <f t="shared" si="25"/>
        <v/>
      </c>
      <c r="F689" s="64" t="str">
        <f t="shared" si="26"/>
        <v/>
      </c>
      <c r="G689" s="38"/>
      <c r="H689" s="38" t="str">
        <f t="shared" si="30"/>
        <v/>
      </c>
      <c r="I689" s="61" t="str">
        <f t="shared" si="27"/>
        <v/>
      </c>
      <c r="J689" s="38" t="str">
        <f t="shared" si="22"/>
        <v/>
      </c>
      <c r="K689" s="38" t="str">
        <f t="shared" si="31"/>
        <v/>
      </c>
      <c r="L689" s="57" t="str">
        <f t="shared" si="23"/>
        <v/>
      </c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</row>
    <row r="690" spans="1:23" ht="15.75" customHeight="1" x14ac:dyDescent="0.2">
      <c r="A690" s="38"/>
      <c r="B690" s="62" t="str">
        <f t="shared" si="28"/>
        <v/>
      </c>
      <c r="C690" s="63" t="str">
        <f t="shared" si="29"/>
        <v/>
      </c>
      <c r="D690" s="63" t="str">
        <f t="shared" si="24"/>
        <v/>
      </c>
      <c r="E690" s="63" t="str">
        <f t="shared" si="25"/>
        <v/>
      </c>
      <c r="F690" s="64" t="str">
        <f t="shared" si="26"/>
        <v/>
      </c>
      <c r="G690" s="38"/>
      <c r="H690" s="38" t="str">
        <f t="shared" si="30"/>
        <v/>
      </c>
      <c r="I690" s="61" t="str">
        <f t="shared" si="27"/>
        <v/>
      </c>
      <c r="J690" s="38" t="str">
        <f t="shared" si="22"/>
        <v/>
      </c>
      <c r="K690" s="38" t="str">
        <f t="shared" si="31"/>
        <v/>
      </c>
      <c r="L690" s="57" t="str">
        <f t="shared" si="23"/>
        <v/>
      </c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</row>
    <row r="691" spans="1:23" ht="15.75" customHeight="1" x14ac:dyDescent="0.2">
      <c r="A691" s="38"/>
      <c r="B691" s="62" t="str">
        <f t="shared" si="28"/>
        <v/>
      </c>
      <c r="C691" s="63" t="str">
        <f t="shared" si="29"/>
        <v/>
      </c>
      <c r="D691" s="63" t="str">
        <f t="shared" si="24"/>
        <v/>
      </c>
      <c r="E691" s="63" t="str">
        <f t="shared" si="25"/>
        <v/>
      </c>
      <c r="F691" s="64" t="str">
        <f t="shared" si="26"/>
        <v/>
      </c>
      <c r="G691" s="38"/>
      <c r="H691" s="38" t="str">
        <f t="shared" si="30"/>
        <v/>
      </c>
      <c r="I691" s="61" t="str">
        <f t="shared" si="27"/>
        <v/>
      </c>
      <c r="J691" s="38" t="str">
        <f t="shared" si="22"/>
        <v/>
      </c>
      <c r="K691" s="38" t="str">
        <f t="shared" si="31"/>
        <v/>
      </c>
      <c r="L691" s="57" t="str">
        <f t="shared" si="23"/>
        <v/>
      </c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</row>
    <row r="692" spans="1:23" ht="15.75" customHeight="1" x14ac:dyDescent="0.2">
      <c r="A692" s="38"/>
      <c r="B692" s="62" t="str">
        <f t="shared" si="28"/>
        <v/>
      </c>
      <c r="C692" s="63" t="str">
        <f t="shared" si="29"/>
        <v/>
      </c>
      <c r="D692" s="63" t="str">
        <f t="shared" si="24"/>
        <v/>
      </c>
      <c r="E692" s="63" t="str">
        <f t="shared" si="25"/>
        <v/>
      </c>
      <c r="F692" s="64" t="str">
        <f t="shared" si="26"/>
        <v/>
      </c>
      <c r="G692" s="38"/>
      <c r="H692" s="38" t="str">
        <f t="shared" si="30"/>
        <v/>
      </c>
      <c r="I692" s="61" t="str">
        <f t="shared" si="27"/>
        <v/>
      </c>
      <c r="J692" s="38" t="str">
        <f t="shared" si="22"/>
        <v/>
      </c>
      <c r="K692" s="38" t="str">
        <f t="shared" si="31"/>
        <v/>
      </c>
      <c r="L692" s="57" t="str">
        <f t="shared" si="23"/>
        <v/>
      </c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</row>
    <row r="693" spans="1:23" ht="15.75" customHeight="1" x14ac:dyDescent="0.2">
      <c r="A693" s="38"/>
      <c r="B693" s="62" t="str">
        <f t="shared" si="28"/>
        <v/>
      </c>
      <c r="C693" s="63" t="str">
        <f t="shared" si="29"/>
        <v/>
      </c>
      <c r="D693" s="63" t="str">
        <f t="shared" si="24"/>
        <v/>
      </c>
      <c r="E693" s="63" t="str">
        <f t="shared" si="25"/>
        <v/>
      </c>
      <c r="F693" s="64" t="str">
        <f t="shared" si="26"/>
        <v/>
      </c>
      <c r="G693" s="38"/>
      <c r="H693" s="38" t="str">
        <f t="shared" si="30"/>
        <v/>
      </c>
      <c r="I693" s="61" t="str">
        <f t="shared" si="27"/>
        <v/>
      </c>
      <c r="J693" s="38" t="str">
        <f t="shared" si="22"/>
        <v/>
      </c>
      <c r="K693" s="38" t="str">
        <f t="shared" si="31"/>
        <v/>
      </c>
      <c r="L693" s="57" t="str">
        <f t="shared" si="23"/>
        <v/>
      </c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</row>
    <row r="694" spans="1:23" ht="15.75" customHeight="1" x14ac:dyDescent="0.2">
      <c r="A694" s="38"/>
      <c r="B694" s="62" t="str">
        <f t="shared" si="28"/>
        <v/>
      </c>
      <c r="C694" s="63" t="str">
        <f t="shared" si="29"/>
        <v/>
      </c>
      <c r="D694" s="63" t="str">
        <f t="shared" si="24"/>
        <v/>
      </c>
      <c r="E694" s="63" t="str">
        <f t="shared" si="25"/>
        <v/>
      </c>
      <c r="F694" s="64" t="str">
        <f t="shared" si="26"/>
        <v/>
      </c>
      <c r="G694" s="38"/>
      <c r="H694" s="38" t="str">
        <f t="shared" si="30"/>
        <v/>
      </c>
      <c r="I694" s="61" t="str">
        <f t="shared" si="27"/>
        <v/>
      </c>
      <c r="J694" s="38" t="str">
        <f t="shared" si="22"/>
        <v/>
      </c>
      <c r="K694" s="38" t="str">
        <f t="shared" si="31"/>
        <v/>
      </c>
      <c r="L694" s="57" t="str">
        <f t="shared" si="23"/>
        <v/>
      </c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</row>
    <row r="695" spans="1:23" ht="15.75" customHeight="1" x14ac:dyDescent="0.2">
      <c r="A695" s="38"/>
      <c r="B695" s="62" t="str">
        <f t="shared" si="28"/>
        <v/>
      </c>
      <c r="C695" s="63" t="str">
        <f t="shared" si="29"/>
        <v/>
      </c>
      <c r="D695" s="63" t="str">
        <f t="shared" si="24"/>
        <v/>
      </c>
      <c r="E695" s="63" t="str">
        <f t="shared" si="25"/>
        <v/>
      </c>
      <c r="F695" s="64" t="str">
        <f t="shared" si="26"/>
        <v/>
      </c>
      <c r="G695" s="38"/>
      <c r="H695" s="38" t="str">
        <f t="shared" si="30"/>
        <v/>
      </c>
      <c r="I695" s="61" t="str">
        <f t="shared" si="27"/>
        <v/>
      </c>
      <c r="J695" s="38" t="str">
        <f t="shared" si="22"/>
        <v/>
      </c>
      <c r="K695" s="38" t="str">
        <f t="shared" si="31"/>
        <v/>
      </c>
      <c r="L695" s="57" t="str">
        <f t="shared" si="23"/>
        <v/>
      </c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</row>
    <row r="696" spans="1:23" ht="15.75" customHeight="1" x14ac:dyDescent="0.2">
      <c r="A696" s="38"/>
      <c r="B696" s="62" t="str">
        <f t="shared" si="28"/>
        <v/>
      </c>
      <c r="C696" s="63" t="str">
        <f t="shared" si="29"/>
        <v/>
      </c>
      <c r="D696" s="63" t="str">
        <f t="shared" si="24"/>
        <v/>
      </c>
      <c r="E696" s="63" t="str">
        <f t="shared" si="25"/>
        <v/>
      </c>
      <c r="F696" s="64" t="str">
        <f t="shared" si="26"/>
        <v/>
      </c>
      <c r="G696" s="38"/>
      <c r="H696" s="38" t="str">
        <f t="shared" si="30"/>
        <v/>
      </c>
      <c r="I696" s="61" t="str">
        <f t="shared" si="27"/>
        <v/>
      </c>
      <c r="J696" s="38" t="str">
        <f t="shared" si="22"/>
        <v/>
      </c>
      <c r="K696" s="38" t="str">
        <f t="shared" si="31"/>
        <v/>
      </c>
      <c r="L696" s="57" t="str">
        <f t="shared" si="23"/>
        <v/>
      </c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</row>
    <row r="697" spans="1:23" ht="15.75" customHeight="1" x14ac:dyDescent="0.2">
      <c r="A697" s="38"/>
      <c r="B697" s="62" t="str">
        <f t="shared" si="28"/>
        <v/>
      </c>
      <c r="C697" s="63" t="str">
        <f t="shared" si="29"/>
        <v/>
      </c>
      <c r="D697" s="63" t="str">
        <f t="shared" si="24"/>
        <v/>
      </c>
      <c r="E697" s="63" t="str">
        <f t="shared" si="25"/>
        <v/>
      </c>
      <c r="F697" s="64" t="str">
        <f t="shared" si="26"/>
        <v/>
      </c>
      <c r="G697" s="38"/>
      <c r="H697" s="38" t="str">
        <f t="shared" si="30"/>
        <v/>
      </c>
      <c r="I697" s="61" t="str">
        <f t="shared" si="27"/>
        <v/>
      </c>
      <c r="J697" s="38" t="str">
        <f t="shared" si="22"/>
        <v/>
      </c>
      <c r="K697" s="38" t="str">
        <f t="shared" si="31"/>
        <v/>
      </c>
      <c r="L697" s="57" t="str">
        <f t="shared" si="23"/>
        <v/>
      </c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</row>
    <row r="698" spans="1:23" ht="15.75" customHeight="1" x14ac:dyDescent="0.2">
      <c r="A698" s="38"/>
      <c r="B698" s="62" t="str">
        <f t="shared" si="28"/>
        <v/>
      </c>
      <c r="C698" s="63" t="str">
        <f t="shared" si="29"/>
        <v/>
      </c>
      <c r="D698" s="63" t="str">
        <f t="shared" si="24"/>
        <v/>
      </c>
      <c r="E698" s="63" t="str">
        <f t="shared" si="25"/>
        <v/>
      </c>
      <c r="F698" s="64" t="str">
        <f t="shared" si="26"/>
        <v/>
      </c>
      <c r="G698" s="38"/>
      <c r="H698" s="38" t="str">
        <f t="shared" si="30"/>
        <v/>
      </c>
      <c r="I698" s="61" t="str">
        <f t="shared" si="27"/>
        <v/>
      </c>
      <c r="J698" s="38" t="str">
        <f t="shared" si="22"/>
        <v/>
      </c>
      <c r="K698" s="38" t="str">
        <f t="shared" si="31"/>
        <v/>
      </c>
      <c r="L698" s="57" t="str">
        <f t="shared" si="23"/>
        <v/>
      </c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</row>
    <row r="699" spans="1:23" ht="15.75" customHeight="1" x14ac:dyDescent="0.2">
      <c r="A699" s="38"/>
      <c r="B699" s="62" t="str">
        <f t="shared" si="28"/>
        <v/>
      </c>
      <c r="C699" s="63" t="str">
        <f t="shared" si="29"/>
        <v/>
      </c>
      <c r="D699" s="63" t="str">
        <f t="shared" si="24"/>
        <v/>
      </c>
      <c r="E699" s="63" t="str">
        <f t="shared" si="25"/>
        <v/>
      </c>
      <c r="F699" s="64" t="str">
        <f t="shared" si="26"/>
        <v/>
      </c>
      <c r="G699" s="38"/>
      <c r="H699" s="38" t="str">
        <f t="shared" si="30"/>
        <v/>
      </c>
      <c r="I699" s="61" t="str">
        <f t="shared" si="27"/>
        <v/>
      </c>
      <c r="J699" s="38" t="str">
        <f t="shared" si="22"/>
        <v/>
      </c>
      <c r="K699" s="38" t="str">
        <f t="shared" si="31"/>
        <v/>
      </c>
      <c r="L699" s="57" t="str">
        <f t="shared" si="23"/>
        <v/>
      </c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</row>
    <row r="700" spans="1:23" ht="15.75" customHeight="1" x14ac:dyDescent="0.2">
      <c r="A700" s="38"/>
      <c r="B700" s="62" t="str">
        <f t="shared" si="28"/>
        <v/>
      </c>
      <c r="C700" s="63" t="str">
        <f t="shared" si="29"/>
        <v/>
      </c>
      <c r="D700" s="63" t="str">
        <f t="shared" si="24"/>
        <v/>
      </c>
      <c r="E700" s="63" t="str">
        <f t="shared" si="25"/>
        <v/>
      </c>
      <c r="F700" s="64" t="str">
        <f t="shared" si="26"/>
        <v/>
      </c>
      <c r="G700" s="38"/>
      <c r="H700" s="38" t="str">
        <f t="shared" si="30"/>
        <v/>
      </c>
      <c r="I700" s="61" t="str">
        <f t="shared" si="27"/>
        <v/>
      </c>
      <c r="J700" s="38" t="str">
        <f t="shared" si="22"/>
        <v/>
      </c>
      <c r="K700" s="38" t="str">
        <f t="shared" si="31"/>
        <v/>
      </c>
      <c r="L700" s="57" t="str">
        <f t="shared" si="23"/>
        <v/>
      </c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</row>
    <row r="701" spans="1:23" ht="15.75" customHeight="1" x14ac:dyDescent="0.2">
      <c r="A701" s="38"/>
      <c r="B701" s="62" t="str">
        <f t="shared" si="28"/>
        <v/>
      </c>
      <c r="C701" s="63" t="str">
        <f t="shared" si="29"/>
        <v/>
      </c>
      <c r="D701" s="63" t="str">
        <f t="shared" si="24"/>
        <v/>
      </c>
      <c r="E701" s="63" t="str">
        <f t="shared" si="25"/>
        <v/>
      </c>
      <c r="F701" s="64" t="str">
        <f t="shared" si="26"/>
        <v/>
      </c>
      <c r="G701" s="38"/>
      <c r="H701" s="38" t="str">
        <f t="shared" si="30"/>
        <v/>
      </c>
      <c r="I701" s="61" t="str">
        <f t="shared" si="27"/>
        <v/>
      </c>
      <c r="J701" s="38" t="str">
        <f t="shared" si="22"/>
        <v/>
      </c>
      <c r="K701" s="38" t="str">
        <f t="shared" si="31"/>
        <v/>
      </c>
      <c r="L701" s="57" t="str">
        <f t="shared" si="23"/>
        <v/>
      </c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</row>
    <row r="702" spans="1:23" ht="15.75" customHeight="1" x14ac:dyDescent="0.2">
      <c r="A702" s="38"/>
      <c r="B702" s="62" t="str">
        <f t="shared" si="28"/>
        <v/>
      </c>
      <c r="C702" s="63" t="str">
        <f t="shared" si="29"/>
        <v/>
      </c>
      <c r="D702" s="63" t="str">
        <f t="shared" si="24"/>
        <v/>
      </c>
      <c r="E702" s="63" t="str">
        <f t="shared" si="25"/>
        <v/>
      </c>
      <c r="F702" s="64" t="str">
        <f t="shared" si="26"/>
        <v/>
      </c>
      <c r="G702" s="38"/>
      <c r="H702" s="38" t="str">
        <f t="shared" si="30"/>
        <v/>
      </c>
      <c r="I702" s="61" t="str">
        <f t="shared" si="27"/>
        <v/>
      </c>
      <c r="J702" s="38" t="str">
        <f t="shared" si="22"/>
        <v/>
      </c>
      <c r="K702" s="38" t="str">
        <f t="shared" si="31"/>
        <v/>
      </c>
      <c r="L702" s="57" t="str">
        <f t="shared" si="23"/>
        <v/>
      </c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</row>
    <row r="703" spans="1:23" ht="15.75" customHeight="1" x14ac:dyDescent="0.2">
      <c r="A703" s="38"/>
      <c r="B703" s="62" t="str">
        <f t="shared" si="28"/>
        <v/>
      </c>
      <c r="C703" s="63" t="str">
        <f t="shared" si="29"/>
        <v/>
      </c>
      <c r="D703" s="63" t="str">
        <f t="shared" si="24"/>
        <v/>
      </c>
      <c r="E703" s="63" t="str">
        <f t="shared" si="25"/>
        <v/>
      </c>
      <c r="F703" s="64" t="str">
        <f t="shared" si="26"/>
        <v/>
      </c>
      <c r="G703" s="38"/>
      <c r="H703" s="38" t="str">
        <f t="shared" si="30"/>
        <v/>
      </c>
      <c r="I703" s="61" t="str">
        <f t="shared" si="27"/>
        <v/>
      </c>
      <c r="J703" s="38" t="str">
        <f t="shared" si="22"/>
        <v/>
      </c>
      <c r="K703" s="38" t="str">
        <f t="shared" si="31"/>
        <v/>
      </c>
      <c r="L703" s="57" t="str">
        <f t="shared" si="23"/>
        <v/>
      </c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</row>
    <row r="704" spans="1:23" ht="15.75" customHeight="1" x14ac:dyDescent="0.2">
      <c r="A704" s="38"/>
      <c r="B704" s="62" t="str">
        <f t="shared" si="28"/>
        <v/>
      </c>
      <c r="C704" s="63" t="str">
        <f t="shared" si="29"/>
        <v/>
      </c>
      <c r="D704" s="63" t="str">
        <f t="shared" si="24"/>
        <v/>
      </c>
      <c r="E704" s="63" t="str">
        <f t="shared" si="25"/>
        <v/>
      </c>
      <c r="F704" s="64" t="str">
        <f t="shared" si="26"/>
        <v/>
      </c>
      <c r="G704" s="38"/>
      <c r="H704" s="38" t="str">
        <f t="shared" si="30"/>
        <v/>
      </c>
      <c r="I704" s="61" t="str">
        <f t="shared" si="27"/>
        <v/>
      </c>
      <c r="J704" s="38" t="str">
        <f t="shared" si="22"/>
        <v/>
      </c>
      <c r="K704" s="38" t="str">
        <f t="shared" si="31"/>
        <v/>
      </c>
      <c r="L704" s="57" t="str">
        <f t="shared" si="23"/>
        <v/>
      </c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</row>
    <row r="705" spans="1:23" ht="15.75" customHeight="1" x14ac:dyDescent="0.2">
      <c r="A705" s="38"/>
      <c r="B705" s="62" t="str">
        <f t="shared" si="28"/>
        <v/>
      </c>
      <c r="C705" s="63" t="str">
        <f t="shared" si="29"/>
        <v/>
      </c>
      <c r="D705" s="63" t="str">
        <f t="shared" si="24"/>
        <v/>
      </c>
      <c r="E705" s="63" t="str">
        <f t="shared" si="25"/>
        <v/>
      </c>
      <c r="F705" s="64" t="str">
        <f t="shared" si="26"/>
        <v/>
      </c>
      <c r="G705" s="38"/>
      <c r="H705" s="38" t="str">
        <f t="shared" si="30"/>
        <v/>
      </c>
      <c r="I705" s="61" t="str">
        <f t="shared" si="27"/>
        <v/>
      </c>
      <c r="J705" s="38" t="str">
        <f t="shared" si="22"/>
        <v/>
      </c>
      <c r="K705" s="38" t="str">
        <f t="shared" si="31"/>
        <v/>
      </c>
      <c r="L705" s="57" t="str">
        <f t="shared" si="23"/>
        <v/>
      </c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</row>
    <row r="706" spans="1:23" ht="15.75" customHeight="1" x14ac:dyDescent="0.2">
      <c r="A706" s="38"/>
      <c r="B706" s="62" t="str">
        <f t="shared" si="28"/>
        <v/>
      </c>
      <c r="C706" s="63" t="str">
        <f t="shared" si="29"/>
        <v/>
      </c>
      <c r="D706" s="63" t="str">
        <f t="shared" si="24"/>
        <v/>
      </c>
      <c r="E706" s="63" t="str">
        <f t="shared" si="25"/>
        <v/>
      </c>
      <c r="F706" s="64" t="str">
        <f t="shared" si="26"/>
        <v/>
      </c>
      <c r="G706" s="38"/>
      <c r="H706" s="38" t="str">
        <f t="shared" si="30"/>
        <v/>
      </c>
      <c r="I706" s="61" t="str">
        <f t="shared" si="27"/>
        <v/>
      </c>
      <c r="J706" s="38" t="str">
        <f t="shared" si="22"/>
        <v/>
      </c>
      <c r="K706" s="38" t="str">
        <f t="shared" si="31"/>
        <v/>
      </c>
      <c r="L706" s="57" t="str">
        <f t="shared" si="23"/>
        <v/>
      </c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</row>
    <row r="707" spans="1:23" ht="15.75" customHeight="1" x14ac:dyDescent="0.2">
      <c r="A707" s="38"/>
      <c r="B707" s="62" t="str">
        <f t="shared" si="28"/>
        <v/>
      </c>
      <c r="C707" s="63" t="str">
        <f t="shared" si="29"/>
        <v/>
      </c>
      <c r="D707" s="63" t="str">
        <f t="shared" si="24"/>
        <v/>
      </c>
      <c r="E707" s="63" t="str">
        <f t="shared" si="25"/>
        <v/>
      </c>
      <c r="F707" s="64" t="str">
        <f t="shared" si="26"/>
        <v/>
      </c>
      <c r="G707" s="38"/>
      <c r="H707" s="38" t="str">
        <f t="shared" si="30"/>
        <v/>
      </c>
      <c r="I707" s="61" t="str">
        <f t="shared" si="27"/>
        <v/>
      </c>
      <c r="J707" s="38" t="str">
        <f t="shared" si="22"/>
        <v/>
      </c>
      <c r="K707" s="38" t="str">
        <f t="shared" si="31"/>
        <v/>
      </c>
      <c r="L707" s="57" t="str">
        <f t="shared" si="23"/>
        <v/>
      </c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</row>
    <row r="708" spans="1:23" ht="15.75" customHeight="1" x14ac:dyDescent="0.2">
      <c r="A708" s="38"/>
      <c r="B708" s="62" t="str">
        <f t="shared" si="28"/>
        <v/>
      </c>
      <c r="C708" s="63" t="str">
        <f t="shared" si="29"/>
        <v/>
      </c>
      <c r="D708" s="63" t="str">
        <f t="shared" si="24"/>
        <v/>
      </c>
      <c r="E708" s="63" t="str">
        <f t="shared" si="25"/>
        <v/>
      </c>
      <c r="F708" s="64" t="str">
        <f t="shared" si="26"/>
        <v/>
      </c>
      <c r="G708" s="38"/>
      <c r="H708" s="38" t="str">
        <f t="shared" si="30"/>
        <v/>
      </c>
      <c r="I708" s="61" t="str">
        <f t="shared" si="27"/>
        <v/>
      </c>
      <c r="J708" s="38" t="str">
        <f t="shared" si="22"/>
        <v/>
      </c>
      <c r="K708" s="38" t="str">
        <f t="shared" si="31"/>
        <v/>
      </c>
      <c r="L708" s="57" t="str">
        <f t="shared" si="23"/>
        <v/>
      </c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</row>
    <row r="709" spans="1:23" ht="15.75" customHeight="1" x14ac:dyDescent="0.2">
      <c r="A709" s="38"/>
      <c r="B709" s="62" t="str">
        <f t="shared" si="28"/>
        <v/>
      </c>
      <c r="C709" s="63" t="str">
        <f t="shared" si="29"/>
        <v/>
      </c>
      <c r="D709" s="63" t="str">
        <f t="shared" si="24"/>
        <v/>
      </c>
      <c r="E709" s="63" t="str">
        <f t="shared" si="25"/>
        <v/>
      </c>
      <c r="F709" s="64" t="str">
        <f t="shared" si="26"/>
        <v/>
      </c>
      <c r="G709" s="38"/>
      <c r="H709" s="38" t="str">
        <f t="shared" si="30"/>
        <v/>
      </c>
      <c r="I709" s="61" t="str">
        <f t="shared" si="27"/>
        <v/>
      </c>
      <c r="J709" s="38" t="str">
        <f t="shared" si="22"/>
        <v/>
      </c>
      <c r="K709" s="38" t="str">
        <f t="shared" si="31"/>
        <v/>
      </c>
      <c r="L709" s="57" t="str">
        <f t="shared" si="23"/>
        <v/>
      </c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</row>
    <row r="710" spans="1:23" ht="15.75" customHeight="1" x14ac:dyDescent="0.2">
      <c r="A710" s="38"/>
      <c r="B710" s="62" t="str">
        <f t="shared" si="28"/>
        <v/>
      </c>
      <c r="C710" s="63" t="str">
        <f t="shared" si="29"/>
        <v/>
      </c>
      <c r="D710" s="63" t="str">
        <f t="shared" si="24"/>
        <v/>
      </c>
      <c r="E710" s="63" t="str">
        <f t="shared" si="25"/>
        <v/>
      </c>
      <c r="F710" s="64" t="str">
        <f t="shared" si="26"/>
        <v/>
      </c>
      <c r="G710" s="38"/>
      <c r="H710" s="38" t="str">
        <f t="shared" si="30"/>
        <v/>
      </c>
      <c r="I710" s="61" t="str">
        <f t="shared" si="27"/>
        <v/>
      </c>
      <c r="J710" s="38" t="str">
        <f t="shared" si="22"/>
        <v/>
      </c>
      <c r="K710" s="38" t="str">
        <f t="shared" si="31"/>
        <v/>
      </c>
      <c r="L710" s="57" t="str">
        <f t="shared" si="23"/>
        <v/>
      </c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</row>
    <row r="711" spans="1:23" ht="15.75" customHeight="1" x14ac:dyDescent="0.2">
      <c r="A711" s="38"/>
      <c r="B711" s="62" t="str">
        <f t="shared" si="28"/>
        <v/>
      </c>
      <c r="C711" s="63" t="str">
        <f t="shared" si="29"/>
        <v/>
      </c>
      <c r="D711" s="63" t="str">
        <f t="shared" si="24"/>
        <v/>
      </c>
      <c r="E711" s="63" t="str">
        <f t="shared" si="25"/>
        <v/>
      </c>
      <c r="F711" s="64" t="str">
        <f t="shared" si="26"/>
        <v/>
      </c>
      <c r="G711" s="38"/>
      <c r="H711" s="38" t="str">
        <f t="shared" si="30"/>
        <v/>
      </c>
      <c r="I711" s="61" t="str">
        <f t="shared" si="27"/>
        <v/>
      </c>
      <c r="J711" s="38" t="str">
        <f t="shared" si="22"/>
        <v/>
      </c>
      <c r="K711" s="38" t="str">
        <f t="shared" si="31"/>
        <v/>
      </c>
      <c r="L711" s="57" t="str">
        <f t="shared" si="23"/>
        <v/>
      </c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</row>
    <row r="712" spans="1:23" ht="15.75" customHeight="1" x14ac:dyDescent="0.2">
      <c r="A712" s="38"/>
      <c r="B712" s="62" t="str">
        <f t="shared" si="28"/>
        <v/>
      </c>
      <c r="C712" s="63" t="str">
        <f t="shared" si="29"/>
        <v/>
      </c>
      <c r="D712" s="63" t="str">
        <f t="shared" si="24"/>
        <v/>
      </c>
      <c r="E712" s="63" t="str">
        <f t="shared" si="25"/>
        <v/>
      </c>
      <c r="F712" s="64" t="str">
        <f t="shared" si="26"/>
        <v/>
      </c>
      <c r="G712" s="38"/>
      <c r="H712" s="38" t="str">
        <f t="shared" si="30"/>
        <v/>
      </c>
      <c r="I712" s="61" t="str">
        <f t="shared" si="27"/>
        <v/>
      </c>
      <c r="J712" s="38" t="str">
        <f t="shared" si="22"/>
        <v/>
      </c>
      <c r="K712" s="38" t="str">
        <f t="shared" si="31"/>
        <v/>
      </c>
      <c r="L712" s="57" t="str">
        <f t="shared" si="23"/>
        <v/>
      </c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</row>
    <row r="713" spans="1:23" ht="15.75" customHeight="1" x14ac:dyDescent="0.2">
      <c r="A713" s="38"/>
      <c r="B713" s="62" t="str">
        <f t="shared" si="28"/>
        <v/>
      </c>
      <c r="C713" s="63" t="str">
        <f t="shared" si="29"/>
        <v/>
      </c>
      <c r="D713" s="63" t="str">
        <f t="shared" si="24"/>
        <v/>
      </c>
      <c r="E713" s="63" t="str">
        <f t="shared" si="25"/>
        <v/>
      </c>
      <c r="F713" s="64" t="str">
        <f t="shared" si="26"/>
        <v/>
      </c>
      <c r="G713" s="38"/>
      <c r="H713" s="38" t="str">
        <f t="shared" si="30"/>
        <v/>
      </c>
      <c r="I713" s="61" t="str">
        <f t="shared" si="27"/>
        <v/>
      </c>
      <c r="J713" s="38" t="str">
        <f t="shared" si="22"/>
        <v/>
      </c>
      <c r="K713" s="38" t="str">
        <f t="shared" si="31"/>
        <v/>
      </c>
      <c r="L713" s="57" t="str">
        <f t="shared" si="23"/>
        <v/>
      </c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</row>
    <row r="714" spans="1:23" ht="15.75" customHeight="1" x14ac:dyDescent="0.2">
      <c r="A714" s="38"/>
      <c r="B714" s="62" t="str">
        <f t="shared" si="28"/>
        <v/>
      </c>
      <c r="C714" s="63" t="str">
        <f t="shared" si="29"/>
        <v/>
      </c>
      <c r="D714" s="63" t="str">
        <f t="shared" si="24"/>
        <v/>
      </c>
      <c r="E714" s="63" t="str">
        <f t="shared" si="25"/>
        <v/>
      </c>
      <c r="F714" s="64" t="str">
        <f t="shared" si="26"/>
        <v/>
      </c>
      <c r="G714" s="38"/>
      <c r="H714" s="38" t="str">
        <f t="shared" si="30"/>
        <v/>
      </c>
      <c r="I714" s="61" t="str">
        <f t="shared" si="27"/>
        <v/>
      </c>
      <c r="J714" s="38" t="str">
        <f t="shared" si="22"/>
        <v/>
      </c>
      <c r="K714" s="38" t="str">
        <f t="shared" si="31"/>
        <v/>
      </c>
      <c r="L714" s="57" t="str">
        <f t="shared" si="23"/>
        <v/>
      </c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</row>
    <row r="715" spans="1:23" ht="15.75" customHeight="1" x14ac:dyDescent="0.2">
      <c r="A715" s="38"/>
      <c r="B715" s="62" t="str">
        <f t="shared" si="28"/>
        <v/>
      </c>
      <c r="C715" s="63" t="str">
        <f t="shared" si="29"/>
        <v/>
      </c>
      <c r="D715" s="63" t="str">
        <f t="shared" si="24"/>
        <v/>
      </c>
      <c r="E715" s="63" t="str">
        <f t="shared" si="25"/>
        <v/>
      </c>
      <c r="F715" s="64" t="str">
        <f t="shared" si="26"/>
        <v/>
      </c>
      <c r="G715" s="38"/>
      <c r="H715" s="38" t="str">
        <f t="shared" si="30"/>
        <v/>
      </c>
      <c r="I715" s="61" t="str">
        <f t="shared" si="27"/>
        <v/>
      </c>
      <c r="J715" s="38" t="str">
        <f t="shared" si="22"/>
        <v/>
      </c>
      <c r="K715" s="38" t="str">
        <f t="shared" si="31"/>
        <v/>
      </c>
      <c r="L715" s="57" t="str">
        <f t="shared" si="23"/>
        <v/>
      </c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</row>
    <row r="716" spans="1:23" ht="15.75" customHeight="1" x14ac:dyDescent="0.2">
      <c r="A716" s="38"/>
      <c r="B716" s="62" t="str">
        <f t="shared" si="28"/>
        <v/>
      </c>
      <c r="C716" s="63" t="str">
        <f t="shared" si="29"/>
        <v/>
      </c>
      <c r="D716" s="63" t="str">
        <f t="shared" si="24"/>
        <v/>
      </c>
      <c r="E716" s="63" t="str">
        <f t="shared" si="25"/>
        <v/>
      </c>
      <c r="F716" s="64" t="str">
        <f t="shared" si="26"/>
        <v/>
      </c>
      <c r="G716" s="38"/>
      <c r="H716" s="38" t="str">
        <f t="shared" si="30"/>
        <v/>
      </c>
      <c r="I716" s="61" t="str">
        <f t="shared" si="27"/>
        <v/>
      </c>
      <c r="J716" s="38" t="str">
        <f t="shared" si="22"/>
        <v/>
      </c>
      <c r="K716" s="38" t="str">
        <f t="shared" si="31"/>
        <v/>
      </c>
      <c r="L716" s="57" t="str">
        <f t="shared" si="23"/>
        <v/>
      </c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</row>
    <row r="717" spans="1:23" ht="15.75" customHeight="1" x14ac:dyDescent="0.2">
      <c r="A717" s="38"/>
      <c r="B717" s="62" t="str">
        <f t="shared" si="28"/>
        <v/>
      </c>
      <c r="C717" s="63" t="str">
        <f t="shared" si="29"/>
        <v/>
      </c>
      <c r="D717" s="63" t="str">
        <f t="shared" si="24"/>
        <v/>
      </c>
      <c r="E717" s="63" t="str">
        <f t="shared" si="25"/>
        <v/>
      </c>
      <c r="F717" s="64" t="str">
        <f t="shared" si="26"/>
        <v/>
      </c>
      <c r="G717" s="38"/>
      <c r="H717" s="38" t="str">
        <f t="shared" si="30"/>
        <v/>
      </c>
      <c r="I717" s="61" t="str">
        <f t="shared" si="27"/>
        <v/>
      </c>
      <c r="J717" s="38" t="str">
        <f t="shared" si="22"/>
        <v/>
      </c>
      <c r="K717" s="38" t="str">
        <f t="shared" si="31"/>
        <v/>
      </c>
      <c r="L717" s="57" t="str">
        <f t="shared" si="23"/>
        <v/>
      </c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</row>
    <row r="718" spans="1:23" ht="15.75" customHeight="1" x14ac:dyDescent="0.2">
      <c r="A718" s="38"/>
      <c r="B718" s="62" t="str">
        <f t="shared" si="28"/>
        <v/>
      </c>
      <c r="C718" s="63" t="str">
        <f t="shared" si="29"/>
        <v/>
      </c>
      <c r="D718" s="63" t="str">
        <f t="shared" si="24"/>
        <v/>
      </c>
      <c r="E718" s="63" t="str">
        <f t="shared" si="25"/>
        <v/>
      </c>
      <c r="F718" s="64" t="str">
        <f t="shared" si="26"/>
        <v/>
      </c>
      <c r="G718" s="38"/>
      <c r="H718" s="38" t="str">
        <f t="shared" si="30"/>
        <v/>
      </c>
      <c r="I718" s="61" t="str">
        <f t="shared" si="27"/>
        <v/>
      </c>
      <c r="J718" s="38" t="str">
        <f t="shared" si="22"/>
        <v/>
      </c>
      <c r="K718" s="38" t="str">
        <f t="shared" si="31"/>
        <v/>
      </c>
      <c r="L718" s="57" t="str">
        <f t="shared" si="23"/>
        <v/>
      </c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</row>
    <row r="719" spans="1:23" ht="15.75" customHeight="1" x14ac:dyDescent="0.2">
      <c r="A719" s="38"/>
      <c r="B719" s="62" t="str">
        <f t="shared" si="28"/>
        <v/>
      </c>
      <c r="C719" s="63" t="str">
        <f t="shared" si="29"/>
        <v/>
      </c>
      <c r="D719" s="63" t="str">
        <f t="shared" si="24"/>
        <v/>
      </c>
      <c r="E719" s="63" t="str">
        <f t="shared" si="25"/>
        <v/>
      </c>
      <c r="F719" s="64" t="str">
        <f t="shared" si="26"/>
        <v/>
      </c>
      <c r="G719" s="38"/>
      <c r="H719" s="38" t="str">
        <f t="shared" si="30"/>
        <v/>
      </c>
      <c r="I719" s="61" t="str">
        <f t="shared" si="27"/>
        <v/>
      </c>
      <c r="J719" s="38" t="str">
        <f t="shared" si="22"/>
        <v/>
      </c>
      <c r="K719" s="38" t="str">
        <f t="shared" si="31"/>
        <v/>
      </c>
      <c r="L719" s="57" t="str">
        <f t="shared" si="23"/>
        <v/>
      </c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</row>
    <row r="720" spans="1:23" ht="15.75" customHeight="1" x14ac:dyDescent="0.2">
      <c r="A720" s="38"/>
      <c r="B720" s="62" t="str">
        <f t="shared" si="28"/>
        <v/>
      </c>
      <c r="C720" s="63" t="str">
        <f t="shared" si="29"/>
        <v/>
      </c>
      <c r="D720" s="63" t="str">
        <f t="shared" si="24"/>
        <v/>
      </c>
      <c r="E720" s="63" t="str">
        <f t="shared" si="25"/>
        <v/>
      </c>
      <c r="F720" s="64" t="str">
        <f t="shared" si="26"/>
        <v/>
      </c>
      <c r="G720" s="38"/>
      <c r="H720" s="38" t="str">
        <f t="shared" si="30"/>
        <v/>
      </c>
      <c r="I720" s="61" t="str">
        <f t="shared" si="27"/>
        <v/>
      </c>
      <c r="J720" s="38" t="str">
        <f t="shared" si="22"/>
        <v/>
      </c>
      <c r="K720" s="38" t="str">
        <f t="shared" si="31"/>
        <v/>
      </c>
      <c r="L720" s="57" t="str">
        <f t="shared" si="23"/>
        <v/>
      </c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</row>
    <row r="721" spans="1:23" ht="15.75" customHeight="1" x14ac:dyDescent="0.2">
      <c r="A721" s="38"/>
      <c r="B721" s="62" t="str">
        <f t="shared" si="28"/>
        <v/>
      </c>
      <c r="C721" s="63" t="str">
        <f t="shared" si="29"/>
        <v/>
      </c>
      <c r="D721" s="63" t="str">
        <f t="shared" si="24"/>
        <v/>
      </c>
      <c r="E721" s="63" t="str">
        <f t="shared" si="25"/>
        <v/>
      </c>
      <c r="F721" s="64" t="str">
        <f t="shared" si="26"/>
        <v/>
      </c>
      <c r="G721" s="38"/>
      <c r="H721" s="38" t="str">
        <f t="shared" si="30"/>
        <v/>
      </c>
      <c r="I721" s="61" t="str">
        <f t="shared" si="27"/>
        <v/>
      </c>
      <c r="J721" s="38" t="str">
        <f t="shared" si="22"/>
        <v/>
      </c>
      <c r="K721" s="38" t="str">
        <f t="shared" si="31"/>
        <v/>
      </c>
      <c r="L721" s="57" t="str">
        <f t="shared" si="23"/>
        <v/>
      </c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</row>
    <row r="722" spans="1:23" ht="15.75" customHeight="1" x14ac:dyDescent="0.2">
      <c r="A722" s="38"/>
      <c r="B722" s="62" t="str">
        <f t="shared" si="28"/>
        <v/>
      </c>
      <c r="C722" s="63" t="str">
        <f t="shared" si="29"/>
        <v/>
      </c>
      <c r="D722" s="63" t="str">
        <f t="shared" si="24"/>
        <v/>
      </c>
      <c r="E722" s="63" t="str">
        <f t="shared" si="25"/>
        <v/>
      </c>
      <c r="F722" s="64" t="str">
        <f t="shared" si="26"/>
        <v/>
      </c>
      <c r="G722" s="38"/>
      <c r="H722" s="38" t="str">
        <f t="shared" si="30"/>
        <v/>
      </c>
      <c r="I722" s="61" t="str">
        <f t="shared" si="27"/>
        <v/>
      </c>
      <c r="J722" s="38" t="str">
        <f t="shared" si="22"/>
        <v/>
      </c>
      <c r="K722" s="38" t="str">
        <f t="shared" si="31"/>
        <v/>
      </c>
      <c r="L722" s="57" t="str">
        <f t="shared" si="23"/>
        <v/>
      </c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</row>
    <row r="723" spans="1:23" ht="15.75" customHeight="1" x14ac:dyDescent="0.2">
      <c r="A723" s="38"/>
      <c r="B723" s="62" t="str">
        <f t="shared" si="28"/>
        <v/>
      </c>
      <c r="C723" s="63" t="str">
        <f t="shared" si="29"/>
        <v/>
      </c>
      <c r="D723" s="63" t="str">
        <f t="shared" si="24"/>
        <v/>
      </c>
      <c r="E723" s="63" t="str">
        <f t="shared" si="25"/>
        <v/>
      </c>
      <c r="F723" s="64" t="str">
        <f t="shared" si="26"/>
        <v/>
      </c>
      <c r="G723" s="38"/>
      <c r="H723" s="38" t="str">
        <f t="shared" si="30"/>
        <v/>
      </c>
      <c r="I723" s="61" t="str">
        <f t="shared" si="27"/>
        <v/>
      </c>
      <c r="J723" s="38" t="str">
        <f t="shared" si="22"/>
        <v/>
      </c>
      <c r="K723" s="38" t="str">
        <f t="shared" si="31"/>
        <v/>
      </c>
      <c r="L723" s="57" t="str">
        <f t="shared" si="23"/>
        <v/>
      </c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</row>
    <row r="724" spans="1:23" ht="15.75" customHeight="1" x14ac:dyDescent="0.2">
      <c r="A724" s="38"/>
      <c r="B724" s="62" t="str">
        <f t="shared" si="28"/>
        <v/>
      </c>
      <c r="C724" s="63" t="str">
        <f t="shared" si="29"/>
        <v/>
      </c>
      <c r="D724" s="63" t="str">
        <f t="shared" si="24"/>
        <v/>
      </c>
      <c r="E724" s="63" t="str">
        <f t="shared" si="25"/>
        <v/>
      </c>
      <c r="F724" s="64" t="str">
        <f t="shared" si="26"/>
        <v/>
      </c>
      <c r="G724" s="38"/>
      <c r="H724" s="38" t="str">
        <f t="shared" si="30"/>
        <v/>
      </c>
      <c r="I724" s="61" t="str">
        <f t="shared" si="27"/>
        <v/>
      </c>
      <c r="J724" s="38" t="str">
        <f t="shared" si="22"/>
        <v/>
      </c>
      <c r="K724" s="38" t="str">
        <f t="shared" si="31"/>
        <v/>
      </c>
      <c r="L724" s="57" t="str">
        <f t="shared" si="23"/>
        <v/>
      </c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</row>
    <row r="725" spans="1:23" ht="15.75" customHeight="1" x14ac:dyDescent="0.2">
      <c r="A725" s="38"/>
      <c r="B725" s="62" t="str">
        <f t="shared" si="28"/>
        <v/>
      </c>
      <c r="C725" s="63" t="str">
        <f t="shared" si="29"/>
        <v/>
      </c>
      <c r="D725" s="63" t="str">
        <f t="shared" si="24"/>
        <v/>
      </c>
      <c r="E725" s="63" t="str">
        <f t="shared" si="25"/>
        <v/>
      </c>
      <c r="F725" s="64" t="str">
        <f t="shared" si="26"/>
        <v/>
      </c>
      <c r="G725" s="38"/>
      <c r="H725" s="38" t="str">
        <f t="shared" si="30"/>
        <v/>
      </c>
      <c r="I725" s="61" t="str">
        <f t="shared" si="27"/>
        <v/>
      </c>
      <c r="J725" s="38" t="str">
        <f t="shared" si="22"/>
        <v/>
      </c>
      <c r="K725" s="38" t="str">
        <f t="shared" si="31"/>
        <v/>
      </c>
      <c r="L725" s="57" t="str">
        <f t="shared" si="23"/>
        <v/>
      </c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</row>
    <row r="726" spans="1:23" ht="15.75" customHeight="1" x14ac:dyDescent="0.2">
      <c r="A726" s="38"/>
      <c r="B726" s="62" t="str">
        <f t="shared" si="28"/>
        <v/>
      </c>
      <c r="C726" s="63" t="str">
        <f t="shared" si="29"/>
        <v/>
      </c>
      <c r="D726" s="63" t="str">
        <f t="shared" si="24"/>
        <v/>
      </c>
      <c r="E726" s="63" t="str">
        <f t="shared" si="25"/>
        <v/>
      </c>
      <c r="F726" s="64" t="str">
        <f t="shared" si="26"/>
        <v/>
      </c>
      <c r="G726" s="38"/>
      <c r="H726" s="38" t="str">
        <f t="shared" si="30"/>
        <v/>
      </c>
      <c r="I726" s="61" t="str">
        <f t="shared" si="27"/>
        <v/>
      </c>
      <c r="J726" s="38" t="str">
        <f t="shared" si="22"/>
        <v/>
      </c>
      <c r="K726" s="38" t="str">
        <f t="shared" si="31"/>
        <v/>
      </c>
      <c r="L726" s="57" t="str">
        <f t="shared" si="23"/>
        <v/>
      </c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</row>
    <row r="727" spans="1:23" ht="15.75" customHeight="1" x14ac:dyDescent="0.2">
      <c r="A727" s="38"/>
      <c r="B727" s="62" t="str">
        <f t="shared" si="28"/>
        <v/>
      </c>
      <c r="C727" s="63" t="str">
        <f t="shared" si="29"/>
        <v/>
      </c>
      <c r="D727" s="63" t="str">
        <f t="shared" si="24"/>
        <v/>
      </c>
      <c r="E727" s="63" t="str">
        <f t="shared" si="25"/>
        <v/>
      </c>
      <c r="F727" s="64" t="str">
        <f t="shared" si="26"/>
        <v/>
      </c>
      <c r="G727" s="38"/>
      <c r="H727" s="38" t="str">
        <f t="shared" si="30"/>
        <v/>
      </c>
      <c r="I727" s="61" t="str">
        <f t="shared" si="27"/>
        <v/>
      </c>
      <c r="J727" s="38" t="str">
        <f t="shared" si="22"/>
        <v/>
      </c>
      <c r="K727" s="38" t="str">
        <f t="shared" si="31"/>
        <v/>
      </c>
      <c r="L727" s="57" t="str">
        <f t="shared" si="23"/>
        <v/>
      </c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</row>
    <row r="728" spans="1:23" ht="15.75" customHeight="1" x14ac:dyDescent="0.2">
      <c r="A728" s="38"/>
      <c r="B728" s="62" t="str">
        <f t="shared" si="28"/>
        <v/>
      </c>
      <c r="C728" s="63" t="str">
        <f t="shared" si="29"/>
        <v/>
      </c>
      <c r="D728" s="63" t="str">
        <f t="shared" si="24"/>
        <v/>
      </c>
      <c r="E728" s="63" t="str">
        <f t="shared" si="25"/>
        <v/>
      </c>
      <c r="F728" s="64" t="str">
        <f t="shared" si="26"/>
        <v/>
      </c>
      <c r="G728" s="38"/>
      <c r="H728" s="38" t="str">
        <f t="shared" si="30"/>
        <v/>
      </c>
      <c r="I728" s="61" t="str">
        <f t="shared" si="27"/>
        <v/>
      </c>
      <c r="J728" s="38" t="str">
        <f t="shared" si="22"/>
        <v/>
      </c>
      <c r="K728" s="38" t="str">
        <f t="shared" si="31"/>
        <v/>
      </c>
      <c r="L728" s="57" t="str">
        <f t="shared" si="23"/>
        <v/>
      </c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</row>
    <row r="729" spans="1:23" ht="15.75" customHeight="1" x14ac:dyDescent="0.2">
      <c r="A729" s="38"/>
      <c r="B729" s="62" t="str">
        <f t="shared" si="28"/>
        <v/>
      </c>
      <c r="C729" s="63" t="str">
        <f t="shared" si="29"/>
        <v/>
      </c>
      <c r="D729" s="63" t="str">
        <f t="shared" si="24"/>
        <v/>
      </c>
      <c r="E729" s="63" t="str">
        <f t="shared" si="25"/>
        <v/>
      </c>
      <c r="F729" s="64" t="str">
        <f t="shared" si="26"/>
        <v/>
      </c>
      <c r="G729" s="38"/>
      <c r="H729" s="38" t="str">
        <f t="shared" si="30"/>
        <v/>
      </c>
      <c r="I729" s="61" t="str">
        <f t="shared" si="27"/>
        <v/>
      </c>
      <c r="J729" s="38" t="str">
        <f t="shared" si="22"/>
        <v/>
      </c>
      <c r="K729" s="38" t="str">
        <f t="shared" si="31"/>
        <v/>
      </c>
      <c r="L729" s="57" t="str">
        <f t="shared" si="23"/>
        <v/>
      </c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</row>
    <row r="730" spans="1:23" ht="15.75" customHeight="1" x14ac:dyDescent="0.2">
      <c r="A730" s="38"/>
      <c r="B730" s="62" t="str">
        <f t="shared" si="28"/>
        <v/>
      </c>
      <c r="C730" s="63" t="str">
        <f t="shared" si="29"/>
        <v/>
      </c>
      <c r="D730" s="63" t="str">
        <f t="shared" si="24"/>
        <v/>
      </c>
      <c r="E730" s="63" t="str">
        <f t="shared" si="25"/>
        <v/>
      </c>
      <c r="F730" s="64" t="str">
        <f t="shared" si="26"/>
        <v/>
      </c>
      <c r="G730" s="38"/>
      <c r="H730" s="38" t="str">
        <f t="shared" si="30"/>
        <v/>
      </c>
      <c r="I730" s="61" t="str">
        <f t="shared" si="27"/>
        <v/>
      </c>
      <c r="J730" s="38" t="str">
        <f t="shared" si="22"/>
        <v/>
      </c>
      <c r="K730" s="38" t="str">
        <f t="shared" si="31"/>
        <v/>
      </c>
      <c r="L730" s="57" t="str">
        <f t="shared" si="23"/>
        <v/>
      </c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</row>
    <row r="731" spans="1:23" ht="15.75" customHeight="1" x14ac:dyDescent="0.2">
      <c r="A731" s="38"/>
      <c r="B731" s="62" t="str">
        <f t="shared" si="28"/>
        <v/>
      </c>
      <c r="C731" s="63" t="str">
        <f t="shared" si="29"/>
        <v/>
      </c>
      <c r="D731" s="63" t="str">
        <f t="shared" si="24"/>
        <v/>
      </c>
      <c r="E731" s="63" t="str">
        <f t="shared" si="25"/>
        <v/>
      </c>
      <c r="F731" s="64" t="str">
        <f t="shared" si="26"/>
        <v/>
      </c>
      <c r="G731" s="38"/>
      <c r="H731" s="38" t="str">
        <f t="shared" si="30"/>
        <v/>
      </c>
      <c r="I731" s="61" t="str">
        <f t="shared" si="27"/>
        <v/>
      </c>
      <c r="J731" s="38" t="str">
        <f t="shared" si="22"/>
        <v/>
      </c>
      <c r="K731" s="38" t="str">
        <f t="shared" si="31"/>
        <v/>
      </c>
      <c r="L731" s="57" t="str">
        <f t="shared" si="23"/>
        <v/>
      </c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</row>
    <row r="732" spans="1:23" ht="15.75" customHeight="1" x14ac:dyDescent="0.2">
      <c r="A732" s="38"/>
      <c r="B732" s="62" t="str">
        <f t="shared" si="28"/>
        <v/>
      </c>
      <c r="C732" s="63" t="str">
        <f t="shared" si="29"/>
        <v/>
      </c>
      <c r="D732" s="63" t="str">
        <f t="shared" si="24"/>
        <v/>
      </c>
      <c r="E732" s="63" t="str">
        <f t="shared" si="25"/>
        <v/>
      </c>
      <c r="F732" s="64" t="str">
        <f t="shared" si="26"/>
        <v/>
      </c>
      <c r="G732" s="38"/>
      <c r="H732" s="38" t="str">
        <f t="shared" si="30"/>
        <v/>
      </c>
      <c r="I732" s="61" t="str">
        <f t="shared" si="27"/>
        <v/>
      </c>
      <c r="J732" s="38" t="str">
        <f t="shared" si="22"/>
        <v/>
      </c>
      <c r="K732" s="38" t="str">
        <f t="shared" si="31"/>
        <v/>
      </c>
      <c r="L732" s="57" t="str">
        <f t="shared" si="23"/>
        <v/>
      </c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</row>
    <row r="733" spans="1:23" ht="15.75" customHeight="1" x14ac:dyDescent="0.2">
      <c r="A733" s="38"/>
      <c r="B733" s="62" t="str">
        <f t="shared" si="28"/>
        <v/>
      </c>
      <c r="C733" s="63" t="str">
        <f t="shared" si="29"/>
        <v/>
      </c>
      <c r="D733" s="63" t="str">
        <f t="shared" si="24"/>
        <v/>
      </c>
      <c r="E733" s="63" t="str">
        <f t="shared" si="25"/>
        <v/>
      </c>
      <c r="F733" s="64" t="str">
        <f t="shared" si="26"/>
        <v/>
      </c>
      <c r="G733" s="38"/>
      <c r="H733" s="38" t="str">
        <f t="shared" si="30"/>
        <v/>
      </c>
      <c r="I733" s="61" t="str">
        <f t="shared" si="27"/>
        <v/>
      </c>
      <c r="J733" s="38" t="str">
        <f t="shared" si="22"/>
        <v/>
      </c>
      <c r="K733" s="38" t="str">
        <f t="shared" si="31"/>
        <v/>
      </c>
      <c r="L733" s="57" t="str">
        <f t="shared" si="23"/>
        <v/>
      </c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</row>
    <row r="734" spans="1:23" ht="15.75" customHeight="1" x14ac:dyDescent="0.2">
      <c r="A734" s="38"/>
      <c r="B734" s="62" t="str">
        <f t="shared" si="28"/>
        <v/>
      </c>
      <c r="C734" s="63" t="str">
        <f t="shared" si="29"/>
        <v/>
      </c>
      <c r="D734" s="63" t="str">
        <f t="shared" si="24"/>
        <v/>
      </c>
      <c r="E734" s="63" t="str">
        <f t="shared" si="25"/>
        <v/>
      </c>
      <c r="F734" s="64" t="str">
        <f t="shared" si="26"/>
        <v/>
      </c>
      <c r="G734" s="38"/>
      <c r="H734" s="38" t="str">
        <f t="shared" si="30"/>
        <v/>
      </c>
      <c r="I734" s="61" t="str">
        <f t="shared" si="27"/>
        <v/>
      </c>
      <c r="J734" s="38" t="str">
        <f t="shared" si="22"/>
        <v/>
      </c>
      <c r="K734" s="38" t="str">
        <f t="shared" si="31"/>
        <v/>
      </c>
      <c r="L734" s="57" t="str">
        <f t="shared" si="23"/>
        <v/>
      </c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</row>
    <row r="735" spans="1:23" ht="15.75" customHeight="1" x14ac:dyDescent="0.2">
      <c r="A735" s="38"/>
      <c r="B735" s="62" t="str">
        <f t="shared" si="28"/>
        <v/>
      </c>
      <c r="C735" s="63" t="str">
        <f t="shared" si="29"/>
        <v/>
      </c>
      <c r="D735" s="63" t="str">
        <f t="shared" si="24"/>
        <v/>
      </c>
      <c r="E735" s="63" t="str">
        <f t="shared" si="25"/>
        <v/>
      </c>
      <c r="F735" s="64" t="str">
        <f t="shared" si="26"/>
        <v/>
      </c>
      <c r="G735" s="38"/>
      <c r="H735" s="38" t="str">
        <f t="shared" si="30"/>
        <v/>
      </c>
      <c r="I735" s="61" t="str">
        <f t="shared" si="27"/>
        <v/>
      </c>
      <c r="J735" s="38" t="str">
        <f t="shared" si="22"/>
        <v/>
      </c>
      <c r="K735" s="38" t="str">
        <f t="shared" si="31"/>
        <v/>
      </c>
      <c r="L735" s="57" t="str">
        <f t="shared" si="23"/>
        <v/>
      </c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</row>
    <row r="736" spans="1:23" ht="15.75" customHeight="1" x14ac:dyDescent="0.2">
      <c r="A736" s="38"/>
      <c r="B736" s="62" t="str">
        <f t="shared" si="28"/>
        <v/>
      </c>
      <c r="C736" s="63" t="str">
        <f t="shared" si="29"/>
        <v/>
      </c>
      <c r="D736" s="63" t="str">
        <f t="shared" si="24"/>
        <v/>
      </c>
      <c r="E736" s="63" t="str">
        <f t="shared" si="25"/>
        <v/>
      </c>
      <c r="F736" s="64" t="str">
        <f t="shared" si="26"/>
        <v/>
      </c>
      <c r="G736" s="38"/>
      <c r="H736" s="38" t="str">
        <f t="shared" si="30"/>
        <v/>
      </c>
      <c r="I736" s="61" t="str">
        <f t="shared" si="27"/>
        <v/>
      </c>
      <c r="J736" s="38" t="str">
        <f t="shared" si="22"/>
        <v/>
      </c>
      <c r="K736" s="38" t="str">
        <f t="shared" si="31"/>
        <v/>
      </c>
      <c r="L736" s="57" t="str">
        <f t="shared" si="23"/>
        <v/>
      </c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</row>
    <row r="737" spans="1:23" ht="15.75" customHeight="1" x14ac:dyDescent="0.2">
      <c r="A737" s="38"/>
      <c r="B737" s="62" t="str">
        <f t="shared" si="28"/>
        <v/>
      </c>
      <c r="C737" s="63" t="str">
        <f t="shared" si="29"/>
        <v/>
      </c>
      <c r="D737" s="63" t="str">
        <f t="shared" si="24"/>
        <v/>
      </c>
      <c r="E737" s="63" t="str">
        <f t="shared" si="25"/>
        <v/>
      </c>
      <c r="F737" s="64" t="str">
        <f t="shared" si="26"/>
        <v/>
      </c>
      <c r="G737" s="38"/>
      <c r="H737" s="38" t="str">
        <f t="shared" si="30"/>
        <v/>
      </c>
      <c r="I737" s="61" t="str">
        <f t="shared" si="27"/>
        <v/>
      </c>
      <c r="J737" s="38" t="str">
        <f t="shared" si="22"/>
        <v/>
      </c>
      <c r="K737" s="38" t="str">
        <f t="shared" si="31"/>
        <v/>
      </c>
      <c r="L737" s="57" t="str">
        <f t="shared" si="23"/>
        <v/>
      </c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</row>
    <row r="738" spans="1:23" ht="15.75" customHeight="1" x14ac:dyDescent="0.2">
      <c r="A738" s="38"/>
      <c r="B738" s="62" t="str">
        <f t="shared" si="28"/>
        <v/>
      </c>
      <c r="C738" s="63" t="str">
        <f t="shared" si="29"/>
        <v/>
      </c>
      <c r="D738" s="63" t="str">
        <f t="shared" si="24"/>
        <v/>
      </c>
      <c r="E738" s="63" t="str">
        <f t="shared" si="25"/>
        <v/>
      </c>
      <c r="F738" s="64" t="str">
        <f t="shared" si="26"/>
        <v/>
      </c>
      <c r="G738" s="38"/>
      <c r="H738" s="38" t="str">
        <f t="shared" si="30"/>
        <v/>
      </c>
      <c r="I738" s="61" t="str">
        <f t="shared" si="27"/>
        <v/>
      </c>
      <c r="J738" s="38" t="str">
        <f t="shared" si="22"/>
        <v/>
      </c>
      <c r="K738" s="38" t="str">
        <f t="shared" si="31"/>
        <v/>
      </c>
      <c r="L738" s="57" t="str">
        <f t="shared" si="23"/>
        <v/>
      </c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</row>
    <row r="739" spans="1:23" ht="15.75" customHeight="1" x14ac:dyDescent="0.2">
      <c r="A739" s="38"/>
      <c r="B739" s="62" t="str">
        <f t="shared" si="28"/>
        <v/>
      </c>
      <c r="C739" s="63" t="str">
        <f t="shared" si="29"/>
        <v/>
      </c>
      <c r="D739" s="63" t="str">
        <f t="shared" si="24"/>
        <v/>
      </c>
      <c r="E739" s="63" t="str">
        <f t="shared" si="25"/>
        <v/>
      </c>
      <c r="F739" s="64" t="str">
        <f t="shared" si="26"/>
        <v/>
      </c>
      <c r="G739" s="38"/>
      <c r="H739" s="38" t="str">
        <f t="shared" si="30"/>
        <v/>
      </c>
      <c r="I739" s="61" t="str">
        <f t="shared" si="27"/>
        <v/>
      </c>
      <c r="J739" s="38" t="str">
        <f t="shared" si="22"/>
        <v/>
      </c>
      <c r="K739" s="38" t="str">
        <f t="shared" si="31"/>
        <v/>
      </c>
      <c r="L739" s="57" t="str">
        <f t="shared" si="23"/>
        <v/>
      </c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</row>
    <row r="740" spans="1:23" ht="15.75" customHeight="1" x14ac:dyDescent="0.2">
      <c r="A740" s="38"/>
      <c r="B740" s="62" t="str">
        <f t="shared" si="28"/>
        <v/>
      </c>
      <c r="C740" s="63" t="str">
        <f t="shared" si="29"/>
        <v/>
      </c>
      <c r="D740" s="63" t="str">
        <f t="shared" si="24"/>
        <v/>
      </c>
      <c r="E740" s="63" t="str">
        <f t="shared" si="25"/>
        <v/>
      </c>
      <c r="F740" s="64" t="str">
        <f t="shared" si="26"/>
        <v/>
      </c>
      <c r="G740" s="38"/>
      <c r="H740" s="38" t="str">
        <f t="shared" si="30"/>
        <v/>
      </c>
      <c r="I740" s="61" t="str">
        <f t="shared" si="27"/>
        <v/>
      </c>
      <c r="J740" s="38" t="str">
        <f t="shared" si="22"/>
        <v/>
      </c>
      <c r="K740" s="38" t="str">
        <f t="shared" si="31"/>
        <v/>
      </c>
      <c r="L740" s="57" t="str">
        <f t="shared" si="23"/>
        <v/>
      </c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</row>
    <row r="741" spans="1:23" ht="15.75" customHeight="1" x14ac:dyDescent="0.2">
      <c r="A741" s="38"/>
      <c r="B741" s="62" t="str">
        <f t="shared" si="28"/>
        <v/>
      </c>
      <c r="C741" s="63" t="str">
        <f t="shared" si="29"/>
        <v/>
      </c>
      <c r="D741" s="63" t="str">
        <f t="shared" si="24"/>
        <v/>
      </c>
      <c r="E741" s="63" t="str">
        <f t="shared" si="25"/>
        <v/>
      </c>
      <c r="F741" s="64" t="str">
        <f t="shared" si="26"/>
        <v/>
      </c>
      <c r="G741" s="38"/>
      <c r="H741" s="38" t="str">
        <f t="shared" si="30"/>
        <v/>
      </c>
      <c r="I741" s="61" t="str">
        <f t="shared" si="27"/>
        <v/>
      </c>
      <c r="J741" s="38" t="str">
        <f t="shared" si="22"/>
        <v/>
      </c>
      <c r="K741" s="38" t="str">
        <f t="shared" si="31"/>
        <v/>
      </c>
      <c r="L741" s="57" t="str">
        <f t="shared" si="23"/>
        <v/>
      </c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</row>
    <row r="742" spans="1:23" ht="15.75" customHeight="1" x14ac:dyDescent="0.2">
      <c r="A742" s="38"/>
      <c r="B742" s="62" t="str">
        <f t="shared" si="28"/>
        <v/>
      </c>
      <c r="C742" s="63" t="str">
        <f t="shared" si="29"/>
        <v/>
      </c>
      <c r="D742" s="63" t="str">
        <f t="shared" si="24"/>
        <v/>
      </c>
      <c r="E742" s="63" t="str">
        <f t="shared" si="25"/>
        <v/>
      </c>
      <c r="F742" s="64" t="str">
        <f t="shared" si="26"/>
        <v/>
      </c>
      <c r="G742" s="38"/>
      <c r="H742" s="38" t="str">
        <f t="shared" si="30"/>
        <v/>
      </c>
      <c r="I742" s="61" t="str">
        <f t="shared" si="27"/>
        <v/>
      </c>
      <c r="J742" s="38" t="str">
        <f t="shared" si="22"/>
        <v/>
      </c>
      <c r="K742" s="38" t="str">
        <f t="shared" si="31"/>
        <v/>
      </c>
      <c r="L742" s="57" t="str">
        <f t="shared" si="23"/>
        <v/>
      </c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</row>
    <row r="743" spans="1:23" ht="15.75" customHeight="1" x14ac:dyDescent="0.2">
      <c r="A743" s="38"/>
      <c r="B743" s="62" t="str">
        <f t="shared" si="28"/>
        <v/>
      </c>
      <c r="C743" s="63" t="str">
        <f t="shared" si="29"/>
        <v/>
      </c>
      <c r="D743" s="63" t="str">
        <f t="shared" si="24"/>
        <v/>
      </c>
      <c r="E743" s="63" t="str">
        <f t="shared" si="25"/>
        <v/>
      </c>
      <c r="F743" s="64" t="str">
        <f t="shared" si="26"/>
        <v/>
      </c>
      <c r="G743" s="38"/>
      <c r="H743" s="38" t="str">
        <f t="shared" si="30"/>
        <v/>
      </c>
      <c r="I743" s="61" t="str">
        <f t="shared" si="27"/>
        <v/>
      </c>
      <c r="J743" s="38" t="str">
        <f t="shared" si="22"/>
        <v/>
      </c>
      <c r="K743" s="38" t="str">
        <f t="shared" si="31"/>
        <v/>
      </c>
      <c r="L743" s="57" t="str">
        <f t="shared" si="23"/>
        <v/>
      </c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</row>
    <row r="744" spans="1:23" ht="15.75" customHeight="1" x14ac:dyDescent="0.2">
      <c r="A744" s="38"/>
      <c r="B744" s="62" t="str">
        <f t="shared" si="28"/>
        <v/>
      </c>
      <c r="C744" s="63" t="str">
        <f t="shared" si="29"/>
        <v/>
      </c>
      <c r="D744" s="63" t="str">
        <f t="shared" si="24"/>
        <v/>
      </c>
      <c r="E744" s="63" t="str">
        <f t="shared" si="25"/>
        <v/>
      </c>
      <c r="F744" s="64" t="str">
        <f t="shared" si="26"/>
        <v/>
      </c>
      <c r="G744" s="38"/>
      <c r="H744" s="38" t="str">
        <f t="shared" si="30"/>
        <v/>
      </c>
      <c r="I744" s="61" t="str">
        <f t="shared" si="27"/>
        <v/>
      </c>
      <c r="J744" s="38" t="str">
        <f t="shared" si="22"/>
        <v/>
      </c>
      <c r="K744" s="38" t="str">
        <f t="shared" si="31"/>
        <v/>
      </c>
      <c r="L744" s="57" t="str">
        <f t="shared" si="23"/>
        <v/>
      </c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</row>
    <row r="745" spans="1:23" ht="15.75" customHeight="1" x14ac:dyDescent="0.2">
      <c r="A745" s="38"/>
      <c r="B745" s="62" t="str">
        <f t="shared" si="28"/>
        <v/>
      </c>
      <c r="C745" s="63" t="str">
        <f t="shared" si="29"/>
        <v/>
      </c>
      <c r="D745" s="63" t="str">
        <f t="shared" si="24"/>
        <v/>
      </c>
      <c r="E745" s="63" t="str">
        <f t="shared" si="25"/>
        <v/>
      </c>
      <c r="F745" s="64" t="str">
        <f t="shared" si="26"/>
        <v/>
      </c>
      <c r="G745" s="38"/>
      <c r="H745" s="38" t="str">
        <f t="shared" si="30"/>
        <v/>
      </c>
      <c r="I745" s="61" t="str">
        <f t="shared" si="27"/>
        <v/>
      </c>
      <c r="J745" s="38" t="str">
        <f t="shared" si="22"/>
        <v/>
      </c>
      <c r="K745" s="38" t="str">
        <f t="shared" si="31"/>
        <v/>
      </c>
      <c r="L745" s="57" t="str">
        <f t="shared" si="23"/>
        <v/>
      </c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</row>
    <row r="746" spans="1:23" ht="15.75" customHeight="1" x14ac:dyDescent="0.2">
      <c r="A746" s="38"/>
      <c r="B746" s="62" t="str">
        <f t="shared" si="28"/>
        <v/>
      </c>
      <c r="C746" s="63" t="str">
        <f t="shared" si="29"/>
        <v/>
      </c>
      <c r="D746" s="63" t="str">
        <f t="shared" si="24"/>
        <v/>
      </c>
      <c r="E746" s="63" t="str">
        <f t="shared" si="25"/>
        <v/>
      </c>
      <c r="F746" s="64" t="str">
        <f t="shared" si="26"/>
        <v/>
      </c>
      <c r="G746" s="38"/>
      <c r="H746" s="38" t="str">
        <f t="shared" si="30"/>
        <v/>
      </c>
      <c r="I746" s="61" t="str">
        <f t="shared" si="27"/>
        <v/>
      </c>
      <c r="J746" s="38" t="str">
        <f t="shared" si="22"/>
        <v/>
      </c>
      <c r="K746" s="38" t="str">
        <f t="shared" si="31"/>
        <v/>
      </c>
      <c r="L746" s="57" t="str">
        <f t="shared" si="23"/>
        <v/>
      </c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</row>
    <row r="747" spans="1:23" ht="15.75" customHeight="1" x14ac:dyDescent="0.2">
      <c r="A747" s="38"/>
      <c r="B747" s="62" t="str">
        <f t="shared" si="28"/>
        <v/>
      </c>
      <c r="C747" s="63" t="str">
        <f t="shared" si="29"/>
        <v/>
      </c>
      <c r="D747" s="63" t="str">
        <f t="shared" si="24"/>
        <v/>
      </c>
      <c r="E747" s="63" t="str">
        <f t="shared" si="25"/>
        <v/>
      </c>
      <c r="F747" s="64" t="str">
        <f t="shared" si="26"/>
        <v/>
      </c>
      <c r="G747" s="38"/>
      <c r="H747" s="38" t="str">
        <f t="shared" si="30"/>
        <v/>
      </c>
      <c r="I747" s="61" t="str">
        <f t="shared" si="27"/>
        <v/>
      </c>
      <c r="J747" s="38" t="str">
        <f t="shared" si="22"/>
        <v/>
      </c>
      <c r="K747" s="38" t="str">
        <f t="shared" si="31"/>
        <v/>
      </c>
      <c r="L747" s="57" t="str">
        <f t="shared" si="23"/>
        <v/>
      </c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</row>
    <row r="748" spans="1:23" ht="15.75" customHeight="1" x14ac:dyDescent="0.2">
      <c r="A748" s="38"/>
      <c r="B748" s="62" t="str">
        <f t="shared" si="28"/>
        <v/>
      </c>
      <c r="C748" s="63" t="str">
        <f t="shared" si="29"/>
        <v/>
      </c>
      <c r="D748" s="63" t="str">
        <f t="shared" si="24"/>
        <v/>
      </c>
      <c r="E748" s="63" t="str">
        <f t="shared" si="25"/>
        <v/>
      </c>
      <c r="F748" s="64" t="str">
        <f t="shared" si="26"/>
        <v/>
      </c>
      <c r="G748" s="38"/>
      <c r="H748" s="38" t="str">
        <f t="shared" si="30"/>
        <v/>
      </c>
      <c r="I748" s="61" t="str">
        <f t="shared" si="27"/>
        <v/>
      </c>
      <c r="J748" s="38" t="str">
        <f t="shared" si="22"/>
        <v/>
      </c>
      <c r="K748" s="38" t="str">
        <f t="shared" si="31"/>
        <v/>
      </c>
      <c r="L748" s="57" t="str">
        <f t="shared" si="23"/>
        <v/>
      </c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</row>
    <row r="749" spans="1:23" ht="15.75" customHeight="1" x14ac:dyDescent="0.2">
      <c r="A749" s="38"/>
      <c r="B749" s="62" t="str">
        <f t="shared" si="28"/>
        <v/>
      </c>
      <c r="C749" s="63" t="str">
        <f t="shared" si="29"/>
        <v/>
      </c>
      <c r="D749" s="63" t="str">
        <f t="shared" si="24"/>
        <v/>
      </c>
      <c r="E749" s="63" t="str">
        <f t="shared" si="25"/>
        <v/>
      </c>
      <c r="F749" s="64" t="str">
        <f t="shared" si="26"/>
        <v/>
      </c>
      <c r="G749" s="38"/>
      <c r="H749" s="38" t="str">
        <f t="shared" si="30"/>
        <v/>
      </c>
      <c r="I749" s="61" t="str">
        <f t="shared" si="27"/>
        <v/>
      </c>
      <c r="J749" s="38" t="str">
        <f t="shared" si="22"/>
        <v/>
      </c>
      <c r="K749" s="38" t="str">
        <f t="shared" si="31"/>
        <v/>
      </c>
      <c r="L749" s="57" t="str">
        <f t="shared" si="23"/>
        <v/>
      </c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</row>
    <row r="750" spans="1:23" ht="15.75" customHeight="1" x14ac:dyDescent="0.2">
      <c r="A750" s="38"/>
      <c r="B750" s="62" t="str">
        <f t="shared" si="28"/>
        <v/>
      </c>
      <c r="C750" s="63" t="str">
        <f t="shared" si="29"/>
        <v/>
      </c>
      <c r="D750" s="63" t="str">
        <f t="shared" si="24"/>
        <v/>
      </c>
      <c r="E750" s="63" t="str">
        <f t="shared" si="25"/>
        <v/>
      </c>
      <c r="F750" s="64" t="str">
        <f t="shared" si="26"/>
        <v/>
      </c>
      <c r="G750" s="38"/>
      <c r="H750" s="38" t="str">
        <f t="shared" si="30"/>
        <v/>
      </c>
      <c r="I750" s="61" t="str">
        <f t="shared" si="27"/>
        <v/>
      </c>
      <c r="J750" s="38" t="str">
        <f t="shared" si="22"/>
        <v/>
      </c>
      <c r="K750" s="38" t="str">
        <f t="shared" si="31"/>
        <v/>
      </c>
      <c r="L750" s="57" t="str">
        <f t="shared" si="23"/>
        <v/>
      </c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</row>
    <row r="751" spans="1:23" ht="15.75" customHeight="1" x14ac:dyDescent="0.2">
      <c r="A751" s="38"/>
      <c r="B751" s="62" t="str">
        <f t="shared" si="28"/>
        <v/>
      </c>
      <c r="C751" s="63" t="str">
        <f t="shared" si="29"/>
        <v/>
      </c>
      <c r="D751" s="63" t="str">
        <f t="shared" si="24"/>
        <v/>
      </c>
      <c r="E751" s="63" t="str">
        <f t="shared" si="25"/>
        <v/>
      </c>
      <c r="F751" s="64" t="str">
        <f t="shared" si="26"/>
        <v/>
      </c>
      <c r="G751" s="38"/>
      <c r="H751" s="38" t="str">
        <f t="shared" si="30"/>
        <v/>
      </c>
      <c r="I751" s="61" t="str">
        <f t="shared" si="27"/>
        <v/>
      </c>
      <c r="J751" s="38" t="str">
        <f t="shared" si="22"/>
        <v/>
      </c>
      <c r="K751" s="38" t="str">
        <f t="shared" si="31"/>
        <v/>
      </c>
      <c r="L751" s="57" t="str">
        <f t="shared" si="23"/>
        <v/>
      </c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</row>
    <row r="752" spans="1:23" ht="15.75" customHeight="1" x14ac:dyDescent="0.2">
      <c r="A752" s="38"/>
      <c r="B752" s="62" t="str">
        <f t="shared" si="28"/>
        <v/>
      </c>
      <c r="C752" s="63" t="str">
        <f t="shared" si="29"/>
        <v/>
      </c>
      <c r="D752" s="63" t="str">
        <f t="shared" si="24"/>
        <v/>
      </c>
      <c r="E752" s="63" t="str">
        <f t="shared" si="25"/>
        <v/>
      </c>
      <c r="F752" s="64" t="str">
        <f t="shared" si="26"/>
        <v/>
      </c>
      <c r="G752" s="38"/>
      <c r="H752" s="38" t="str">
        <f t="shared" si="30"/>
        <v/>
      </c>
      <c r="I752" s="61" t="str">
        <f t="shared" si="27"/>
        <v/>
      </c>
      <c r="J752" s="38" t="str">
        <f t="shared" si="22"/>
        <v/>
      </c>
      <c r="K752" s="38" t="str">
        <f t="shared" si="31"/>
        <v/>
      </c>
      <c r="L752" s="57" t="str">
        <f t="shared" si="23"/>
        <v/>
      </c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</row>
    <row r="753" spans="1:23" ht="15.75" customHeight="1" x14ac:dyDescent="0.2">
      <c r="A753" s="38"/>
      <c r="B753" s="62" t="str">
        <f t="shared" si="28"/>
        <v/>
      </c>
      <c r="C753" s="63" t="str">
        <f t="shared" si="29"/>
        <v/>
      </c>
      <c r="D753" s="63" t="str">
        <f t="shared" si="24"/>
        <v/>
      </c>
      <c r="E753" s="63" t="str">
        <f t="shared" si="25"/>
        <v/>
      </c>
      <c r="F753" s="64" t="str">
        <f t="shared" si="26"/>
        <v/>
      </c>
      <c r="G753" s="38"/>
      <c r="H753" s="38" t="str">
        <f t="shared" si="30"/>
        <v/>
      </c>
      <c r="I753" s="61" t="str">
        <f t="shared" si="27"/>
        <v/>
      </c>
      <c r="J753" s="38" t="str">
        <f t="shared" si="22"/>
        <v/>
      </c>
      <c r="K753" s="38" t="str">
        <f t="shared" si="31"/>
        <v/>
      </c>
      <c r="L753" s="57" t="str">
        <f t="shared" si="23"/>
        <v/>
      </c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</row>
    <row r="754" spans="1:23" ht="15.75" customHeight="1" x14ac:dyDescent="0.2">
      <c r="A754" s="38"/>
      <c r="B754" s="62" t="str">
        <f t="shared" si="28"/>
        <v/>
      </c>
      <c r="C754" s="63" t="str">
        <f t="shared" si="29"/>
        <v/>
      </c>
      <c r="D754" s="63" t="str">
        <f t="shared" si="24"/>
        <v/>
      </c>
      <c r="E754" s="63" t="str">
        <f t="shared" si="25"/>
        <v/>
      </c>
      <c r="F754" s="64" t="str">
        <f t="shared" si="26"/>
        <v/>
      </c>
      <c r="G754" s="38"/>
      <c r="H754" s="38" t="str">
        <f t="shared" si="30"/>
        <v/>
      </c>
      <c r="I754" s="61" t="str">
        <f t="shared" si="27"/>
        <v/>
      </c>
      <c r="J754" s="38" t="str">
        <f t="shared" si="22"/>
        <v/>
      </c>
      <c r="K754" s="38" t="str">
        <f t="shared" si="31"/>
        <v/>
      </c>
      <c r="L754" s="57" t="str">
        <f t="shared" si="23"/>
        <v/>
      </c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</row>
    <row r="755" spans="1:23" ht="15.75" customHeight="1" x14ac:dyDescent="0.2">
      <c r="A755" s="38"/>
      <c r="B755" s="62" t="str">
        <f t="shared" si="28"/>
        <v/>
      </c>
      <c r="C755" s="63" t="str">
        <f t="shared" si="29"/>
        <v/>
      </c>
      <c r="D755" s="63" t="str">
        <f t="shared" si="24"/>
        <v/>
      </c>
      <c r="E755" s="63" t="str">
        <f t="shared" si="25"/>
        <v/>
      </c>
      <c r="F755" s="64" t="str">
        <f t="shared" si="26"/>
        <v/>
      </c>
      <c r="G755" s="38"/>
      <c r="H755" s="38" t="str">
        <f t="shared" si="30"/>
        <v/>
      </c>
      <c r="I755" s="61" t="str">
        <f t="shared" si="27"/>
        <v/>
      </c>
      <c r="J755" s="38" t="str">
        <f t="shared" si="22"/>
        <v/>
      </c>
      <c r="K755" s="38" t="str">
        <f t="shared" si="31"/>
        <v/>
      </c>
      <c r="L755" s="57" t="str">
        <f t="shared" si="23"/>
        <v/>
      </c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</row>
    <row r="756" spans="1:23" ht="15.75" customHeight="1" x14ac:dyDescent="0.2">
      <c r="A756" s="38"/>
      <c r="B756" s="62" t="str">
        <f t="shared" si="28"/>
        <v/>
      </c>
      <c r="C756" s="63" t="str">
        <f t="shared" si="29"/>
        <v/>
      </c>
      <c r="D756" s="63" t="str">
        <f t="shared" si="24"/>
        <v/>
      </c>
      <c r="E756" s="63" t="str">
        <f t="shared" si="25"/>
        <v/>
      </c>
      <c r="F756" s="64" t="str">
        <f t="shared" si="26"/>
        <v/>
      </c>
      <c r="G756" s="38"/>
      <c r="H756" s="38" t="str">
        <f t="shared" si="30"/>
        <v/>
      </c>
      <c r="I756" s="61" t="str">
        <f t="shared" si="27"/>
        <v/>
      </c>
      <c r="J756" s="38" t="str">
        <f t="shared" si="22"/>
        <v/>
      </c>
      <c r="K756" s="38" t="str">
        <f t="shared" si="31"/>
        <v/>
      </c>
      <c r="L756" s="57" t="str">
        <f t="shared" si="23"/>
        <v/>
      </c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</row>
    <row r="757" spans="1:23" ht="15.75" customHeight="1" x14ac:dyDescent="0.2">
      <c r="A757" s="38"/>
      <c r="B757" s="62" t="str">
        <f t="shared" si="28"/>
        <v/>
      </c>
      <c r="C757" s="63" t="str">
        <f t="shared" si="29"/>
        <v/>
      </c>
      <c r="D757" s="63" t="str">
        <f t="shared" si="24"/>
        <v/>
      </c>
      <c r="E757" s="63" t="str">
        <f t="shared" si="25"/>
        <v/>
      </c>
      <c r="F757" s="64" t="str">
        <f t="shared" si="26"/>
        <v/>
      </c>
      <c r="G757" s="38"/>
      <c r="H757" s="38" t="str">
        <f t="shared" si="30"/>
        <v/>
      </c>
      <c r="I757" s="61" t="str">
        <f t="shared" si="27"/>
        <v/>
      </c>
      <c r="J757" s="38" t="str">
        <f t="shared" si="22"/>
        <v/>
      </c>
      <c r="K757" s="38" t="str">
        <f t="shared" si="31"/>
        <v/>
      </c>
      <c r="L757" s="57" t="str">
        <f t="shared" si="23"/>
        <v/>
      </c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</row>
    <row r="758" spans="1:23" ht="15.75" customHeight="1" x14ac:dyDescent="0.2">
      <c r="A758" s="38"/>
      <c r="B758" s="62" t="str">
        <f t="shared" si="28"/>
        <v/>
      </c>
      <c r="C758" s="63" t="str">
        <f t="shared" si="29"/>
        <v/>
      </c>
      <c r="D758" s="63" t="str">
        <f t="shared" si="24"/>
        <v/>
      </c>
      <c r="E758" s="63" t="str">
        <f t="shared" si="25"/>
        <v/>
      </c>
      <c r="F758" s="64" t="str">
        <f t="shared" si="26"/>
        <v/>
      </c>
      <c r="G758" s="38"/>
      <c r="H758" s="38" t="str">
        <f t="shared" si="30"/>
        <v/>
      </c>
      <c r="I758" s="61" t="str">
        <f t="shared" si="27"/>
        <v/>
      </c>
      <c r="J758" s="38" t="str">
        <f t="shared" si="22"/>
        <v/>
      </c>
      <c r="K758" s="38" t="str">
        <f t="shared" si="31"/>
        <v/>
      </c>
      <c r="L758" s="57" t="str">
        <f t="shared" si="23"/>
        <v/>
      </c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</row>
    <row r="759" spans="1:23" ht="15.75" customHeight="1" x14ac:dyDescent="0.2">
      <c r="A759" s="38"/>
      <c r="B759" s="62" t="str">
        <f t="shared" si="28"/>
        <v/>
      </c>
      <c r="C759" s="63" t="str">
        <f t="shared" si="29"/>
        <v/>
      </c>
      <c r="D759" s="63" t="str">
        <f t="shared" si="24"/>
        <v/>
      </c>
      <c r="E759" s="63" t="str">
        <f t="shared" si="25"/>
        <v/>
      </c>
      <c r="F759" s="64" t="str">
        <f t="shared" si="26"/>
        <v/>
      </c>
      <c r="G759" s="38"/>
      <c r="H759" s="38" t="str">
        <f t="shared" si="30"/>
        <v/>
      </c>
      <c r="I759" s="61" t="str">
        <f t="shared" si="27"/>
        <v/>
      </c>
      <c r="J759" s="38" t="str">
        <f t="shared" si="22"/>
        <v/>
      </c>
      <c r="K759" s="38" t="str">
        <f t="shared" si="31"/>
        <v/>
      </c>
      <c r="L759" s="57" t="str">
        <f t="shared" si="23"/>
        <v/>
      </c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</row>
    <row r="760" spans="1:23" ht="15.75" customHeight="1" x14ac:dyDescent="0.2">
      <c r="A760" s="38"/>
      <c r="B760" s="62" t="str">
        <f t="shared" si="28"/>
        <v/>
      </c>
      <c r="C760" s="63" t="str">
        <f t="shared" si="29"/>
        <v/>
      </c>
      <c r="D760" s="63" t="str">
        <f t="shared" si="24"/>
        <v/>
      </c>
      <c r="E760" s="63" t="str">
        <f t="shared" si="25"/>
        <v/>
      </c>
      <c r="F760" s="64" t="str">
        <f t="shared" si="26"/>
        <v/>
      </c>
      <c r="G760" s="38"/>
      <c r="H760" s="38" t="str">
        <f t="shared" si="30"/>
        <v/>
      </c>
      <c r="I760" s="61" t="str">
        <f t="shared" si="27"/>
        <v/>
      </c>
      <c r="J760" s="38" t="str">
        <f t="shared" si="22"/>
        <v/>
      </c>
      <c r="K760" s="38" t="str">
        <f t="shared" si="31"/>
        <v/>
      </c>
      <c r="L760" s="57" t="str">
        <f t="shared" si="23"/>
        <v/>
      </c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</row>
    <row r="761" spans="1:23" ht="15.75" customHeight="1" x14ac:dyDescent="0.2">
      <c r="A761" s="38"/>
      <c r="B761" s="62" t="str">
        <f t="shared" si="28"/>
        <v/>
      </c>
      <c r="C761" s="63" t="str">
        <f t="shared" si="29"/>
        <v/>
      </c>
      <c r="D761" s="63" t="str">
        <f t="shared" si="24"/>
        <v/>
      </c>
      <c r="E761" s="63" t="str">
        <f t="shared" si="25"/>
        <v/>
      </c>
      <c r="F761" s="64" t="str">
        <f t="shared" si="26"/>
        <v/>
      </c>
      <c r="G761" s="38"/>
      <c r="H761" s="38" t="str">
        <f t="shared" si="30"/>
        <v/>
      </c>
      <c r="I761" s="61" t="str">
        <f t="shared" si="27"/>
        <v/>
      </c>
      <c r="J761" s="38" t="str">
        <f t="shared" si="22"/>
        <v/>
      </c>
      <c r="K761" s="38" t="str">
        <f t="shared" si="31"/>
        <v/>
      </c>
      <c r="L761" s="57" t="str">
        <f t="shared" si="23"/>
        <v/>
      </c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</row>
    <row r="762" spans="1:23" ht="15.75" customHeight="1" x14ac:dyDescent="0.2">
      <c r="A762" s="38"/>
      <c r="B762" s="62" t="str">
        <f t="shared" si="28"/>
        <v/>
      </c>
      <c r="C762" s="63" t="str">
        <f t="shared" si="29"/>
        <v/>
      </c>
      <c r="D762" s="63" t="str">
        <f t="shared" si="24"/>
        <v/>
      </c>
      <c r="E762" s="63" t="str">
        <f t="shared" si="25"/>
        <v/>
      </c>
      <c r="F762" s="64" t="str">
        <f t="shared" si="26"/>
        <v/>
      </c>
      <c r="G762" s="38"/>
      <c r="H762" s="38" t="str">
        <f t="shared" si="30"/>
        <v/>
      </c>
      <c r="I762" s="61" t="str">
        <f t="shared" si="27"/>
        <v/>
      </c>
      <c r="J762" s="38" t="str">
        <f t="shared" si="22"/>
        <v/>
      </c>
      <c r="K762" s="38" t="str">
        <f t="shared" si="31"/>
        <v/>
      </c>
      <c r="L762" s="57" t="str">
        <f t="shared" si="23"/>
        <v/>
      </c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</row>
    <row r="763" spans="1:23" ht="15.75" customHeight="1" x14ac:dyDescent="0.2">
      <c r="A763" s="38"/>
      <c r="B763" s="62" t="str">
        <f t="shared" si="28"/>
        <v/>
      </c>
      <c r="C763" s="63" t="str">
        <f t="shared" si="29"/>
        <v/>
      </c>
      <c r="D763" s="63" t="str">
        <f t="shared" si="24"/>
        <v/>
      </c>
      <c r="E763" s="63" t="str">
        <f t="shared" si="25"/>
        <v/>
      </c>
      <c r="F763" s="64" t="str">
        <f t="shared" si="26"/>
        <v/>
      </c>
      <c r="G763" s="38"/>
      <c r="H763" s="38" t="str">
        <f t="shared" si="30"/>
        <v/>
      </c>
      <c r="I763" s="61" t="str">
        <f t="shared" si="27"/>
        <v/>
      </c>
      <c r="J763" s="38" t="str">
        <f t="shared" si="22"/>
        <v/>
      </c>
      <c r="K763" s="38" t="str">
        <f t="shared" si="31"/>
        <v/>
      </c>
      <c r="L763" s="57" t="str">
        <f t="shared" si="23"/>
        <v/>
      </c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</row>
    <row r="764" spans="1:23" ht="15.75" customHeight="1" x14ac:dyDescent="0.2">
      <c r="A764" s="38"/>
      <c r="B764" s="62" t="str">
        <f t="shared" si="28"/>
        <v/>
      </c>
      <c r="C764" s="63" t="str">
        <f t="shared" si="29"/>
        <v/>
      </c>
      <c r="D764" s="63" t="str">
        <f t="shared" si="24"/>
        <v/>
      </c>
      <c r="E764" s="63" t="str">
        <f t="shared" si="25"/>
        <v/>
      </c>
      <c r="F764" s="64" t="str">
        <f t="shared" si="26"/>
        <v/>
      </c>
      <c r="G764" s="38"/>
      <c r="H764" s="38" t="str">
        <f t="shared" si="30"/>
        <v/>
      </c>
      <c r="I764" s="61" t="str">
        <f t="shared" si="27"/>
        <v/>
      </c>
      <c r="J764" s="38" t="str">
        <f t="shared" si="22"/>
        <v/>
      </c>
      <c r="K764" s="38" t="str">
        <f t="shared" si="31"/>
        <v/>
      </c>
      <c r="L764" s="57" t="str">
        <f t="shared" si="23"/>
        <v/>
      </c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</row>
    <row r="765" spans="1:23" ht="15.75" customHeight="1" x14ac:dyDescent="0.2">
      <c r="A765" s="38"/>
      <c r="B765" s="62" t="str">
        <f t="shared" si="28"/>
        <v/>
      </c>
      <c r="C765" s="63" t="str">
        <f t="shared" si="29"/>
        <v/>
      </c>
      <c r="D765" s="63" t="str">
        <f t="shared" si="24"/>
        <v/>
      </c>
      <c r="E765" s="63" t="str">
        <f t="shared" si="25"/>
        <v/>
      </c>
      <c r="F765" s="64" t="str">
        <f t="shared" si="26"/>
        <v/>
      </c>
      <c r="G765" s="38"/>
      <c r="H765" s="38" t="str">
        <f t="shared" si="30"/>
        <v/>
      </c>
      <c r="I765" s="61" t="str">
        <f t="shared" si="27"/>
        <v/>
      </c>
      <c r="J765" s="38" t="str">
        <f t="shared" si="22"/>
        <v/>
      </c>
      <c r="K765" s="38" t="str">
        <f t="shared" si="31"/>
        <v/>
      </c>
      <c r="L765" s="57" t="str">
        <f t="shared" si="23"/>
        <v/>
      </c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</row>
    <row r="766" spans="1:23" ht="15.75" customHeight="1" x14ac:dyDescent="0.2">
      <c r="A766" s="38"/>
      <c r="B766" s="62" t="str">
        <f t="shared" si="28"/>
        <v/>
      </c>
      <c r="C766" s="63" t="str">
        <f t="shared" si="29"/>
        <v/>
      </c>
      <c r="D766" s="63" t="str">
        <f t="shared" si="24"/>
        <v/>
      </c>
      <c r="E766" s="63" t="str">
        <f t="shared" si="25"/>
        <v/>
      </c>
      <c r="F766" s="64" t="str">
        <f t="shared" si="26"/>
        <v/>
      </c>
      <c r="G766" s="38"/>
      <c r="H766" s="38" t="str">
        <f t="shared" si="30"/>
        <v/>
      </c>
      <c r="I766" s="61" t="str">
        <f t="shared" si="27"/>
        <v/>
      </c>
      <c r="J766" s="38" t="str">
        <f t="shared" si="22"/>
        <v/>
      </c>
      <c r="K766" s="38" t="str">
        <f t="shared" si="31"/>
        <v/>
      </c>
      <c r="L766" s="57" t="str">
        <f t="shared" si="23"/>
        <v/>
      </c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</row>
    <row r="767" spans="1:23" ht="15.75" customHeight="1" x14ac:dyDescent="0.2">
      <c r="A767" s="38"/>
      <c r="B767" s="62" t="str">
        <f t="shared" si="28"/>
        <v/>
      </c>
      <c r="C767" s="63" t="str">
        <f t="shared" si="29"/>
        <v/>
      </c>
      <c r="D767" s="63" t="str">
        <f t="shared" si="24"/>
        <v/>
      </c>
      <c r="E767" s="63" t="str">
        <f t="shared" si="25"/>
        <v/>
      </c>
      <c r="F767" s="64" t="str">
        <f t="shared" si="26"/>
        <v/>
      </c>
      <c r="G767" s="38"/>
      <c r="H767" s="38" t="str">
        <f t="shared" si="30"/>
        <v/>
      </c>
      <c r="I767" s="61" t="str">
        <f t="shared" si="27"/>
        <v/>
      </c>
      <c r="J767" s="38" t="str">
        <f t="shared" si="22"/>
        <v/>
      </c>
      <c r="K767" s="38" t="str">
        <f t="shared" si="31"/>
        <v/>
      </c>
      <c r="L767" s="57" t="str">
        <f t="shared" si="23"/>
        <v/>
      </c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</row>
    <row r="768" spans="1:23" ht="15.75" customHeight="1" x14ac:dyDescent="0.2">
      <c r="A768" s="38"/>
      <c r="B768" s="62" t="str">
        <f t="shared" si="28"/>
        <v/>
      </c>
      <c r="C768" s="63" t="str">
        <f t="shared" si="29"/>
        <v/>
      </c>
      <c r="D768" s="63" t="str">
        <f t="shared" si="24"/>
        <v/>
      </c>
      <c r="E768" s="63" t="str">
        <f t="shared" si="25"/>
        <v/>
      </c>
      <c r="F768" s="64" t="str">
        <f t="shared" si="26"/>
        <v/>
      </c>
      <c r="G768" s="38"/>
      <c r="H768" s="38" t="str">
        <f t="shared" si="30"/>
        <v/>
      </c>
      <c r="I768" s="61" t="str">
        <f t="shared" si="27"/>
        <v/>
      </c>
      <c r="J768" s="38" t="str">
        <f t="shared" si="22"/>
        <v/>
      </c>
      <c r="K768" s="38" t="str">
        <f t="shared" si="31"/>
        <v/>
      </c>
      <c r="L768" s="57" t="str">
        <f t="shared" si="23"/>
        <v/>
      </c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</row>
    <row r="769" spans="1:23" ht="15.75" customHeight="1" x14ac:dyDescent="0.2">
      <c r="A769" s="38"/>
      <c r="B769" s="62" t="str">
        <f t="shared" si="28"/>
        <v/>
      </c>
      <c r="C769" s="63" t="str">
        <f t="shared" si="29"/>
        <v/>
      </c>
      <c r="D769" s="63" t="str">
        <f t="shared" si="24"/>
        <v/>
      </c>
      <c r="E769" s="63" t="str">
        <f t="shared" si="25"/>
        <v/>
      </c>
      <c r="F769" s="64" t="str">
        <f t="shared" si="26"/>
        <v/>
      </c>
      <c r="G769" s="38"/>
      <c r="H769" s="38" t="str">
        <f t="shared" si="30"/>
        <v/>
      </c>
      <c r="I769" s="61" t="str">
        <f t="shared" si="27"/>
        <v/>
      </c>
      <c r="J769" s="38" t="str">
        <f t="shared" si="22"/>
        <v/>
      </c>
      <c r="K769" s="38" t="str">
        <f t="shared" si="31"/>
        <v/>
      </c>
      <c r="L769" s="57" t="str">
        <f t="shared" si="23"/>
        <v/>
      </c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</row>
    <row r="770" spans="1:23" ht="15.75" customHeight="1" x14ac:dyDescent="0.2">
      <c r="A770" s="38"/>
      <c r="B770" s="62" t="str">
        <f t="shared" si="28"/>
        <v/>
      </c>
      <c r="C770" s="63" t="str">
        <f t="shared" si="29"/>
        <v/>
      </c>
      <c r="D770" s="63" t="str">
        <f t="shared" si="24"/>
        <v/>
      </c>
      <c r="E770" s="63" t="str">
        <f t="shared" si="25"/>
        <v/>
      </c>
      <c r="F770" s="64" t="str">
        <f t="shared" si="26"/>
        <v/>
      </c>
      <c r="G770" s="38"/>
      <c r="H770" s="38" t="str">
        <f t="shared" si="30"/>
        <v/>
      </c>
      <c r="I770" s="61" t="str">
        <f t="shared" si="27"/>
        <v/>
      </c>
      <c r="J770" s="38" t="str">
        <f t="shared" si="22"/>
        <v/>
      </c>
      <c r="K770" s="38" t="str">
        <f t="shared" si="31"/>
        <v/>
      </c>
      <c r="L770" s="57" t="str">
        <f t="shared" si="23"/>
        <v/>
      </c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</row>
    <row r="771" spans="1:23" ht="15.75" customHeight="1" x14ac:dyDescent="0.2">
      <c r="A771" s="38"/>
      <c r="B771" s="62" t="str">
        <f t="shared" si="28"/>
        <v/>
      </c>
      <c r="C771" s="63" t="str">
        <f t="shared" si="29"/>
        <v/>
      </c>
      <c r="D771" s="63" t="str">
        <f t="shared" si="24"/>
        <v/>
      </c>
      <c r="E771" s="63" t="str">
        <f t="shared" si="25"/>
        <v/>
      </c>
      <c r="F771" s="64" t="str">
        <f t="shared" si="26"/>
        <v/>
      </c>
      <c r="G771" s="38"/>
      <c r="H771" s="38" t="str">
        <f t="shared" si="30"/>
        <v/>
      </c>
      <c r="I771" s="61" t="str">
        <f t="shared" si="27"/>
        <v/>
      </c>
      <c r="J771" s="38" t="str">
        <f t="shared" si="22"/>
        <v/>
      </c>
      <c r="K771" s="38" t="str">
        <f t="shared" si="31"/>
        <v/>
      </c>
      <c r="L771" s="57" t="str">
        <f t="shared" si="23"/>
        <v/>
      </c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</row>
    <row r="772" spans="1:23" ht="15.75" customHeight="1" x14ac:dyDescent="0.2">
      <c r="A772" s="38"/>
      <c r="B772" s="62" t="str">
        <f t="shared" si="28"/>
        <v/>
      </c>
      <c r="C772" s="63" t="str">
        <f t="shared" si="29"/>
        <v/>
      </c>
      <c r="D772" s="63" t="str">
        <f t="shared" si="24"/>
        <v/>
      </c>
      <c r="E772" s="63" t="str">
        <f t="shared" si="25"/>
        <v/>
      </c>
      <c r="F772" s="64" t="str">
        <f t="shared" si="26"/>
        <v/>
      </c>
      <c r="G772" s="38"/>
      <c r="H772" s="38" t="str">
        <f t="shared" si="30"/>
        <v/>
      </c>
      <c r="I772" s="61" t="str">
        <f t="shared" si="27"/>
        <v/>
      </c>
      <c r="J772" s="38" t="str">
        <f t="shared" si="22"/>
        <v/>
      </c>
      <c r="K772" s="38" t="str">
        <f t="shared" si="31"/>
        <v/>
      </c>
      <c r="L772" s="57" t="str">
        <f t="shared" si="23"/>
        <v/>
      </c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</row>
    <row r="773" spans="1:23" ht="15.75" customHeight="1" x14ac:dyDescent="0.2">
      <c r="A773" s="38"/>
      <c r="B773" s="62" t="str">
        <f t="shared" si="28"/>
        <v/>
      </c>
      <c r="C773" s="63" t="str">
        <f t="shared" si="29"/>
        <v/>
      </c>
      <c r="D773" s="63" t="str">
        <f t="shared" si="24"/>
        <v/>
      </c>
      <c r="E773" s="63" t="str">
        <f t="shared" si="25"/>
        <v/>
      </c>
      <c r="F773" s="64" t="str">
        <f t="shared" si="26"/>
        <v/>
      </c>
      <c r="G773" s="38"/>
      <c r="H773" s="38" t="str">
        <f t="shared" si="30"/>
        <v/>
      </c>
      <c r="I773" s="61" t="str">
        <f t="shared" si="27"/>
        <v/>
      </c>
      <c r="J773" s="38" t="str">
        <f t="shared" si="22"/>
        <v/>
      </c>
      <c r="K773" s="38" t="str">
        <f t="shared" si="31"/>
        <v/>
      </c>
      <c r="L773" s="57" t="str">
        <f t="shared" si="23"/>
        <v/>
      </c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</row>
    <row r="774" spans="1:23" ht="15.75" customHeight="1" x14ac:dyDescent="0.2">
      <c r="A774" s="38"/>
      <c r="B774" s="62" t="str">
        <f t="shared" si="28"/>
        <v/>
      </c>
      <c r="C774" s="63" t="str">
        <f t="shared" si="29"/>
        <v/>
      </c>
      <c r="D774" s="63" t="str">
        <f t="shared" si="24"/>
        <v/>
      </c>
      <c r="E774" s="63" t="str">
        <f t="shared" si="25"/>
        <v/>
      </c>
      <c r="F774" s="64" t="str">
        <f t="shared" si="26"/>
        <v/>
      </c>
      <c r="G774" s="38"/>
      <c r="H774" s="38" t="str">
        <f t="shared" si="30"/>
        <v/>
      </c>
      <c r="I774" s="61" t="str">
        <f t="shared" si="27"/>
        <v/>
      </c>
      <c r="J774" s="38" t="str">
        <f t="shared" si="22"/>
        <v/>
      </c>
      <c r="K774" s="38" t="str">
        <f t="shared" si="31"/>
        <v/>
      </c>
      <c r="L774" s="57" t="str">
        <f t="shared" si="23"/>
        <v/>
      </c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</row>
    <row r="775" spans="1:23" ht="15.75" customHeight="1" x14ac:dyDescent="0.2">
      <c r="A775" s="38"/>
      <c r="B775" s="62" t="str">
        <f t="shared" si="28"/>
        <v/>
      </c>
      <c r="C775" s="63" t="str">
        <f t="shared" si="29"/>
        <v/>
      </c>
      <c r="D775" s="63" t="str">
        <f t="shared" si="24"/>
        <v/>
      </c>
      <c r="E775" s="63" t="str">
        <f t="shared" si="25"/>
        <v/>
      </c>
      <c r="F775" s="64" t="str">
        <f t="shared" si="26"/>
        <v/>
      </c>
      <c r="G775" s="38"/>
      <c r="H775" s="38" t="str">
        <f t="shared" si="30"/>
        <v/>
      </c>
      <c r="I775" s="61" t="str">
        <f t="shared" si="27"/>
        <v/>
      </c>
      <c r="J775" s="38" t="str">
        <f t="shared" si="22"/>
        <v/>
      </c>
      <c r="K775" s="38" t="str">
        <f t="shared" si="31"/>
        <v/>
      </c>
      <c r="L775" s="57" t="str">
        <f t="shared" si="23"/>
        <v/>
      </c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</row>
    <row r="776" spans="1:23" ht="15.75" customHeight="1" x14ac:dyDescent="0.2">
      <c r="A776" s="38"/>
      <c r="B776" s="62" t="str">
        <f t="shared" si="28"/>
        <v/>
      </c>
      <c r="C776" s="63" t="str">
        <f t="shared" si="29"/>
        <v/>
      </c>
      <c r="D776" s="63" t="str">
        <f t="shared" si="24"/>
        <v/>
      </c>
      <c r="E776" s="63" t="str">
        <f t="shared" si="25"/>
        <v/>
      </c>
      <c r="F776" s="64" t="str">
        <f t="shared" si="26"/>
        <v/>
      </c>
      <c r="G776" s="38"/>
      <c r="H776" s="38" t="str">
        <f t="shared" si="30"/>
        <v/>
      </c>
      <c r="I776" s="61" t="str">
        <f t="shared" si="27"/>
        <v/>
      </c>
      <c r="J776" s="38" t="str">
        <f t="shared" si="22"/>
        <v/>
      </c>
      <c r="K776" s="38" t="str">
        <f t="shared" si="31"/>
        <v/>
      </c>
      <c r="L776" s="57" t="str">
        <f t="shared" si="23"/>
        <v/>
      </c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</row>
    <row r="777" spans="1:23" ht="15.75" customHeight="1" x14ac:dyDescent="0.2">
      <c r="A777" s="38"/>
      <c r="B777" s="62" t="str">
        <f t="shared" si="28"/>
        <v/>
      </c>
      <c r="C777" s="63" t="str">
        <f t="shared" si="29"/>
        <v/>
      </c>
      <c r="D777" s="63" t="str">
        <f t="shared" si="24"/>
        <v/>
      </c>
      <c r="E777" s="63" t="str">
        <f t="shared" si="25"/>
        <v/>
      </c>
      <c r="F777" s="64" t="str">
        <f t="shared" si="26"/>
        <v/>
      </c>
      <c r="G777" s="38"/>
      <c r="H777" s="38" t="str">
        <f t="shared" si="30"/>
        <v/>
      </c>
      <c r="I777" s="61" t="str">
        <f t="shared" si="27"/>
        <v/>
      </c>
      <c r="J777" s="38" t="str">
        <f t="shared" ref="J777:J1012" si="32">B777</f>
        <v/>
      </c>
      <c r="K777" s="38" t="str">
        <f t="shared" si="31"/>
        <v/>
      </c>
      <c r="L777" s="57" t="str">
        <f t="shared" ref="L777:L1012" si="33">F777</f>
        <v/>
      </c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</row>
    <row r="778" spans="1:23" ht="15.75" customHeight="1" x14ac:dyDescent="0.2">
      <c r="A778" s="38"/>
      <c r="B778" s="62" t="str">
        <f t="shared" si="28"/>
        <v/>
      </c>
      <c r="C778" s="63" t="str">
        <f t="shared" si="29"/>
        <v/>
      </c>
      <c r="D778" s="63" t="str">
        <f t="shared" ref="D778:D1012" si="34">IF(B778="","",C778*$F$2)</f>
        <v/>
      </c>
      <c r="E778" s="63" t="str">
        <f t="shared" ref="E778:E1012" si="35">IF(D778="","",IFERROR(IF(MOD(B778,$F$5)=0,$F$4,0),0))</f>
        <v/>
      </c>
      <c r="F778" s="64" t="str">
        <f t="shared" ref="F778:F1012" si="36">IF(B778="","",D778+C778+E778)</f>
        <v/>
      </c>
      <c r="G778" s="38"/>
      <c r="H778" s="38" t="str">
        <f t="shared" si="30"/>
        <v/>
      </c>
      <c r="I778" s="61" t="str">
        <f t="shared" ref="I778:I1012" si="37">IF(B778="","",H778*$F$2)</f>
        <v/>
      </c>
      <c r="J778" s="38" t="str">
        <f t="shared" si="32"/>
        <v/>
      </c>
      <c r="K778" s="38" t="str">
        <f t="shared" si="31"/>
        <v/>
      </c>
      <c r="L778" s="57" t="str">
        <f t="shared" si="33"/>
        <v/>
      </c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</row>
    <row r="779" spans="1:23" ht="15.75" customHeight="1" x14ac:dyDescent="0.2">
      <c r="A779" s="38"/>
      <c r="B779" s="62" t="str">
        <f t="shared" ref="B779:B1012" si="38">IF(B778="","", IFERROR(IF(B778=$C$5,"",B778+1),""))</f>
        <v/>
      </c>
      <c r="C779" s="63" t="str">
        <f t="shared" ref="C779:C1012" si="39">IF(B779="","",F778)</f>
        <v/>
      </c>
      <c r="D779" s="63" t="str">
        <f t="shared" si="34"/>
        <v/>
      </c>
      <c r="E779" s="63" t="str">
        <f t="shared" si="35"/>
        <v/>
      </c>
      <c r="F779" s="64" t="str">
        <f t="shared" si="36"/>
        <v/>
      </c>
      <c r="G779" s="38"/>
      <c r="H779" s="38" t="str">
        <f t="shared" ref="H779:H1012" si="40">IF(B779="","",E779+H778)</f>
        <v/>
      </c>
      <c r="I779" s="61" t="str">
        <f t="shared" si="37"/>
        <v/>
      </c>
      <c r="J779" s="38" t="str">
        <f t="shared" si="32"/>
        <v/>
      </c>
      <c r="K779" s="38" t="str">
        <f t="shared" ref="K779:K1012" si="41">IF(B779="","",H779+I779+K778-H778)</f>
        <v/>
      </c>
      <c r="L779" s="57" t="str">
        <f t="shared" si="33"/>
        <v/>
      </c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</row>
    <row r="780" spans="1:23" ht="15.75" customHeight="1" x14ac:dyDescent="0.2">
      <c r="A780" s="38"/>
      <c r="B780" s="62" t="str">
        <f t="shared" si="38"/>
        <v/>
      </c>
      <c r="C780" s="63" t="str">
        <f t="shared" si="39"/>
        <v/>
      </c>
      <c r="D780" s="63" t="str">
        <f t="shared" si="34"/>
        <v/>
      </c>
      <c r="E780" s="63" t="str">
        <f t="shared" si="35"/>
        <v/>
      </c>
      <c r="F780" s="64" t="str">
        <f t="shared" si="36"/>
        <v/>
      </c>
      <c r="G780" s="38"/>
      <c r="H780" s="38" t="str">
        <f t="shared" si="40"/>
        <v/>
      </c>
      <c r="I780" s="61" t="str">
        <f t="shared" si="37"/>
        <v/>
      </c>
      <c r="J780" s="38" t="str">
        <f t="shared" si="32"/>
        <v/>
      </c>
      <c r="K780" s="38" t="str">
        <f t="shared" si="41"/>
        <v/>
      </c>
      <c r="L780" s="57" t="str">
        <f t="shared" si="33"/>
        <v/>
      </c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</row>
    <row r="781" spans="1:23" ht="15.75" customHeight="1" x14ac:dyDescent="0.2">
      <c r="A781" s="38"/>
      <c r="B781" s="62" t="str">
        <f t="shared" si="38"/>
        <v/>
      </c>
      <c r="C781" s="63" t="str">
        <f t="shared" si="39"/>
        <v/>
      </c>
      <c r="D781" s="63" t="str">
        <f t="shared" si="34"/>
        <v/>
      </c>
      <c r="E781" s="63" t="str">
        <f t="shared" si="35"/>
        <v/>
      </c>
      <c r="F781" s="64" t="str">
        <f t="shared" si="36"/>
        <v/>
      </c>
      <c r="G781" s="38"/>
      <c r="H781" s="38" t="str">
        <f t="shared" si="40"/>
        <v/>
      </c>
      <c r="I781" s="61" t="str">
        <f t="shared" si="37"/>
        <v/>
      </c>
      <c r="J781" s="38" t="str">
        <f t="shared" si="32"/>
        <v/>
      </c>
      <c r="K781" s="38" t="str">
        <f t="shared" si="41"/>
        <v/>
      </c>
      <c r="L781" s="57" t="str">
        <f t="shared" si="33"/>
        <v/>
      </c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</row>
    <row r="782" spans="1:23" ht="15.75" customHeight="1" x14ac:dyDescent="0.2">
      <c r="A782" s="38"/>
      <c r="B782" s="62" t="str">
        <f t="shared" si="38"/>
        <v/>
      </c>
      <c r="C782" s="63" t="str">
        <f t="shared" si="39"/>
        <v/>
      </c>
      <c r="D782" s="63" t="str">
        <f t="shared" si="34"/>
        <v/>
      </c>
      <c r="E782" s="63" t="str">
        <f t="shared" si="35"/>
        <v/>
      </c>
      <c r="F782" s="64" t="str">
        <f t="shared" si="36"/>
        <v/>
      </c>
      <c r="G782" s="38"/>
      <c r="H782" s="38" t="str">
        <f t="shared" si="40"/>
        <v/>
      </c>
      <c r="I782" s="61" t="str">
        <f t="shared" si="37"/>
        <v/>
      </c>
      <c r="J782" s="38" t="str">
        <f t="shared" si="32"/>
        <v/>
      </c>
      <c r="K782" s="38" t="str">
        <f t="shared" si="41"/>
        <v/>
      </c>
      <c r="L782" s="57" t="str">
        <f t="shared" si="33"/>
        <v/>
      </c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</row>
    <row r="783" spans="1:23" ht="15.75" customHeight="1" x14ac:dyDescent="0.2">
      <c r="A783" s="38"/>
      <c r="B783" s="62" t="str">
        <f t="shared" si="38"/>
        <v/>
      </c>
      <c r="C783" s="63" t="str">
        <f t="shared" si="39"/>
        <v/>
      </c>
      <c r="D783" s="63" t="str">
        <f t="shared" si="34"/>
        <v/>
      </c>
      <c r="E783" s="63" t="str">
        <f t="shared" si="35"/>
        <v/>
      </c>
      <c r="F783" s="64" t="str">
        <f t="shared" si="36"/>
        <v/>
      </c>
      <c r="G783" s="38"/>
      <c r="H783" s="38" t="str">
        <f t="shared" si="40"/>
        <v/>
      </c>
      <c r="I783" s="61" t="str">
        <f t="shared" si="37"/>
        <v/>
      </c>
      <c r="J783" s="38" t="str">
        <f t="shared" si="32"/>
        <v/>
      </c>
      <c r="K783" s="38" t="str">
        <f t="shared" si="41"/>
        <v/>
      </c>
      <c r="L783" s="57" t="str">
        <f t="shared" si="33"/>
        <v/>
      </c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</row>
    <row r="784" spans="1:23" ht="15.75" customHeight="1" x14ac:dyDescent="0.2">
      <c r="A784" s="38"/>
      <c r="B784" s="62" t="str">
        <f t="shared" si="38"/>
        <v/>
      </c>
      <c r="C784" s="63" t="str">
        <f t="shared" si="39"/>
        <v/>
      </c>
      <c r="D784" s="63" t="str">
        <f t="shared" si="34"/>
        <v/>
      </c>
      <c r="E784" s="63" t="str">
        <f t="shared" si="35"/>
        <v/>
      </c>
      <c r="F784" s="64" t="str">
        <f t="shared" si="36"/>
        <v/>
      </c>
      <c r="G784" s="38"/>
      <c r="H784" s="38" t="str">
        <f t="shared" si="40"/>
        <v/>
      </c>
      <c r="I784" s="61" t="str">
        <f t="shared" si="37"/>
        <v/>
      </c>
      <c r="J784" s="38" t="str">
        <f t="shared" si="32"/>
        <v/>
      </c>
      <c r="K784" s="38" t="str">
        <f t="shared" si="41"/>
        <v/>
      </c>
      <c r="L784" s="57" t="str">
        <f t="shared" si="33"/>
        <v/>
      </c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</row>
    <row r="785" spans="1:23" ht="15.75" customHeight="1" x14ac:dyDescent="0.2">
      <c r="A785" s="38"/>
      <c r="B785" s="62" t="str">
        <f t="shared" si="38"/>
        <v/>
      </c>
      <c r="C785" s="63" t="str">
        <f t="shared" si="39"/>
        <v/>
      </c>
      <c r="D785" s="63" t="str">
        <f t="shared" si="34"/>
        <v/>
      </c>
      <c r="E785" s="63" t="str">
        <f t="shared" si="35"/>
        <v/>
      </c>
      <c r="F785" s="64" t="str">
        <f t="shared" si="36"/>
        <v/>
      </c>
      <c r="G785" s="38"/>
      <c r="H785" s="38" t="str">
        <f t="shared" si="40"/>
        <v/>
      </c>
      <c r="I785" s="61" t="str">
        <f t="shared" si="37"/>
        <v/>
      </c>
      <c r="J785" s="38" t="str">
        <f t="shared" si="32"/>
        <v/>
      </c>
      <c r="K785" s="38" t="str">
        <f t="shared" si="41"/>
        <v/>
      </c>
      <c r="L785" s="57" t="str">
        <f t="shared" si="33"/>
        <v/>
      </c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</row>
    <row r="786" spans="1:23" ht="15.75" customHeight="1" x14ac:dyDescent="0.2">
      <c r="A786" s="38"/>
      <c r="B786" s="62" t="str">
        <f t="shared" si="38"/>
        <v/>
      </c>
      <c r="C786" s="63" t="str">
        <f t="shared" si="39"/>
        <v/>
      </c>
      <c r="D786" s="63" t="str">
        <f t="shared" si="34"/>
        <v/>
      </c>
      <c r="E786" s="63" t="str">
        <f t="shared" si="35"/>
        <v/>
      </c>
      <c r="F786" s="64" t="str">
        <f t="shared" si="36"/>
        <v/>
      </c>
      <c r="G786" s="38"/>
      <c r="H786" s="38" t="str">
        <f t="shared" si="40"/>
        <v/>
      </c>
      <c r="I786" s="61" t="str">
        <f t="shared" si="37"/>
        <v/>
      </c>
      <c r="J786" s="38" t="str">
        <f t="shared" si="32"/>
        <v/>
      </c>
      <c r="K786" s="38" t="str">
        <f t="shared" si="41"/>
        <v/>
      </c>
      <c r="L786" s="57" t="str">
        <f t="shared" si="33"/>
        <v/>
      </c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</row>
    <row r="787" spans="1:23" ht="15.75" customHeight="1" x14ac:dyDescent="0.2">
      <c r="A787" s="38"/>
      <c r="B787" s="62" t="str">
        <f t="shared" si="38"/>
        <v/>
      </c>
      <c r="C787" s="63" t="str">
        <f t="shared" si="39"/>
        <v/>
      </c>
      <c r="D787" s="63" t="str">
        <f t="shared" si="34"/>
        <v/>
      </c>
      <c r="E787" s="63" t="str">
        <f t="shared" si="35"/>
        <v/>
      </c>
      <c r="F787" s="64" t="str">
        <f t="shared" si="36"/>
        <v/>
      </c>
      <c r="G787" s="38"/>
      <c r="H787" s="38" t="str">
        <f t="shared" si="40"/>
        <v/>
      </c>
      <c r="I787" s="61" t="str">
        <f t="shared" si="37"/>
        <v/>
      </c>
      <c r="J787" s="38" t="str">
        <f t="shared" si="32"/>
        <v/>
      </c>
      <c r="K787" s="38" t="str">
        <f t="shared" si="41"/>
        <v/>
      </c>
      <c r="L787" s="57" t="str">
        <f t="shared" si="33"/>
        <v/>
      </c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</row>
    <row r="788" spans="1:23" ht="15.75" customHeight="1" x14ac:dyDescent="0.2">
      <c r="A788" s="38"/>
      <c r="B788" s="62" t="str">
        <f t="shared" si="38"/>
        <v/>
      </c>
      <c r="C788" s="63" t="str">
        <f t="shared" si="39"/>
        <v/>
      </c>
      <c r="D788" s="63" t="str">
        <f t="shared" si="34"/>
        <v/>
      </c>
      <c r="E788" s="63" t="str">
        <f t="shared" si="35"/>
        <v/>
      </c>
      <c r="F788" s="64" t="str">
        <f t="shared" si="36"/>
        <v/>
      </c>
      <c r="G788" s="38"/>
      <c r="H788" s="38" t="str">
        <f t="shared" si="40"/>
        <v/>
      </c>
      <c r="I788" s="61" t="str">
        <f t="shared" si="37"/>
        <v/>
      </c>
      <c r="J788" s="38" t="str">
        <f t="shared" si="32"/>
        <v/>
      </c>
      <c r="K788" s="38" t="str">
        <f t="shared" si="41"/>
        <v/>
      </c>
      <c r="L788" s="57" t="str">
        <f t="shared" si="33"/>
        <v/>
      </c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</row>
    <row r="789" spans="1:23" ht="15.75" customHeight="1" x14ac:dyDescent="0.2">
      <c r="A789" s="38"/>
      <c r="B789" s="62" t="str">
        <f t="shared" si="38"/>
        <v/>
      </c>
      <c r="C789" s="63" t="str">
        <f t="shared" si="39"/>
        <v/>
      </c>
      <c r="D789" s="63" t="str">
        <f t="shared" si="34"/>
        <v/>
      </c>
      <c r="E789" s="63" t="str">
        <f t="shared" si="35"/>
        <v/>
      </c>
      <c r="F789" s="64" t="str">
        <f t="shared" si="36"/>
        <v/>
      </c>
      <c r="G789" s="38"/>
      <c r="H789" s="38" t="str">
        <f t="shared" si="40"/>
        <v/>
      </c>
      <c r="I789" s="61" t="str">
        <f t="shared" si="37"/>
        <v/>
      </c>
      <c r="J789" s="38" t="str">
        <f t="shared" si="32"/>
        <v/>
      </c>
      <c r="K789" s="38" t="str">
        <f t="shared" si="41"/>
        <v/>
      </c>
      <c r="L789" s="57" t="str">
        <f t="shared" si="33"/>
        <v/>
      </c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</row>
    <row r="790" spans="1:23" ht="15.75" customHeight="1" x14ac:dyDescent="0.2">
      <c r="A790" s="38"/>
      <c r="B790" s="62" t="str">
        <f t="shared" si="38"/>
        <v/>
      </c>
      <c r="C790" s="63" t="str">
        <f t="shared" si="39"/>
        <v/>
      </c>
      <c r="D790" s="63" t="str">
        <f t="shared" si="34"/>
        <v/>
      </c>
      <c r="E790" s="63" t="str">
        <f t="shared" si="35"/>
        <v/>
      </c>
      <c r="F790" s="64" t="str">
        <f t="shared" si="36"/>
        <v/>
      </c>
      <c r="G790" s="38"/>
      <c r="H790" s="38" t="str">
        <f t="shared" si="40"/>
        <v/>
      </c>
      <c r="I790" s="61" t="str">
        <f t="shared" si="37"/>
        <v/>
      </c>
      <c r="J790" s="38" t="str">
        <f t="shared" si="32"/>
        <v/>
      </c>
      <c r="K790" s="38" t="str">
        <f t="shared" si="41"/>
        <v/>
      </c>
      <c r="L790" s="57" t="str">
        <f t="shared" si="33"/>
        <v/>
      </c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</row>
    <row r="791" spans="1:23" ht="15.75" customHeight="1" x14ac:dyDescent="0.2">
      <c r="A791" s="38"/>
      <c r="B791" s="62" t="str">
        <f t="shared" si="38"/>
        <v/>
      </c>
      <c r="C791" s="63" t="str">
        <f t="shared" si="39"/>
        <v/>
      </c>
      <c r="D791" s="63" t="str">
        <f t="shared" si="34"/>
        <v/>
      </c>
      <c r="E791" s="63" t="str">
        <f t="shared" si="35"/>
        <v/>
      </c>
      <c r="F791" s="64" t="str">
        <f t="shared" si="36"/>
        <v/>
      </c>
      <c r="G791" s="38"/>
      <c r="H791" s="38" t="str">
        <f t="shared" si="40"/>
        <v/>
      </c>
      <c r="I791" s="61" t="str">
        <f t="shared" si="37"/>
        <v/>
      </c>
      <c r="J791" s="38" t="str">
        <f t="shared" si="32"/>
        <v/>
      </c>
      <c r="K791" s="38" t="str">
        <f t="shared" si="41"/>
        <v/>
      </c>
      <c r="L791" s="57" t="str">
        <f t="shared" si="33"/>
        <v/>
      </c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</row>
    <row r="792" spans="1:23" ht="15.75" customHeight="1" x14ac:dyDescent="0.2">
      <c r="A792" s="38"/>
      <c r="B792" s="62" t="str">
        <f t="shared" si="38"/>
        <v/>
      </c>
      <c r="C792" s="63" t="str">
        <f t="shared" si="39"/>
        <v/>
      </c>
      <c r="D792" s="63" t="str">
        <f t="shared" si="34"/>
        <v/>
      </c>
      <c r="E792" s="63" t="str">
        <f t="shared" si="35"/>
        <v/>
      </c>
      <c r="F792" s="64" t="str">
        <f t="shared" si="36"/>
        <v/>
      </c>
      <c r="G792" s="38"/>
      <c r="H792" s="38" t="str">
        <f t="shared" si="40"/>
        <v/>
      </c>
      <c r="I792" s="61" t="str">
        <f t="shared" si="37"/>
        <v/>
      </c>
      <c r="J792" s="38" t="str">
        <f t="shared" si="32"/>
        <v/>
      </c>
      <c r="K792" s="38" t="str">
        <f t="shared" si="41"/>
        <v/>
      </c>
      <c r="L792" s="57" t="str">
        <f t="shared" si="33"/>
        <v/>
      </c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</row>
    <row r="793" spans="1:23" ht="15.75" customHeight="1" x14ac:dyDescent="0.2">
      <c r="A793" s="38"/>
      <c r="B793" s="62" t="str">
        <f t="shared" si="38"/>
        <v/>
      </c>
      <c r="C793" s="63" t="str">
        <f t="shared" si="39"/>
        <v/>
      </c>
      <c r="D793" s="63" t="str">
        <f t="shared" si="34"/>
        <v/>
      </c>
      <c r="E793" s="63" t="str">
        <f t="shared" si="35"/>
        <v/>
      </c>
      <c r="F793" s="64" t="str">
        <f t="shared" si="36"/>
        <v/>
      </c>
      <c r="G793" s="38"/>
      <c r="H793" s="38" t="str">
        <f t="shared" si="40"/>
        <v/>
      </c>
      <c r="I793" s="61" t="str">
        <f t="shared" si="37"/>
        <v/>
      </c>
      <c r="J793" s="38" t="str">
        <f t="shared" si="32"/>
        <v/>
      </c>
      <c r="K793" s="38" t="str">
        <f t="shared" si="41"/>
        <v/>
      </c>
      <c r="L793" s="57" t="str">
        <f t="shared" si="33"/>
        <v/>
      </c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</row>
    <row r="794" spans="1:23" ht="15.75" customHeight="1" x14ac:dyDescent="0.2">
      <c r="A794" s="38"/>
      <c r="B794" s="62" t="str">
        <f t="shared" si="38"/>
        <v/>
      </c>
      <c r="C794" s="63" t="str">
        <f t="shared" si="39"/>
        <v/>
      </c>
      <c r="D794" s="63" t="str">
        <f t="shared" si="34"/>
        <v/>
      </c>
      <c r="E794" s="63" t="str">
        <f t="shared" si="35"/>
        <v/>
      </c>
      <c r="F794" s="64" t="str">
        <f t="shared" si="36"/>
        <v/>
      </c>
      <c r="G794" s="38"/>
      <c r="H794" s="38" t="str">
        <f t="shared" si="40"/>
        <v/>
      </c>
      <c r="I794" s="61" t="str">
        <f t="shared" si="37"/>
        <v/>
      </c>
      <c r="J794" s="38" t="str">
        <f t="shared" si="32"/>
        <v/>
      </c>
      <c r="K794" s="38" t="str">
        <f t="shared" si="41"/>
        <v/>
      </c>
      <c r="L794" s="57" t="str">
        <f t="shared" si="33"/>
        <v/>
      </c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</row>
    <row r="795" spans="1:23" ht="15.75" customHeight="1" x14ac:dyDescent="0.2">
      <c r="A795" s="38"/>
      <c r="B795" s="62" t="str">
        <f t="shared" si="38"/>
        <v/>
      </c>
      <c r="C795" s="63" t="str">
        <f t="shared" si="39"/>
        <v/>
      </c>
      <c r="D795" s="63" t="str">
        <f t="shared" si="34"/>
        <v/>
      </c>
      <c r="E795" s="63" t="str">
        <f t="shared" si="35"/>
        <v/>
      </c>
      <c r="F795" s="64" t="str">
        <f t="shared" si="36"/>
        <v/>
      </c>
      <c r="G795" s="38"/>
      <c r="H795" s="38" t="str">
        <f t="shared" si="40"/>
        <v/>
      </c>
      <c r="I795" s="61" t="str">
        <f t="shared" si="37"/>
        <v/>
      </c>
      <c r="J795" s="38" t="str">
        <f t="shared" si="32"/>
        <v/>
      </c>
      <c r="K795" s="38" t="str">
        <f t="shared" si="41"/>
        <v/>
      </c>
      <c r="L795" s="57" t="str">
        <f t="shared" si="33"/>
        <v/>
      </c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</row>
    <row r="796" spans="1:23" ht="15.75" customHeight="1" x14ac:dyDescent="0.2">
      <c r="A796" s="38"/>
      <c r="B796" s="62" t="str">
        <f t="shared" si="38"/>
        <v/>
      </c>
      <c r="C796" s="63" t="str">
        <f t="shared" si="39"/>
        <v/>
      </c>
      <c r="D796" s="63" t="str">
        <f t="shared" si="34"/>
        <v/>
      </c>
      <c r="E796" s="63" t="str">
        <f t="shared" si="35"/>
        <v/>
      </c>
      <c r="F796" s="64" t="str">
        <f t="shared" si="36"/>
        <v/>
      </c>
      <c r="G796" s="38"/>
      <c r="H796" s="38" t="str">
        <f t="shared" si="40"/>
        <v/>
      </c>
      <c r="I796" s="61" t="str">
        <f t="shared" si="37"/>
        <v/>
      </c>
      <c r="J796" s="38" t="str">
        <f t="shared" si="32"/>
        <v/>
      </c>
      <c r="K796" s="38" t="str">
        <f t="shared" si="41"/>
        <v/>
      </c>
      <c r="L796" s="57" t="str">
        <f t="shared" si="33"/>
        <v/>
      </c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</row>
    <row r="797" spans="1:23" ht="15.75" customHeight="1" x14ac:dyDescent="0.2">
      <c r="A797" s="38"/>
      <c r="B797" s="62" t="str">
        <f t="shared" si="38"/>
        <v/>
      </c>
      <c r="C797" s="63" t="str">
        <f t="shared" si="39"/>
        <v/>
      </c>
      <c r="D797" s="63" t="str">
        <f t="shared" si="34"/>
        <v/>
      </c>
      <c r="E797" s="63" t="str">
        <f t="shared" si="35"/>
        <v/>
      </c>
      <c r="F797" s="64" t="str">
        <f t="shared" si="36"/>
        <v/>
      </c>
      <c r="G797" s="38"/>
      <c r="H797" s="38" t="str">
        <f t="shared" si="40"/>
        <v/>
      </c>
      <c r="I797" s="61" t="str">
        <f t="shared" si="37"/>
        <v/>
      </c>
      <c r="J797" s="38" t="str">
        <f t="shared" si="32"/>
        <v/>
      </c>
      <c r="K797" s="38" t="str">
        <f t="shared" si="41"/>
        <v/>
      </c>
      <c r="L797" s="57" t="str">
        <f t="shared" si="33"/>
        <v/>
      </c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</row>
    <row r="798" spans="1:23" ht="15.75" customHeight="1" x14ac:dyDescent="0.2">
      <c r="A798" s="38"/>
      <c r="B798" s="62" t="str">
        <f t="shared" si="38"/>
        <v/>
      </c>
      <c r="C798" s="63" t="str">
        <f t="shared" si="39"/>
        <v/>
      </c>
      <c r="D798" s="63" t="str">
        <f t="shared" si="34"/>
        <v/>
      </c>
      <c r="E798" s="63" t="str">
        <f t="shared" si="35"/>
        <v/>
      </c>
      <c r="F798" s="64" t="str">
        <f t="shared" si="36"/>
        <v/>
      </c>
      <c r="G798" s="38"/>
      <c r="H798" s="38" t="str">
        <f t="shared" si="40"/>
        <v/>
      </c>
      <c r="I798" s="61" t="str">
        <f t="shared" si="37"/>
        <v/>
      </c>
      <c r="J798" s="38" t="str">
        <f t="shared" si="32"/>
        <v/>
      </c>
      <c r="K798" s="38" t="str">
        <f t="shared" si="41"/>
        <v/>
      </c>
      <c r="L798" s="57" t="str">
        <f t="shared" si="33"/>
        <v/>
      </c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</row>
    <row r="799" spans="1:23" ht="15.75" customHeight="1" x14ac:dyDescent="0.2">
      <c r="A799" s="38"/>
      <c r="B799" s="62" t="str">
        <f t="shared" si="38"/>
        <v/>
      </c>
      <c r="C799" s="63" t="str">
        <f t="shared" si="39"/>
        <v/>
      </c>
      <c r="D799" s="63" t="str">
        <f t="shared" si="34"/>
        <v/>
      </c>
      <c r="E799" s="63" t="str">
        <f t="shared" si="35"/>
        <v/>
      </c>
      <c r="F799" s="64" t="str">
        <f t="shared" si="36"/>
        <v/>
      </c>
      <c r="G799" s="38"/>
      <c r="H799" s="38" t="str">
        <f t="shared" si="40"/>
        <v/>
      </c>
      <c r="I799" s="61" t="str">
        <f t="shared" si="37"/>
        <v/>
      </c>
      <c r="J799" s="38" t="str">
        <f t="shared" si="32"/>
        <v/>
      </c>
      <c r="K799" s="38" t="str">
        <f t="shared" si="41"/>
        <v/>
      </c>
      <c r="L799" s="57" t="str">
        <f t="shared" si="33"/>
        <v/>
      </c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</row>
    <row r="800" spans="1:23" ht="15.75" customHeight="1" x14ac:dyDescent="0.2">
      <c r="A800" s="38"/>
      <c r="B800" s="62" t="str">
        <f t="shared" si="38"/>
        <v/>
      </c>
      <c r="C800" s="63" t="str">
        <f t="shared" si="39"/>
        <v/>
      </c>
      <c r="D800" s="63" t="str">
        <f t="shared" si="34"/>
        <v/>
      </c>
      <c r="E800" s="63" t="str">
        <f t="shared" si="35"/>
        <v/>
      </c>
      <c r="F800" s="64" t="str">
        <f t="shared" si="36"/>
        <v/>
      </c>
      <c r="G800" s="38"/>
      <c r="H800" s="38" t="str">
        <f t="shared" si="40"/>
        <v/>
      </c>
      <c r="I800" s="61" t="str">
        <f t="shared" si="37"/>
        <v/>
      </c>
      <c r="J800" s="38" t="str">
        <f t="shared" si="32"/>
        <v/>
      </c>
      <c r="K800" s="38" t="str">
        <f t="shared" si="41"/>
        <v/>
      </c>
      <c r="L800" s="57" t="str">
        <f t="shared" si="33"/>
        <v/>
      </c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</row>
    <row r="801" spans="1:23" ht="15.75" customHeight="1" x14ac:dyDescent="0.2">
      <c r="A801" s="38"/>
      <c r="B801" s="62" t="str">
        <f t="shared" si="38"/>
        <v/>
      </c>
      <c r="C801" s="63" t="str">
        <f t="shared" si="39"/>
        <v/>
      </c>
      <c r="D801" s="63" t="str">
        <f t="shared" si="34"/>
        <v/>
      </c>
      <c r="E801" s="63" t="str">
        <f t="shared" si="35"/>
        <v/>
      </c>
      <c r="F801" s="64" t="str">
        <f t="shared" si="36"/>
        <v/>
      </c>
      <c r="G801" s="38"/>
      <c r="H801" s="38" t="str">
        <f t="shared" si="40"/>
        <v/>
      </c>
      <c r="I801" s="61" t="str">
        <f t="shared" si="37"/>
        <v/>
      </c>
      <c r="J801" s="38" t="str">
        <f t="shared" si="32"/>
        <v/>
      </c>
      <c r="K801" s="38" t="str">
        <f t="shared" si="41"/>
        <v/>
      </c>
      <c r="L801" s="57" t="str">
        <f t="shared" si="33"/>
        <v/>
      </c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</row>
    <row r="802" spans="1:23" ht="15.75" customHeight="1" x14ac:dyDescent="0.2">
      <c r="A802" s="38"/>
      <c r="B802" s="62" t="str">
        <f t="shared" si="38"/>
        <v/>
      </c>
      <c r="C802" s="63" t="str">
        <f t="shared" si="39"/>
        <v/>
      </c>
      <c r="D802" s="63" t="str">
        <f t="shared" si="34"/>
        <v/>
      </c>
      <c r="E802" s="63" t="str">
        <f t="shared" si="35"/>
        <v/>
      </c>
      <c r="F802" s="64" t="str">
        <f t="shared" si="36"/>
        <v/>
      </c>
      <c r="G802" s="38"/>
      <c r="H802" s="38" t="str">
        <f t="shared" si="40"/>
        <v/>
      </c>
      <c r="I802" s="61" t="str">
        <f t="shared" si="37"/>
        <v/>
      </c>
      <c r="J802" s="38" t="str">
        <f t="shared" si="32"/>
        <v/>
      </c>
      <c r="K802" s="38" t="str">
        <f t="shared" si="41"/>
        <v/>
      </c>
      <c r="L802" s="57" t="str">
        <f t="shared" si="33"/>
        <v/>
      </c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</row>
    <row r="803" spans="1:23" ht="15.75" customHeight="1" x14ac:dyDescent="0.2">
      <c r="A803" s="38"/>
      <c r="B803" s="62" t="str">
        <f t="shared" si="38"/>
        <v/>
      </c>
      <c r="C803" s="63" t="str">
        <f t="shared" si="39"/>
        <v/>
      </c>
      <c r="D803" s="63" t="str">
        <f t="shared" si="34"/>
        <v/>
      </c>
      <c r="E803" s="63" t="str">
        <f t="shared" si="35"/>
        <v/>
      </c>
      <c r="F803" s="64" t="str">
        <f t="shared" si="36"/>
        <v/>
      </c>
      <c r="G803" s="38"/>
      <c r="H803" s="38" t="str">
        <f t="shared" si="40"/>
        <v/>
      </c>
      <c r="I803" s="61" t="str">
        <f t="shared" si="37"/>
        <v/>
      </c>
      <c r="J803" s="38" t="str">
        <f t="shared" si="32"/>
        <v/>
      </c>
      <c r="K803" s="38" t="str">
        <f t="shared" si="41"/>
        <v/>
      </c>
      <c r="L803" s="57" t="str">
        <f t="shared" si="33"/>
        <v/>
      </c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</row>
    <row r="804" spans="1:23" ht="15.75" customHeight="1" x14ac:dyDescent="0.2">
      <c r="A804" s="38"/>
      <c r="B804" s="62" t="str">
        <f t="shared" si="38"/>
        <v/>
      </c>
      <c r="C804" s="63" t="str">
        <f t="shared" si="39"/>
        <v/>
      </c>
      <c r="D804" s="63" t="str">
        <f t="shared" si="34"/>
        <v/>
      </c>
      <c r="E804" s="63" t="str">
        <f t="shared" si="35"/>
        <v/>
      </c>
      <c r="F804" s="64" t="str">
        <f t="shared" si="36"/>
        <v/>
      </c>
      <c r="G804" s="38"/>
      <c r="H804" s="38" t="str">
        <f t="shared" si="40"/>
        <v/>
      </c>
      <c r="I804" s="61" t="str">
        <f t="shared" si="37"/>
        <v/>
      </c>
      <c r="J804" s="38" t="str">
        <f t="shared" si="32"/>
        <v/>
      </c>
      <c r="K804" s="38" t="str">
        <f t="shared" si="41"/>
        <v/>
      </c>
      <c r="L804" s="57" t="str">
        <f t="shared" si="33"/>
        <v/>
      </c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</row>
    <row r="805" spans="1:23" ht="15.75" customHeight="1" x14ac:dyDescent="0.2">
      <c r="A805" s="38"/>
      <c r="B805" s="62" t="str">
        <f t="shared" si="38"/>
        <v/>
      </c>
      <c r="C805" s="63" t="str">
        <f t="shared" si="39"/>
        <v/>
      </c>
      <c r="D805" s="63" t="str">
        <f t="shared" si="34"/>
        <v/>
      </c>
      <c r="E805" s="63" t="str">
        <f t="shared" si="35"/>
        <v/>
      </c>
      <c r="F805" s="64" t="str">
        <f t="shared" si="36"/>
        <v/>
      </c>
      <c r="G805" s="38"/>
      <c r="H805" s="38" t="str">
        <f t="shared" si="40"/>
        <v/>
      </c>
      <c r="I805" s="61" t="str">
        <f t="shared" si="37"/>
        <v/>
      </c>
      <c r="J805" s="38" t="str">
        <f t="shared" si="32"/>
        <v/>
      </c>
      <c r="K805" s="38" t="str">
        <f t="shared" si="41"/>
        <v/>
      </c>
      <c r="L805" s="57" t="str">
        <f t="shared" si="33"/>
        <v/>
      </c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</row>
    <row r="806" spans="1:23" ht="15.75" customHeight="1" x14ac:dyDescent="0.2">
      <c r="A806" s="38"/>
      <c r="B806" s="62" t="str">
        <f t="shared" si="38"/>
        <v/>
      </c>
      <c r="C806" s="63" t="str">
        <f t="shared" si="39"/>
        <v/>
      </c>
      <c r="D806" s="63" t="str">
        <f t="shared" si="34"/>
        <v/>
      </c>
      <c r="E806" s="63" t="str">
        <f t="shared" si="35"/>
        <v/>
      </c>
      <c r="F806" s="64" t="str">
        <f t="shared" si="36"/>
        <v/>
      </c>
      <c r="G806" s="38"/>
      <c r="H806" s="38" t="str">
        <f t="shared" si="40"/>
        <v/>
      </c>
      <c r="I806" s="61" t="str">
        <f t="shared" si="37"/>
        <v/>
      </c>
      <c r="J806" s="38" t="str">
        <f t="shared" si="32"/>
        <v/>
      </c>
      <c r="K806" s="38" t="str">
        <f t="shared" si="41"/>
        <v/>
      </c>
      <c r="L806" s="57" t="str">
        <f t="shared" si="33"/>
        <v/>
      </c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</row>
    <row r="807" spans="1:23" ht="15.75" customHeight="1" x14ac:dyDescent="0.2">
      <c r="A807" s="38"/>
      <c r="B807" s="62" t="str">
        <f t="shared" si="38"/>
        <v/>
      </c>
      <c r="C807" s="63" t="str">
        <f t="shared" si="39"/>
        <v/>
      </c>
      <c r="D807" s="63" t="str">
        <f t="shared" si="34"/>
        <v/>
      </c>
      <c r="E807" s="63" t="str">
        <f t="shared" si="35"/>
        <v/>
      </c>
      <c r="F807" s="64" t="str">
        <f t="shared" si="36"/>
        <v/>
      </c>
      <c r="G807" s="38"/>
      <c r="H807" s="38" t="str">
        <f t="shared" si="40"/>
        <v/>
      </c>
      <c r="I807" s="61" t="str">
        <f t="shared" si="37"/>
        <v/>
      </c>
      <c r="J807" s="38" t="str">
        <f t="shared" si="32"/>
        <v/>
      </c>
      <c r="K807" s="38" t="str">
        <f t="shared" si="41"/>
        <v/>
      </c>
      <c r="L807" s="57" t="str">
        <f t="shared" si="33"/>
        <v/>
      </c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</row>
    <row r="808" spans="1:23" ht="15.75" customHeight="1" x14ac:dyDescent="0.2">
      <c r="A808" s="38"/>
      <c r="B808" s="62" t="str">
        <f t="shared" si="38"/>
        <v/>
      </c>
      <c r="C808" s="63" t="str">
        <f t="shared" si="39"/>
        <v/>
      </c>
      <c r="D808" s="63" t="str">
        <f t="shared" si="34"/>
        <v/>
      </c>
      <c r="E808" s="63" t="str">
        <f t="shared" si="35"/>
        <v/>
      </c>
      <c r="F808" s="64" t="str">
        <f t="shared" si="36"/>
        <v/>
      </c>
      <c r="G808" s="38"/>
      <c r="H808" s="38" t="str">
        <f t="shared" si="40"/>
        <v/>
      </c>
      <c r="I808" s="61" t="str">
        <f t="shared" si="37"/>
        <v/>
      </c>
      <c r="J808" s="38" t="str">
        <f t="shared" si="32"/>
        <v/>
      </c>
      <c r="K808" s="38" t="str">
        <f t="shared" si="41"/>
        <v/>
      </c>
      <c r="L808" s="57" t="str">
        <f t="shared" si="33"/>
        <v/>
      </c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</row>
    <row r="809" spans="1:23" ht="15.75" customHeight="1" x14ac:dyDescent="0.2">
      <c r="A809" s="38"/>
      <c r="B809" s="62" t="str">
        <f t="shared" si="38"/>
        <v/>
      </c>
      <c r="C809" s="63" t="str">
        <f t="shared" si="39"/>
        <v/>
      </c>
      <c r="D809" s="63" t="str">
        <f t="shared" si="34"/>
        <v/>
      </c>
      <c r="E809" s="63" t="str">
        <f t="shared" si="35"/>
        <v/>
      </c>
      <c r="F809" s="64" t="str">
        <f t="shared" si="36"/>
        <v/>
      </c>
      <c r="G809" s="38"/>
      <c r="H809" s="38" t="str">
        <f t="shared" si="40"/>
        <v/>
      </c>
      <c r="I809" s="61" t="str">
        <f t="shared" si="37"/>
        <v/>
      </c>
      <c r="J809" s="38" t="str">
        <f t="shared" si="32"/>
        <v/>
      </c>
      <c r="K809" s="38" t="str">
        <f t="shared" si="41"/>
        <v/>
      </c>
      <c r="L809" s="57" t="str">
        <f t="shared" si="33"/>
        <v/>
      </c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</row>
    <row r="810" spans="1:23" ht="15.75" customHeight="1" x14ac:dyDescent="0.2">
      <c r="A810" s="38"/>
      <c r="B810" s="62" t="str">
        <f t="shared" si="38"/>
        <v/>
      </c>
      <c r="C810" s="63" t="str">
        <f t="shared" si="39"/>
        <v/>
      </c>
      <c r="D810" s="63" t="str">
        <f t="shared" si="34"/>
        <v/>
      </c>
      <c r="E810" s="63" t="str">
        <f t="shared" si="35"/>
        <v/>
      </c>
      <c r="F810" s="64" t="str">
        <f t="shared" si="36"/>
        <v/>
      </c>
      <c r="G810" s="38"/>
      <c r="H810" s="38" t="str">
        <f t="shared" si="40"/>
        <v/>
      </c>
      <c r="I810" s="61" t="str">
        <f t="shared" si="37"/>
        <v/>
      </c>
      <c r="J810" s="38" t="str">
        <f t="shared" si="32"/>
        <v/>
      </c>
      <c r="K810" s="38" t="str">
        <f t="shared" si="41"/>
        <v/>
      </c>
      <c r="L810" s="57" t="str">
        <f t="shared" si="33"/>
        <v/>
      </c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</row>
    <row r="811" spans="1:23" ht="15.75" customHeight="1" x14ac:dyDescent="0.2">
      <c r="A811" s="38"/>
      <c r="B811" s="62" t="str">
        <f t="shared" si="38"/>
        <v/>
      </c>
      <c r="C811" s="63" t="str">
        <f t="shared" si="39"/>
        <v/>
      </c>
      <c r="D811" s="63" t="str">
        <f t="shared" si="34"/>
        <v/>
      </c>
      <c r="E811" s="63" t="str">
        <f t="shared" si="35"/>
        <v/>
      </c>
      <c r="F811" s="64" t="str">
        <f t="shared" si="36"/>
        <v/>
      </c>
      <c r="G811" s="38"/>
      <c r="H811" s="38" t="str">
        <f t="shared" si="40"/>
        <v/>
      </c>
      <c r="I811" s="61" t="str">
        <f t="shared" si="37"/>
        <v/>
      </c>
      <c r="J811" s="38" t="str">
        <f t="shared" si="32"/>
        <v/>
      </c>
      <c r="K811" s="38" t="str">
        <f t="shared" si="41"/>
        <v/>
      </c>
      <c r="L811" s="57" t="str">
        <f t="shared" si="33"/>
        <v/>
      </c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</row>
    <row r="812" spans="1:23" ht="15.75" customHeight="1" x14ac:dyDescent="0.2">
      <c r="A812" s="38"/>
      <c r="B812" s="62" t="str">
        <f t="shared" si="38"/>
        <v/>
      </c>
      <c r="C812" s="63" t="str">
        <f t="shared" si="39"/>
        <v/>
      </c>
      <c r="D812" s="63" t="str">
        <f t="shared" si="34"/>
        <v/>
      </c>
      <c r="E812" s="63" t="str">
        <f t="shared" si="35"/>
        <v/>
      </c>
      <c r="F812" s="64" t="str">
        <f t="shared" si="36"/>
        <v/>
      </c>
      <c r="G812" s="38"/>
      <c r="H812" s="38" t="str">
        <f t="shared" si="40"/>
        <v/>
      </c>
      <c r="I812" s="61" t="str">
        <f t="shared" si="37"/>
        <v/>
      </c>
      <c r="J812" s="38" t="str">
        <f t="shared" si="32"/>
        <v/>
      </c>
      <c r="K812" s="38" t="str">
        <f t="shared" si="41"/>
        <v/>
      </c>
      <c r="L812" s="57" t="str">
        <f t="shared" si="33"/>
        <v/>
      </c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</row>
    <row r="813" spans="1:23" ht="15.75" customHeight="1" x14ac:dyDescent="0.2">
      <c r="A813" s="38"/>
      <c r="B813" s="62" t="str">
        <f t="shared" si="38"/>
        <v/>
      </c>
      <c r="C813" s="63" t="str">
        <f t="shared" si="39"/>
        <v/>
      </c>
      <c r="D813" s="63" t="str">
        <f t="shared" si="34"/>
        <v/>
      </c>
      <c r="E813" s="63" t="str">
        <f t="shared" si="35"/>
        <v/>
      </c>
      <c r="F813" s="64" t="str">
        <f t="shared" si="36"/>
        <v/>
      </c>
      <c r="G813" s="38"/>
      <c r="H813" s="38" t="str">
        <f t="shared" si="40"/>
        <v/>
      </c>
      <c r="I813" s="61" t="str">
        <f t="shared" si="37"/>
        <v/>
      </c>
      <c r="J813" s="38" t="str">
        <f t="shared" si="32"/>
        <v/>
      </c>
      <c r="K813" s="38" t="str">
        <f t="shared" si="41"/>
        <v/>
      </c>
      <c r="L813" s="57" t="str">
        <f t="shared" si="33"/>
        <v/>
      </c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</row>
    <row r="814" spans="1:23" ht="15.75" customHeight="1" x14ac:dyDescent="0.2">
      <c r="A814" s="38"/>
      <c r="B814" s="62" t="str">
        <f t="shared" si="38"/>
        <v/>
      </c>
      <c r="C814" s="63" t="str">
        <f t="shared" si="39"/>
        <v/>
      </c>
      <c r="D814" s="63" t="str">
        <f t="shared" si="34"/>
        <v/>
      </c>
      <c r="E814" s="63" t="str">
        <f t="shared" si="35"/>
        <v/>
      </c>
      <c r="F814" s="64" t="str">
        <f t="shared" si="36"/>
        <v/>
      </c>
      <c r="G814" s="38"/>
      <c r="H814" s="38" t="str">
        <f t="shared" si="40"/>
        <v/>
      </c>
      <c r="I814" s="61" t="str">
        <f t="shared" si="37"/>
        <v/>
      </c>
      <c r="J814" s="38" t="str">
        <f t="shared" si="32"/>
        <v/>
      </c>
      <c r="K814" s="38" t="str">
        <f t="shared" si="41"/>
        <v/>
      </c>
      <c r="L814" s="57" t="str">
        <f t="shared" si="33"/>
        <v/>
      </c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</row>
    <row r="815" spans="1:23" ht="15.75" customHeight="1" x14ac:dyDescent="0.2">
      <c r="A815" s="38"/>
      <c r="B815" s="62" t="str">
        <f t="shared" si="38"/>
        <v/>
      </c>
      <c r="C815" s="63" t="str">
        <f t="shared" si="39"/>
        <v/>
      </c>
      <c r="D815" s="63" t="str">
        <f t="shared" si="34"/>
        <v/>
      </c>
      <c r="E815" s="63" t="str">
        <f t="shared" si="35"/>
        <v/>
      </c>
      <c r="F815" s="64" t="str">
        <f t="shared" si="36"/>
        <v/>
      </c>
      <c r="G815" s="38"/>
      <c r="H815" s="38" t="str">
        <f t="shared" si="40"/>
        <v/>
      </c>
      <c r="I815" s="61" t="str">
        <f t="shared" si="37"/>
        <v/>
      </c>
      <c r="J815" s="38" t="str">
        <f t="shared" si="32"/>
        <v/>
      </c>
      <c r="K815" s="38" t="str">
        <f t="shared" si="41"/>
        <v/>
      </c>
      <c r="L815" s="57" t="str">
        <f t="shared" si="33"/>
        <v/>
      </c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</row>
    <row r="816" spans="1:23" ht="15.75" customHeight="1" x14ac:dyDescent="0.2">
      <c r="A816" s="38"/>
      <c r="B816" s="62" t="str">
        <f t="shared" si="38"/>
        <v/>
      </c>
      <c r="C816" s="63" t="str">
        <f t="shared" si="39"/>
        <v/>
      </c>
      <c r="D816" s="63" t="str">
        <f t="shared" si="34"/>
        <v/>
      </c>
      <c r="E816" s="63" t="str">
        <f t="shared" si="35"/>
        <v/>
      </c>
      <c r="F816" s="64" t="str">
        <f t="shared" si="36"/>
        <v/>
      </c>
      <c r="G816" s="38"/>
      <c r="H816" s="38" t="str">
        <f t="shared" si="40"/>
        <v/>
      </c>
      <c r="I816" s="61" t="str">
        <f t="shared" si="37"/>
        <v/>
      </c>
      <c r="J816" s="38" t="str">
        <f t="shared" si="32"/>
        <v/>
      </c>
      <c r="K816" s="38" t="str">
        <f t="shared" si="41"/>
        <v/>
      </c>
      <c r="L816" s="57" t="str">
        <f t="shared" si="33"/>
        <v/>
      </c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</row>
    <row r="817" spans="1:23" ht="15.75" customHeight="1" x14ac:dyDescent="0.2">
      <c r="A817" s="38"/>
      <c r="B817" s="62" t="str">
        <f t="shared" si="38"/>
        <v/>
      </c>
      <c r="C817" s="63" t="str">
        <f t="shared" si="39"/>
        <v/>
      </c>
      <c r="D817" s="63" t="str">
        <f t="shared" si="34"/>
        <v/>
      </c>
      <c r="E817" s="63" t="str">
        <f t="shared" si="35"/>
        <v/>
      </c>
      <c r="F817" s="64" t="str">
        <f t="shared" si="36"/>
        <v/>
      </c>
      <c r="G817" s="38"/>
      <c r="H817" s="38" t="str">
        <f t="shared" si="40"/>
        <v/>
      </c>
      <c r="I817" s="61" t="str">
        <f t="shared" si="37"/>
        <v/>
      </c>
      <c r="J817" s="38" t="str">
        <f t="shared" si="32"/>
        <v/>
      </c>
      <c r="K817" s="38" t="str">
        <f t="shared" si="41"/>
        <v/>
      </c>
      <c r="L817" s="57" t="str">
        <f t="shared" si="33"/>
        <v/>
      </c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</row>
    <row r="818" spans="1:23" ht="15.75" customHeight="1" x14ac:dyDescent="0.2">
      <c r="A818" s="38"/>
      <c r="B818" s="62" t="str">
        <f t="shared" si="38"/>
        <v/>
      </c>
      <c r="C818" s="63" t="str">
        <f t="shared" si="39"/>
        <v/>
      </c>
      <c r="D818" s="63" t="str">
        <f t="shared" si="34"/>
        <v/>
      </c>
      <c r="E818" s="63" t="str">
        <f t="shared" si="35"/>
        <v/>
      </c>
      <c r="F818" s="64" t="str">
        <f t="shared" si="36"/>
        <v/>
      </c>
      <c r="G818" s="38"/>
      <c r="H818" s="38" t="str">
        <f t="shared" si="40"/>
        <v/>
      </c>
      <c r="I818" s="61" t="str">
        <f t="shared" si="37"/>
        <v/>
      </c>
      <c r="J818" s="38" t="str">
        <f t="shared" si="32"/>
        <v/>
      </c>
      <c r="K818" s="38" t="str">
        <f t="shared" si="41"/>
        <v/>
      </c>
      <c r="L818" s="57" t="str">
        <f t="shared" si="33"/>
        <v/>
      </c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</row>
    <row r="819" spans="1:23" ht="15.75" customHeight="1" x14ac:dyDescent="0.2">
      <c r="A819" s="38"/>
      <c r="B819" s="62" t="str">
        <f t="shared" si="38"/>
        <v/>
      </c>
      <c r="C819" s="63" t="str">
        <f t="shared" si="39"/>
        <v/>
      </c>
      <c r="D819" s="63" t="str">
        <f t="shared" si="34"/>
        <v/>
      </c>
      <c r="E819" s="63" t="str">
        <f t="shared" si="35"/>
        <v/>
      </c>
      <c r="F819" s="64" t="str">
        <f t="shared" si="36"/>
        <v/>
      </c>
      <c r="G819" s="38"/>
      <c r="H819" s="38" t="str">
        <f t="shared" si="40"/>
        <v/>
      </c>
      <c r="I819" s="61" t="str">
        <f t="shared" si="37"/>
        <v/>
      </c>
      <c r="J819" s="38" t="str">
        <f t="shared" si="32"/>
        <v/>
      </c>
      <c r="K819" s="38" t="str">
        <f t="shared" si="41"/>
        <v/>
      </c>
      <c r="L819" s="57" t="str">
        <f t="shared" si="33"/>
        <v/>
      </c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</row>
    <row r="820" spans="1:23" ht="15.75" customHeight="1" x14ac:dyDescent="0.2">
      <c r="A820" s="38"/>
      <c r="B820" s="62" t="str">
        <f t="shared" si="38"/>
        <v/>
      </c>
      <c r="C820" s="63" t="str">
        <f t="shared" si="39"/>
        <v/>
      </c>
      <c r="D820" s="63" t="str">
        <f t="shared" si="34"/>
        <v/>
      </c>
      <c r="E820" s="63" t="str">
        <f t="shared" si="35"/>
        <v/>
      </c>
      <c r="F820" s="64" t="str">
        <f t="shared" si="36"/>
        <v/>
      </c>
      <c r="G820" s="38"/>
      <c r="H820" s="38" t="str">
        <f t="shared" si="40"/>
        <v/>
      </c>
      <c r="I820" s="61" t="str">
        <f t="shared" si="37"/>
        <v/>
      </c>
      <c r="J820" s="38" t="str">
        <f t="shared" si="32"/>
        <v/>
      </c>
      <c r="K820" s="38" t="str">
        <f t="shared" si="41"/>
        <v/>
      </c>
      <c r="L820" s="57" t="str">
        <f t="shared" si="33"/>
        <v/>
      </c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</row>
    <row r="821" spans="1:23" ht="15.75" customHeight="1" x14ac:dyDescent="0.2">
      <c r="A821" s="38"/>
      <c r="B821" s="62" t="str">
        <f t="shared" si="38"/>
        <v/>
      </c>
      <c r="C821" s="63" t="str">
        <f t="shared" si="39"/>
        <v/>
      </c>
      <c r="D821" s="63" t="str">
        <f t="shared" si="34"/>
        <v/>
      </c>
      <c r="E821" s="63" t="str">
        <f t="shared" si="35"/>
        <v/>
      </c>
      <c r="F821" s="64" t="str">
        <f t="shared" si="36"/>
        <v/>
      </c>
      <c r="G821" s="38"/>
      <c r="H821" s="38" t="str">
        <f t="shared" si="40"/>
        <v/>
      </c>
      <c r="I821" s="61" t="str">
        <f t="shared" si="37"/>
        <v/>
      </c>
      <c r="J821" s="38" t="str">
        <f t="shared" si="32"/>
        <v/>
      </c>
      <c r="K821" s="38" t="str">
        <f t="shared" si="41"/>
        <v/>
      </c>
      <c r="L821" s="57" t="str">
        <f t="shared" si="33"/>
        <v/>
      </c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</row>
    <row r="822" spans="1:23" ht="15.75" customHeight="1" x14ac:dyDescent="0.2">
      <c r="A822" s="38"/>
      <c r="B822" s="62" t="str">
        <f t="shared" si="38"/>
        <v/>
      </c>
      <c r="C822" s="63" t="str">
        <f t="shared" si="39"/>
        <v/>
      </c>
      <c r="D822" s="63" t="str">
        <f t="shared" si="34"/>
        <v/>
      </c>
      <c r="E822" s="63" t="str">
        <f t="shared" si="35"/>
        <v/>
      </c>
      <c r="F822" s="64" t="str">
        <f t="shared" si="36"/>
        <v/>
      </c>
      <c r="G822" s="38"/>
      <c r="H822" s="38" t="str">
        <f t="shared" si="40"/>
        <v/>
      </c>
      <c r="I822" s="61" t="str">
        <f t="shared" si="37"/>
        <v/>
      </c>
      <c r="J822" s="38" t="str">
        <f t="shared" si="32"/>
        <v/>
      </c>
      <c r="K822" s="38" t="str">
        <f t="shared" si="41"/>
        <v/>
      </c>
      <c r="L822" s="57" t="str">
        <f t="shared" si="33"/>
        <v/>
      </c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</row>
    <row r="823" spans="1:23" ht="15.75" customHeight="1" x14ac:dyDescent="0.2">
      <c r="A823" s="38"/>
      <c r="B823" s="62" t="str">
        <f t="shared" si="38"/>
        <v/>
      </c>
      <c r="C823" s="63" t="str">
        <f t="shared" si="39"/>
        <v/>
      </c>
      <c r="D823" s="63" t="str">
        <f t="shared" si="34"/>
        <v/>
      </c>
      <c r="E823" s="63" t="str">
        <f t="shared" si="35"/>
        <v/>
      </c>
      <c r="F823" s="64" t="str">
        <f t="shared" si="36"/>
        <v/>
      </c>
      <c r="G823" s="38"/>
      <c r="H823" s="38" t="str">
        <f t="shared" si="40"/>
        <v/>
      </c>
      <c r="I823" s="61" t="str">
        <f t="shared" si="37"/>
        <v/>
      </c>
      <c r="J823" s="38" t="str">
        <f t="shared" si="32"/>
        <v/>
      </c>
      <c r="K823" s="38" t="str">
        <f t="shared" si="41"/>
        <v/>
      </c>
      <c r="L823" s="57" t="str">
        <f t="shared" si="33"/>
        <v/>
      </c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</row>
    <row r="824" spans="1:23" ht="15.75" customHeight="1" x14ac:dyDescent="0.2">
      <c r="A824" s="38"/>
      <c r="B824" s="62" t="str">
        <f t="shared" si="38"/>
        <v/>
      </c>
      <c r="C824" s="63" t="str">
        <f t="shared" si="39"/>
        <v/>
      </c>
      <c r="D824" s="63" t="str">
        <f t="shared" si="34"/>
        <v/>
      </c>
      <c r="E824" s="63" t="str">
        <f t="shared" si="35"/>
        <v/>
      </c>
      <c r="F824" s="64" t="str">
        <f t="shared" si="36"/>
        <v/>
      </c>
      <c r="G824" s="38"/>
      <c r="H824" s="38" t="str">
        <f t="shared" si="40"/>
        <v/>
      </c>
      <c r="I824" s="61" t="str">
        <f t="shared" si="37"/>
        <v/>
      </c>
      <c r="J824" s="38" t="str">
        <f t="shared" si="32"/>
        <v/>
      </c>
      <c r="K824" s="38" t="str">
        <f t="shared" si="41"/>
        <v/>
      </c>
      <c r="L824" s="57" t="str">
        <f t="shared" si="33"/>
        <v/>
      </c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</row>
    <row r="825" spans="1:23" ht="15.75" customHeight="1" x14ac:dyDescent="0.2">
      <c r="A825" s="38"/>
      <c r="B825" s="62" t="str">
        <f t="shared" si="38"/>
        <v/>
      </c>
      <c r="C825" s="63" t="str">
        <f t="shared" si="39"/>
        <v/>
      </c>
      <c r="D825" s="63" t="str">
        <f t="shared" si="34"/>
        <v/>
      </c>
      <c r="E825" s="63" t="str">
        <f t="shared" si="35"/>
        <v/>
      </c>
      <c r="F825" s="64" t="str">
        <f t="shared" si="36"/>
        <v/>
      </c>
      <c r="G825" s="38"/>
      <c r="H825" s="38" t="str">
        <f t="shared" si="40"/>
        <v/>
      </c>
      <c r="I825" s="61" t="str">
        <f t="shared" si="37"/>
        <v/>
      </c>
      <c r="J825" s="38" t="str">
        <f t="shared" si="32"/>
        <v/>
      </c>
      <c r="K825" s="38" t="str">
        <f t="shared" si="41"/>
        <v/>
      </c>
      <c r="L825" s="57" t="str">
        <f t="shared" si="33"/>
        <v/>
      </c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</row>
    <row r="826" spans="1:23" ht="15.75" customHeight="1" x14ac:dyDescent="0.2">
      <c r="A826" s="38"/>
      <c r="B826" s="62" t="str">
        <f t="shared" si="38"/>
        <v/>
      </c>
      <c r="C826" s="63" t="str">
        <f t="shared" si="39"/>
        <v/>
      </c>
      <c r="D826" s="63" t="str">
        <f t="shared" si="34"/>
        <v/>
      </c>
      <c r="E826" s="63" t="str">
        <f t="shared" si="35"/>
        <v/>
      </c>
      <c r="F826" s="64" t="str">
        <f t="shared" si="36"/>
        <v/>
      </c>
      <c r="G826" s="38"/>
      <c r="H826" s="38" t="str">
        <f t="shared" si="40"/>
        <v/>
      </c>
      <c r="I826" s="61" t="str">
        <f t="shared" si="37"/>
        <v/>
      </c>
      <c r="J826" s="38" t="str">
        <f t="shared" si="32"/>
        <v/>
      </c>
      <c r="K826" s="38" t="str">
        <f t="shared" si="41"/>
        <v/>
      </c>
      <c r="L826" s="57" t="str">
        <f t="shared" si="33"/>
        <v/>
      </c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</row>
    <row r="827" spans="1:23" ht="15.75" customHeight="1" x14ac:dyDescent="0.2">
      <c r="A827" s="38"/>
      <c r="B827" s="62" t="str">
        <f t="shared" si="38"/>
        <v/>
      </c>
      <c r="C827" s="63" t="str">
        <f t="shared" si="39"/>
        <v/>
      </c>
      <c r="D827" s="63" t="str">
        <f t="shared" si="34"/>
        <v/>
      </c>
      <c r="E827" s="63" t="str">
        <f t="shared" si="35"/>
        <v/>
      </c>
      <c r="F827" s="64" t="str">
        <f t="shared" si="36"/>
        <v/>
      </c>
      <c r="G827" s="38"/>
      <c r="H827" s="38" t="str">
        <f t="shared" si="40"/>
        <v/>
      </c>
      <c r="I827" s="61" t="str">
        <f t="shared" si="37"/>
        <v/>
      </c>
      <c r="J827" s="38" t="str">
        <f t="shared" si="32"/>
        <v/>
      </c>
      <c r="K827" s="38" t="str">
        <f t="shared" si="41"/>
        <v/>
      </c>
      <c r="L827" s="57" t="str">
        <f t="shared" si="33"/>
        <v/>
      </c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</row>
    <row r="828" spans="1:23" ht="15.75" customHeight="1" x14ac:dyDescent="0.2">
      <c r="A828" s="38"/>
      <c r="B828" s="62" t="str">
        <f t="shared" si="38"/>
        <v/>
      </c>
      <c r="C828" s="63" t="str">
        <f t="shared" si="39"/>
        <v/>
      </c>
      <c r="D828" s="63" t="str">
        <f t="shared" si="34"/>
        <v/>
      </c>
      <c r="E828" s="63" t="str">
        <f t="shared" si="35"/>
        <v/>
      </c>
      <c r="F828" s="64" t="str">
        <f t="shared" si="36"/>
        <v/>
      </c>
      <c r="G828" s="38"/>
      <c r="H828" s="38" t="str">
        <f t="shared" si="40"/>
        <v/>
      </c>
      <c r="I828" s="61" t="str">
        <f t="shared" si="37"/>
        <v/>
      </c>
      <c r="J828" s="38" t="str">
        <f t="shared" si="32"/>
        <v/>
      </c>
      <c r="K828" s="38" t="str">
        <f t="shared" si="41"/>
        <v/>
      </c>
      <c r="L828" s="57" t="str">
        <f t="shared" si="33"/>
        <v/>
      </c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</row>
    <row r="829" spans="1:23" ht="15.75" customHeight="1" x14ac:dyDescent="0.2">
      <c r="A829" s="38"/>
      <c r="B829" s="62" t="str">
        <f t="shared" si="38"/>
        <v/>
      </c>
      <c r="C829" s="63" t="str">
        <f t="shared" si="39"/>
        <v/>
      </c>
      <c r="D829" s="63" t="str">
        <f t="shared" si="34"/>
        <v/>
      </c>
      <c r="E829" s="63" t="str">
        <f t="shared" si="35"/>
        <v/>
      </c>
      <c r="F829" s="64" t="str">
        <f t="shared" si="36"/>
        <v/>
      </c>
      <c r="G829" s="38"/>
      <c r="H829" s="38" t="str">
        <f t="shared" si="40"/>
        <v/>
      </c>
      <c r="I829" s="61" t="str">
        <f t="shared" si="37"/>
        <v/>
      </c>
      <c r="J829" s="38" t="str">
        <f t="shared" si="32"/>
        <v/>
      </c>
      <c r="K829" s="38" t="str">
        <f t="shared" si="41"/>
        <v/>
      </c>
      <c r="L829" s="57" t="str">
        <f t="shared" si="33"/>
        <v/>
      </c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</row>
    <row r="830" spans="1:23" ht="15.75" customHeight="1" x14ac:dyDescent="0.2">
      <c r="A830" s="38"/>
      <c r="B830" s="62" t="str">
        <f t="shared" si="38"/>
        <v/>
      </c>
      <c r="C830" s="63" t="str">
        <f t="shared" si="39"/>
        <v/>
      </c>
      <c r="D830" s="63" t="str">
        <f t="shared" si="34"/>
        <v/>
      </c>
      <c r="E830" s="63" t="str">
        <f t="shared" si="35"/>
        <v/>
      </c>
      <c r="F830" s="64" t="str">
        <f t="shared" si="36"/>
        <v/>
      </c>
      <c r="G830" s="38"/>
      <c r="H830" s="38" t="str">
        <f t="shared" si="40"/>
        <v/>
      </c>
      <c r="I830" s="61" t="str">
        <f t="shared" si="37"/>
        <v/>
      </c>
      <c r="J830" s="38" t="str">
        <f t="shared" si="32"/>
        <v/>
      </c>
      <c r="K830" s="38" t="str">
        <f t="shared" si="41"/>
        <v/>
      </c>
      <c r="L830" s="57" t="str">
        <f t="shared" si="33"/>
        <v/>
      </c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</row>
    <row r="831" spans="1:23" ht="15.75" customHeight="1" x14ac:dyDescent="0.2">
      <c r="A831" s="38"/>
      <c r="B831" s="62" t="str">
        <f t="shared" si="38"/>
        <v/>
      </c>
      <c r="C831" s="63" t="str">
        <f t="shared" si="39"/>
        <v/>
      </c>
      <c r="D831" s="63" t="str">
        <f t="shared" si="34"/>
        <v/>
      </c>
      <c r="E831" s="63" t="str">
        <f t="shared" si="35"/>
        <v/>
      </c>
      <c r="F831" s="64" t="str">
        <f t="shared" si="36"/>
        <v/>
      </c>
      <c r="G831" s="38"/>
      <c r="H831" s="38" t="str">
        <f t="shared" si="40"/>
        <v/>
      </c>
      <c r="I831" s="61" t="str">
        <f t="shared" si="37"/>
        <v/>
      </c>
      <c r="J831" s="38" t="str">
        <f t="shared" si="32"/>
        <v/>
      </c>
      <c r="K831" s="38" t="str">
        <f t="shared" si="41"/>
        <v/>
      </c>
      <c r="L831" s="57" t="str">
        <f t="shared" si="33"/>
        <v/>
      </c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</row>
    <row r="832" spans="1:23" ht="15.75" customHeight="1" x14ac:dyDescent="0.2">
      <c r="A832" s="38"/>
      <c r="B832" s="62" t="str">
        <f t="shared" si="38"/>
        <v/>
      </c>
      <c r="C832" s="63" t="str">
        <f t="shared" si="39"/>
        <v/>
      </c>
      <c r="D832" s="63" t="str">
        <f t="shared" si="34"/>
        <v/>
      </c>
      <c r="E832" s="63" t="str">
        <f t="shared" si="35"/>
        <v/>
      </c>
      <c r="F832" s="64" t="str">
        <f t="shared" si="36"/>
        <v/>
      </c>
      <c r="G832" s="38"/>
      <c r="H832" s="38" t="str">
        <f t="shared" si="40"/>
        <v/>
      </c>
      <c r="I832" s="61" t="str">
        <f t="shared" si="37"/>
        <v/>
      </c>
      <c r="J832" s="38" t="str">
        <f t="shared" si="32"/>
        <v/>
      </c>
      <c r="K832" s="38" t="str">
        <f t="shared" si="41"/>
        <v/>
      </c>
      <c r="L832" s="57" t="str">
        <f t="shared" si="33"/>
        <v/>
      </c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</row>
    <row r="833" spans="1:23" ht="15.75" customHeight="1" x14ac:dyDescent="0.2">
      <c r="A833" s="38"/>
      <c r="B833" s="62" t="str">
        <f t="shared" si="38"/>
        <v/>
      </c>
      <c r="C833" s="63" t="str">
        <f t="shared" si="39"/>
        <v/>
      </c>
      <c r="D833" s="63" t="str">
        <f t="shared" si="34"/>
        <v/>
      </c>
      <c r="E833" s="63" t="str">
        <f t="shared" si="35"/>
        <v/>
      </c>
      <c r="F833" s="64" t="str">
        <f t="shared" si="36"/>
        <v/>
      </c>
      <c r="G833" s="38"/>
      <c r="H833" s="38" t="str">
        <f t="shared" si="40"/>
        <v/>
      </c>
      <c r="I833" s="61" t="str">
        <f t="shared" si="37"/>
        <v/>
      </c>
      <c r="J833" s="38" t="str">
        <f t="shared" si="32"/>
        <v/>
      </c>
      <c r="K833" s="38" t="str">
        <f t="shared" si="41"/>
        <v/>
      </c>
      <c r="L833" s="57" t="str">
        <f t="shared" si="33"/>
        <v/>
      </c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</row>
    <row r="834" spans="1:23" ht="15.75" customHeight="1" x14ac:dyDescent="0.2">
      <c r="A834" s="38"/>
      <c r="B834" s="62" t="str">
        <f t="shared" si="38"/>
        <v/>
      </c>
      <c r="C834" s="63" t="str">
        <f t="shared" si="39"/>
        <v/>
      </c>
      <c r="D834" s="63" t="str">
        <f t="shared" si="34"/>
        <v/>
      </c>
      <c r="E834" s="63" t="str">
        <f t="shared" si="35"/>
        <v/>
      </c>
      <c r="F834" s="64" t="str">
        <f t="shared" si="36"/>
        <v/>
      </c>
      <c r="G834" s="38"/>
      <c r="H834" s="38" t="str">
        <f t="shared" si="40"/>
        <v/>
      </c>
      <c r="I834" s="61" t="str">
        <f t="shared" si="37"/>
        <v/>
      </c>
      <c r="J834" s="38" t="str">
        <f t="shared" si="32"/>
        <v/>
      </c>
      <c r="K834" s="38" t="str">
        <f t="shared" si="41"/>
        <v/>
      </c>
      <c r="L834" s="57" t="str">
        <f t="shared" si="33"/>
        <v/>
      </c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</row>
    <row r="835" spans="1:23" ht="15.75" customHeight="1" x14ac:dyDescent="0.2">
      <c r="A835" s="38"/>
      <c r="B835" s="62" t="str">
        <f t="shared" si="38"/>
        <v/>
      </c>
      <c r="C835" s="63" t="str">
        <f t="shared" si="39"/>
        <v/>
      </c>
      <c r="D835" s="63" t="str">
        <f t="shared" si="34"/>
        <v/>
      </c>
      <c r="E835" s="63" t="str">
        <f t="shared" si="35"/>
        <v/>
      </c>
      <c r="F835" s="64" t="str">
        <f t="shared" si="36"/>
        <v/>
      </c>
      <c r="G835" s="38"/>
      <c r="H835" s="38" t="str">
        <f t="shared" si="40"/>
        <v/>
      </c>
      <c r="I835" s="61" t="str">
        <f t="shared" si="37"/>
        <v/>
      </c>
      <c r="J835" s="38" t="str">
        <f t="shared" si="32"/>
        <v/>
      </c>
      <c r="K835" s="38" t="str">
        <f t="shared" si="41"/>
        <v/>
      </c>
      <c r="L835" s="57" t="str">
        <f t="shared" si="33"/>
        <v/>
      </c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</row>
    <row r="836" spans="1:23" ht="15.75" customHeight="1" x14ac:dyDescent="0.2">
      <c r="A836" s="38"/>
      <c r="B836" s="62" t="str">
        <f t="shared" si="38"/>
        <v/>
      </c>
      <c r="C836" s="63" t="str">
        <f t="shared" si="39"/>
        <v/>
      </c>
      <c r="D836" s="63" t="str">
        <f t="shared" si="34"/>
        <v/>
      </c>
      <c r="E836" s="63" t="str">
        <f t="shared" si="35"/>
        <v/>
      </c>
      <c r="F836" s="64" t="str">
        <f t="shared" si="36"/>
        <v/>
      </c>
      <c r="G836" s="38"/>
      <c r="H836" s="38" t="str">
        <f t="shared" si="40"/>
        <v/>
      </c>
      <c r="I836" s="61" t="str">
        <f t="shared" si="37"/>
        <v/>
      </c>
      <c r="J836" s="38" t="str">
        <f t="shared" si="32"/>
        <v/>
      </c>
      <c r="K836" s="38" t="str">
        <f t="shared" si="41"/>
        <v/>
      </c>
      <c r="L836" s="57" t="str">
        <f t="shared" si="33"/>
        <v/>
      </c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</row>
    <row r="837" spans="1:23" ht="15.75" customHeight="1" x14ac:dyDescent="0.2">
      <c r="A837" s="38"/>
      <c r="B837" s="62" t="str">
        <f t="shared" si="38"/>
        <v/>
      </c>
      <c r="C837" s="63" t="str">
        <f t="shared" si="39"/>
        <v/>
      </c>
      <c r="D837" s="63" t="str">
        <f t="shared" si="34"/>
        <v/>
      </c>
      <c r="E837" s="63" t="str">
        <f t="shared" si="35"/>
        <v/>
      </c>
      <c r="F837" s="64" t="str">
        <f t="shared" si="36"/>
        <v/>
      </c>
      <c r="G837" s="38"/>
      <c r="H837" s="38" t="str">
        <f t="shared" si="40"/>
        <v/>
      </c>
      <c r="I837" s="61" t="str">
        <f t="shared" si="37"/>
        <v/>
      </c>
      <c r="J837" s="38" t="str">
        <f t="shared" si="32"/>
        <v/>
      </c>
      <c r="K837" s="38" t="str">
        <f t="shared" si="41"/>
        <v/>
      </c>
      <c r="L837" s="57" t="str">
        <f t="shared" si="33"/>
        <v/>
      </c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</row>
    <row r="838" spans="1:23" ht="15.75" customHeight="1" x14ac:dyDescent="0.2">
      <c r="A838" s="38"/>
      <c r="B838" s="62" t="str">
        <f t="shared" si="38"/>
        <v/>
      </c>
      <c r="C838" s="63" t="str">
        <f t="shared" si="39"/>
        <v/>
      </c>
      <c r="D838" s="63" t="str">
        <f t="shared" si="34"/>
        <v/>
      </c>
      <c r="E838" s="63" t="str">
        <f t="shared" si="35"/>
        <v/>
      </c>
      <c r="F838" s="64" t="str">
        <f t="shared" si="36"/>
        <v/>
      </c>
      <c r="G838" s="38"/>
      <c r="H838" s="38" t="str">
        <f t="shared" si="40"/>
        <v/>
      </c>
      <c r="I838" s="61" t="str">
        <f t="shared" si="37"/>
        <v/>
      </c>
      <c r="J838" s="38" t="str">
        <f t="shared" si="32"/>
        <v/>
      </c>
      <c r="K838" s="38" t="str">
        <f t="shared" si="41"/>
        <v/>
      </c>
      <c r="L838" s="57" t="str">
        <f t="shared" si="33"/>
        <v/>
      </c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</row>
    <row r="839" spans="1:23" ht="15.75" customHeight="1" x14ac:dyDescent="0.2">
      <c r="A839" s="38"/>
      <c r="B839" s="62" t="str">
        <f t="shared" si="38"/>
        <v/>
      </c>
      <c r="C839" s="63" t="str">
        <f t="shared" si="39"/>
        <v/>
      </c>
      <c r="D839" s="63" t="str">
        <f t="shared" si="34"/>
        <v/>
      </c>
      <c r="E839" s="63" t="str">
        <f t="shared" si="35"/>
        <v/>
      </c>
      <c r="F839" s="64" t="str">
        <f t="shared" si="36"/>
        <v/>
      </c>
      <c r="G839" s="38"/>
      <c r="H839" s="38" t="str">
        <f t="shared" si="40"/>
        <v/>
      </c>
      <c r="I839" s="61" t="str">
        <f t="shared" si="37"/>
        <v/>
      </c>
      <c r="J839" s="38" t="str">
        <f t="shared" si="32"/>
        <v/>
      </c>
      <c r="K839" s="38" t="str">
        <f t="shared" si="41"/>
        <v/>
      </c>
      <c r="L839" s="57" t="str">
        <f t="shared" si="33"/>
        <v/>
      </c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</row>
    <row r="840" spans="1:23" ht="15.75" customHeight="1" x14ac:dyDescent="0.2">
      <c r="A840" s="38"/>
      <c r="B840" s="62" t="str">
        <f t="shared" si="38"/>
        <v/>
      </c>
      <c r="C840" s="63" t="str">
        <f t="shared" si="39"/>
        <v/>
      </c>
      <c r="D840" s="63" t="str">
        <f t="shared" si="34"/>
        <v/>
      </c>
      <c r="E840" s="63" t="str">
        <f t="shared" si="35"/>
        <v/>
      </c>
      <c r="F840" s="64" t="str">
        <f t="shared" si="36"/>
        <v/>
      </c>
      <c r="G840" s="38"/>
      <c r="H840" s="38" t="str">
        <f t="shared" si="40"/>
        <v/>
      </c>
      <c r="I840" s="61" t="str">
        <f t="shared" si="37"/>
        <v/>
      </c>
      <c r="J840" s="38" t="str">
        <f t="shared" si="32"/>
        <v/>
      </c>
      <c r="K840" s="38" t="str">
        <f t="shared" si="41"/>
        <v/>
      </c>
      <c r="L840" s="57" t="str">
        <f t="shared" si="33"/>
        <v/>
      </c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</row>
    <row r="841" spans="1:23" ht="15.75" customHeight="1" x14ac:dyDescent="0.2">
      <c r="A841" s="38"/>
      <c r="B841" s="62" t="str">
        <f t="shared" si="38"/>
        <v/>
      </c>
      <c r="C841" s="63" t="str">
        <f t="shared" si="39"/>
        <v/>
      </c>
      <c r="D841" s="63" t="str">
        <f t="shared" si="34"/>
        <v/>
      </c>
      <c r="E841" s="63" t="str">
        <f t="shared" si="35"/>
        <v/>
      </c>
      <c r="F841" s="64" t="str">
        <f t="shared" si="36"/>
        <v/>
      </c>
      <c r="G841" s="38"/>
      <c r="H841" s="38" t="str">
        <f t="shared" si="40"/>
        <v/>
      </c>
      <c r="I841" s="61" t="str">
        <f t="shared" si="37"/>
        <v/>
      </c>
      <c r="J841" s="38" t="str">
        <f t="shared" si="32"/>
        <v/>
      </c>
      <c r="K841" s="38" t="str">
        <f t="shared" si="41"/>
        <v/>
      </c>
      <c r="L841" s="57" t="str">
        <f t="shared" si="33"/>
        <v/>
      </c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</row>
    <row r="842" spans="1:23" ht="15.75" customHeight="1" x14ac:dyDescent="0.2">
      <c r="A842" s="38"/>
      <c r="B842" s="62" t="str">
        <f t="shared" si="38"/>
        <v/>
      </c>
      <c r="C842" s="63" t="str">
        <f t="shared" si="39"/>
        <v/>
      </c>
      <c r="D842" s="63" t="str">
        <f t="shared" si="34"/>
        <v/>
      </c>
      <c r="E842" s="63" t="str">
        <f t="shared" si="35"/>
        <v/>
      </c>
      <c r="F842" s="64" t="str">
        <f t="shared" si="36"/>
        <v/>
      </c>
      <c r="G842" s="38"/>
      <c r="H842" s="38" t="str">
        <f t="shared" si="40"/>
        <v/>
      </c>
      <c r="I842" s="61" t="str">
        <f t="shared" si="37"/>
        <v/>
      </c>
      <c r="J842" s="38" t="str">
        <f t="shared" si="32"/>
        <v/>
      </c>
      <c r="K842" s="38" t="str">
        <f t="shared" si="41"/>
        <v/>
      </c>
      <c r="L842" s="57" t="str">
        <f t="shared" si="33"/>
        <v/>
      </c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</row>
    <row r="843" spans="1:23" ht="15.75" customHeight="1" x14ac:dyDescent="0.2">
      <c r="A843" s="38"/>
      <c r="B843" s="62" t="str">
        <f t="shared" si="38"/>
        <v/>
      </c>
      <c r="C843" s="63" t="str">
        <f t="shared" si="39"/>
        <v/>
      </c>
      <c r="D843" s="63" t="str">
        <f t="shared" si="34"/>
        <v/>
      </c>
      <c r="E843" s="63" t="str">
        <f t="shared" si="35"/>
        <v/>
      </c>
      <c r="F843" s="64" t="str">
        <f t="shared" si="36"/>
        <v/>
      </c>
      <c r="G843" s="38"/>
      <c r="H843" s="38" t="str">
        <f t="shared" si="40"/>
        <v/>
      </c>
      <c r="I843" s="61" t="str">
        <f t="shared" si="37"/>
        <v/>
      </c>
      <c r="J843" s="38" t="str">
        <f t="shared" si="32"/>
        <v/>
      </c>
      <c r="K843" s="38" t="str">
        <f t="shared" si="41"/>
        <v/>
      </c>
      <c r="L843" s="57" t="str">
        <f t="shared" si="33"/>
        <v/>
      </c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</row>
    <row r="844" spans="1:23" ht="15.75" customHeight="1" x14ac:dyDescent="0.2">
      <c r="A844" s="38"/>
      <c r="B844" s="62" t="str">
        <f t="shared" si="38"/>
        <v/>
      </c>
      <c r="C844" s="63" t="str">
        <f t="shared" si="39"/>
        <v/>
      </c>
      <c r="D844" s="63" t="str">
        <f t="shared" si="34"/>
        <v/>
      </c>
      <c r="E844" s="63" t="str">
        <f t="shared" si="35"/>
        <v/>
      </c>
      <c r="F844" s="64" t="str">
        <f t="shared" si="36"/>
        <v/>
      </c>
      <c r="G844" s="38"/>
      <c r="H844" s="38" t="str">
        <f t="shared" si="40"/>
        <v/>
      </c>
      <c r="I844" s="61" t="str">
        <f t="shared" si="37"/>
        <v/>
      </c>
      <c r="J844" s="38" t="str">
        <f t="shared" si="32"/>
        <v/>
      </c>
      <c r="K844" s="38" t="str">
        <f t="shared" si="41"/>
        <v/>
      </c>
      <c r="L844" s="57" t="str">
        <f t="shared" si="33"/>
        <v/>
      </c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</row>
    <row r="845" spans="1:23" ht="15.75" customHeight="1" x14ac:dyDescent="0.2">
      <c r="A845" s="38"/>
      <c r="B845" s="62" t="str">
        <f t="shared" si="38"/>
        <v/>
      </c>
      <c r="C845" s="63" t="str">
        <f t="shared" si="39"/>
        <v/>
      </c>
      <c r="D845" s="63" t="str">
        <f t="shared" si="34"/>
        <v/>
      </c>
      <c r="E845" s="63" t="str">
        <f t="shared" si="35"/>
        <v/>
      </c>
      <c r="F845" s="64" t="str">
        <f t="shared" si="36"/>
        <v/>
      </c>
      <c r="G845" s="38"/>
      <c r="H845" s="38" t="str">
        <f t="shared" si="40"/>
        <v/>
      </c>
      <c r="I845" s="61" t="str">
        <f t="shared" si="37"/>
        <v/>
      </c>
      <c r="J845" s="38" t="str">
        <f t="shared" si="32"/>
        <v/>
      </c>
      <c r="K845" s="38" t="str">
        <f t="shared" si="41"/>
        <v/>
      </c>
      <c r="L845" s="57" t="str">
        <f t="shared" si="33"/>
        <v/>
      </c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</row>
    <row r="846" spans="1:23" ht="15.75" customHeight="1" x14ac:dyDescent="0.2">
      <c r="A846" s="38"/>
      <c r="B846" s="62" t="str">
        <f t="shared" si="38"/>
        <v/>
      </c>
      <c r="C846" s="63" t="str">
        <f t="shared" si="39"/>
        <v/>
      </c>
      <c r="D846" s="63" t="str">
        <f t="shared" si="34"/>
        <v/>
      </c>
      <c r="E846" s="63" t="str">
        <f t="shared" si="35"/>
        <v/>
      </c>
      <c r="F846" s="64" t="str">
        <f t="shared" si="36"/>
        <v/>
      </c>
      <c r="G846" s="38"/>
      <c r="H846" s="38" t="str">
        <f t="shared" si="40"/>
        <v/>
      </c>
      <c r="I846" s="61" t="str">
        <f t="shared" si="37"/>
        <v/>
      </c>
      <c r="J846" s="38" t="str">
        <f t="shared" si="32"/>
        <v/>
      </c>
      <c r="K846" s="38" t="str">
        <f t="shared" si="41"/>
        <v/>
      </c>
      <c r="L846" s="57" t="str">
        <f t="shared" si="33"/>
        <v/>
      </c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</row>
    <row r="847" spans="1:23" ht="15.75" customHeight="1" x14ac:dyDescent="0.2">
      <c r="A847" s="38"/>
      <c r="B847" s="62" t="str">
        <f t="shared" si="38"/>
        <v/>
      </c>
      <c r="C847" s="63" t="str">
        <f t="shared" si="39"/>
        <v/>
      </c>
      <c r="D847" s="63" t="str">
        <f t="shared" si="34"/>
        <v/>
      </c>
      <c r="E847" s="63" t="str">
        <f t="shared" si="35"/>
        <v/>
      </c>
      <c r="F847" s="64" t="str">
        <f t="shared" si="36"/>
        <v/>
      </c>
      <c r="G847" s="38"/>
      <c r="H847" s="38" t="str">
        <f t="shared" si="40"/>
        <v/>
      </c>
      <c r="I847" s="61" t="str">
        <f t="shared" si="37"/>
        <v/>
      </c>
      <c r="J847" s="38" t="str">
        <f t="shared" si="32"/>
        <v/>
      </c>
      <c r="K847" s="38" t="str">
        <f t="shared" si="41"/>
        <v/>
      </c>
      <c r="L847" s="57" t="str">
        <f t="shared" si="33"/>
        <v/>
      </c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</row>
    <row r="848" spans="1:23" ht="15.75" customHeight="1" x14ac:dyDescent="0.2">
      <c r="A848" s="38"/>
      <c r="B848" s="62" t="str">
        <f t="shared" si="38"/>
        <v/>
      </c>
      <c r="C848" s="63" t="str">
        <f t="shared" si="39"/>
        <v/>
      </c>
      <c r="D848" s="63" t="str">
        <f t="shared" si="34"/>
        <v/>
      </c>
      <c r="E848" s="63" t="str">
        <f t="shared" si="35"/>
        <v/>
      </c>
      <c r="F848" s="64" t="str">
        <f t="shared" si="36"/>
        <v/>
      </c>
      <c r="G848" s="38"/>
      <c r="H848" s="38" t="str">
        <f t="shared" si="40"/>
        <v/>
      </c>
      <c r="I848" s="61" t="str">
        <f t="shared" si="37"/>
        <v/>
      </c>
      <c r="J848" s="38" t="str">
        <f t="shared" si="32"/>
        <v/>
      </c>
      <c r="K848" s="38" t="str">
        <f t="shared" si="41"/>
        <v/>
      </c>
      <c r="L848" s="57" t="str">
        <f t="shared" si="33"/>
        <v/>
      </c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</row>
    <row r="849" spans="1:23" ht="15.75" customHeight="1" x14ac:dyDescent="0.2">
      <c r="A849" s="38"/>
      <c r="B849" s="62" t="str">
        <f t="shared" si="38"/>
        <v/>
      </c>
      <c r="C849" s="63" t="str">
        <f t="shared" si="39"/>
        <v/>
      </c>
      <c r="D849" s="63" t="str">
        <f t="shared" si="34"/>
        <v/>
      </c>
      <c r="E849" s="63" t="str">
        <f t="shared" si="35"/>
        <v/>
      </c>
      <c r="F849" s="64" t="str">
        <f t="shared" si="36"/>
        <v/>
      </c>
      <c r="G849" s="38"/>
      <c r="H849" s="38" t="str">
        <f t="shared" si="40"/>
        <v/>
      </c>
      <c r="I849" s="61" t="str">
        <f t="shared" si="37"/>
        <v/>
      </c>
      <c r="J849" s="38" t="str">
        <f t="shared" si="32"/>
        <v/>
      </c>
      <c r="K849" s="38" t="str">
        <f t="shared" si="41"/>
        <v/>
      </c>
      <c r="L849" s="57" t="str">
        <f t="shared" si="33"/>
        <v/>
      </c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</row>
    <row r="850" spans="1:23" ht="15.75" customHeight="1" x14ac:dyDescent="0.2">
      <c r="A850" s="38"/>
      <c r="B850" s="62" t="str">
        <f t="shared" si="38"/>
        <v/>
      </c>
      <c r="C850" s="63" t="str">
        <f t="shared" si="39"/>
        <v/>
      </c>
      <c r="D850" s="63" t="str">
        <f t="shared" si="34"/>
        <v/>
      </c>
      <c r="E850" s="63" t="str">
        <f t="shared" si="35"/>
        <v/>
      </c>
      <c r="F850" s="64" t="str">
        <f t="shared" si="36"/>
        <v/>
      </c>
      <c r="G850" s="38"/>
      <c r="H850" s="38" t="str">
        <f t="shared" si="40"/>
        <v/>
      </c>
      <c r="I850" s="61" t="str">
        <f t="shared" si="37"/>
        <v/>
      </c>
      <c r="J850" s="38" t="str">
        <f t="shared" si="32"/>
        <v/>
      </c>
      <c r="K850" s="38" t="str">
        <f t="shared" si="41"/>
        <v/>
      </c>
      <c r="L850" s="57" t="str">
        <f t="shared" si="33"/>
        <v/>
      </c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</row>
    <row r="851" spans="1:23" ht="15.75" customHeight="1" x14ac:dyDescent="0.2">
      <c r="A851" s="38"/>
      <c r="B851" s="62" t="str">
        <f t="shared" si="38"/>
        <v/>
      </c>
      <c r="C851" s="63" t="str">
        <f t="shared" si="39"/>
        <v/>
      </c>
      <c r="D851" s="63" t="str">
        <f t="shared" si="34"/>
        <v/>
      </c>
      <c r="E851" s="63" t="str">
        <f t="shared" si="35"/>
        <v/>
      </c>
      <c r="F851" s="64" t="str">
        <f t="shared" si="36"/>
        <v/>
      </c>
      <c r="G851" s="38"/>
      <c r="H851" s="38" t="str">
        <f t="shared" si="40"/>
        <v/>
      </c>
      <c r="I851" s="61" t="str">
        <f t="shared" si="37"/>
        <v/>
      </c>
      <c r="J851" s="38" t="str">
        <f t="shared" si="32"/>
        <v/>
      </c>
      <c r="K851" s="38" t="str">
        <f t="shared" si="41"/>
        <v/>
      </c>
      <c r="L851" s="57" t="str">
        <f t="shared" si="33"/>
        <v/>
      </c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</row>
    <row r="852" spans="1:23" ht="15.75" customHeight="1" x14ac:dyDescent="0.2">
      <c r="A852" s="38"/>
      <c r="B852" s="62" t="str">
        <f t="shared" si="38"/>
        <v/>
      </c>
      <c r="C852" s="63" t="str">
        <f t="shared" si="39"/>
        <v/>
      </c>
      <c r="D852" s="63" t="str">
        <f t="shared" si="34"/>
        <v/>
      </c>
      <c r="E852" s="63" t="str">
        <f t="shared" si="35"/>
        <v/>
      </c>
      <c r="F852" s="64" t="str">
        <f t="shared" si="36"/>
        <v/>
      </c>
      <c r="G852" s="38"/>
      <c r="H852" s="38" t="str">
        <f t="shared" si="40"/>
        <v/>
      </c>
      <c r="I852" s="61" t="str">
        <f t="shared" si="37"/>
        <v/>
      </c>
      <c r="J852" s="38" t="str">
        <f t="shared" si="32"/>
        <v/>
      </c>
      <c r="K852" s="38" t="str">
        <f t="shared" si="41"/>
        <v/>
      </c>
      <c r="L852" s="57" t="str">
        <f t="shared" si="33"/>
        <v/>
      </c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</row>
    <row r="853" spans="1:23" ht="15.75" customHeight="1" x14ac:dyDescent="0.2">
      <c r="A853" s="38"/>
      <c r="B853" s="62" t="str">
        <f t="shared" si="38"/>
        <v/>
      </c>
      <c r="C853" s="63" t="str">
        <f t="shared" si="39"/>
        <v/>
      </c>
      <c r="D853" s="63" t="str">
        <f t="shared" si="34"/>
        <v/>
      </c>
      <c r="E853" s="63" t="str">
        <f t="shared" si="35"/>
        <v/>
      </c>
      <c r="F853" s="64" t="str">
        <f t="shared" si="36"/>
        <v/>
      </c>
      <c r="G853" s="38"/>
      <c r="H853" s="38" t="str">
        <f t="shared" si="40"/>
        <v/>
      </c>
      <c r="I853" s="61" t="str">
        <f t="shared" si="37"/>
        <v/>
      </c>
      <c r="J853" s="38" t="str">
        <f t="shared" si="32"/>
        <v/>
      </c>
      <c r="K853" s="38" t="str">
        <f t="shared" si="41"/>
        <v/>
      </c>
      <c r="L853" s="57" t="str">
        <f t="shared" si="33"/>
        <v/>
      </c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</row>
    <row r="854" spans="1:23" ht="15.75" customHeight="1" x14ac:dyDescent="0.2">
      <c r="A854" s="38"/>
      <c r="B854" s="62" t="str">
        <f t="shared" si="38"/>
        <v/>
      </c>
      <c r="C854" s="63" t="str">
        <f t="shared" si="39"/>
        <v/>
      </c>
      <c r="D854" s="63" t="str">
        <f t="shared" si="34"/>
        <v/>
      </c>
      <c r="E854" s="63" t="str">
        <f t="shared" si="35"/>
        <v/>
      </c>
      <c r="F854" s="64" t="str">
        <f t="shared" si="36"/>
        <v/>
      </c>
      <c r="G854" s="38"/>
      <c r="H854" s="38" t="str">
        <f t="shared" si="40"/>
        <v/>
      </c>
      <c r="I854" s="61" t="str">
        <f t="shared" si="37"/>
        <v/>
      </c>
      <c r="J854" s="38" t="str">
        <f t="shared" si="32"/>
        <v/>
      </c>
      <c r="K854" s="38" t="str">
        <f t="shared" si="41"/>
        <v/>
      </c>
      <c r="L854" s="57" t="str">
        <f t="shared" si="33"/>
        <v/>
      </c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</row>
    <row r="855" spans="1:23" ht="15.75" customHeight="1" x14ac:dyDescent="0.2">
      <c r="A855" s="38"/>
      <c r="B855" s="62" t="str">
        <f t="shared" si="38"/>
        <v/>
      </c>
      <c r="C855" s="63" t="str">
        <f t="shared" si="39"/>
        <v/>
      </c>
      <c r="D855" s="63" t="str">
        <f t="shared" si="34"/>
        <v/>
      </c>
      <c r="E855" s="63" t="str">
        <f t="shared" si="35"/>
        <v/>
      </c>
      <c r="F855" s="64" t="str">
        <f t="shared" si="36"/>
        <v/>
      </c>
      <c r="G855" s="38"/>
      <c r="H855" s="38" t="str">
        <f t="shared" si="40"/>
        <v/>
      </c>
      <c r="I855" s="61" t="str">
        <f t="shared" si="37"/>
        <v/>
      </c>
      <c r="J855" s="38" t="str">
        <f t="shared" si="32"/>
        <v/>
      </c>
      <c r="K855" s="38" t="str">
        <f t="shared" si="41"/>
        <v/>
      </c>
      <c r="L855" s="57" t="str">
        <f t="shared" si="33"/>
        <v/>
      </c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</row>
    <row r="856" spans="1:23" ht="15.75" customHeight="1" x14ac:dyDescent="0.2">
      <c r="A856" s="38"/>
      <c r="B856" s="62" t="str">
        <f t="shared" si="38"/>
        <v/>
      </c>
      <c r="C856" s="63" t="str">
        <f t="shared" si="39"/>
        <v/>
      </c>
      <c r="D856" s="63" t="str">
        <f t="shared" si="34"/>
        <v/>
      </c>
      <c r="E856" s="63" t="str">
        <f t="shared" si="35"/>
        <v/>
      </c>
      <c r="F856" s="64" t="str">
        <f t="shared" si="36"/>
        <v/>
      </c>
      <c r="G856" s="38"/>
      <c r="H856" s="38" t="str">
        <f t="shared" si="40"/>
        <v/>
      </c>
      <c r="I856" s="61" t="str">
        <f t="shared" si="37"/>
        <v/>
      </c>
      <c r="J856" s="38" t="str">
        <f t="shared" si="32"/>
        <v/>
      </c>
      <c r="K856" s="38" t="str">
        <f t="shared" si="41"/>
        <v/>
      </c>
      <c r="L856" s="57" t="str">
        <f t="shared" si="33"/>
        <v/>
      </c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</row>
    <row r="857" spans="1:23" ht="15.75" customHeight="1" x14ac:dyDescent="0.2">
      <c r="A857" s="38"/>
      <c r="B857" s="62" t="str">
        <f t="shared" si="38"/>
        <v/>
      </c>
      <c r="C857" s="63" t="str">
        <f t="shared" si="39"/>
        <v/>
      </c>
      <c r="D857" s="63" t="str">
        <f t="shared" si="34"/>
        <v/>
      </c>
      <c r="E857" s="63" t="str">
        <f t="shared" si="35"/>
        <v/>
      </c>
      <c r="F857" s="64" t="str">
        <f t="shared" si="36"/>
        <v/>
      </c>
      <c r="G857" s="38"/>
      <c r="H857" s="38" t="str">
        <f t="shared" si="40"/>
        <v/>
      </c>
      <c r="I857" s="61" t="str">
        <f t="shared" si="37"/>
        <v/>
      </c>
      <c r="J857" s="38" t="str">
        <f t="shared" si="32"/>
        <v/>
      </c>
      <c r="K857" s="38" t="str">
        <f t="shared" si="41"/>
        <v/>
      </c>
      <c r="L857" s="57" t="str">
        <f t="shared" si="33"/>
        <v/>
      </c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</row>
    <row r="858" spans="1:23" ht="15.75" customHeight="1" x14ac:dyDescent="0.2">
      <c r="A858" s="38"/>
      <c r="B858" s="62" t="str">
        <f t="shared" si="38"/>
        <v/>
      </c>
      <c r="C858" s="63" t="str">
        <f t="shared" si="39"/>
        <v/>
      </c>
      <c r="D858" s="63" t="str">
        <f t="shared" si="34"/>
        <v/>
      </c>
      <c r="E858" s="63" t="str">
        <f t="shared" si="35"/>
        <v/>
      </c>
      <c r="F858" s="64" t="str">
        <f t="shared" si="36"/>
        <v/>
      </c>
      <c r="G858" s="38"/>
      <c r="H858" s="38" t="str">
        <f t="shared" si="40"/>
        <v/>
      </c>
      <c r="I858" s="61" t="str">
        <f t="shared" si="37"/>
        <v/>
      </c>
      <c r="J858" s="38" t="str">
        <f t="shared" si="32"/>
        <v/>
      </c>
      <c r="K858" s="38" t="str">
        <f t="shared" si="41"/>
        <v/>
      </c>
      <c r="L858" s="57" t="str">
        <f t="shared" si="33"/>
        <v/>
      </c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</row>
    <row r="859" spans="1:23" ht="15.75" customHeight="1" x14ac:dyDescent="0.2">
      <c r="A859" s="38"/>
      <c r="B859" s="62" t="str">
        <f t="shared" si="38"/>
        <v/>
      </c>
      <c r="C859" s="63" t="str">
        <f t="shared" si="39"/>
        <v/>
      </c>
      <c r="D859" s="63" t="str">
        <f t="shared" si="34"/>
        <v/>
      </c>
      <c r="E859" s="63" t="str">
        <f t="shared" si="35"/>
        <v/>
      </c>
      <c r="F859" s="64" t="str">
        <f t="shared" si="36"/>
        <v/>
      </c>
      <c r="G859" s="38"/>
      <c r="H859" s="38" t="str">
        <f t="shared" si="40"/>
        <v/>
      </c>
      <c r="I859" s="61" t="str">
        <f t="shared" si="37"/>
        <v/>
      </c>
      <c r="J859" s="38" t="str">
        <f t="shared" si="32"/>
        <v/>
      </c>
      <c r="K859" s="38" t="str">
        <f t="shared" si="41"/>
        <v/>
      </c>
      <c r="L859" s="57" t="str">
        <f t="shared" si="33"/>
        <v/>
      </c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</row>
    <row r="860" spans="1:23" ht="15.75" customHeight="1" x14ac:dyDescent="0.2">
      <c r="A860" s="38"/>
      <c r="B860" s="62" t="str">
        <f t="shared" si="38"/>
        <v/>
      </c>
      <c r="C860" s="63" t="str">
        <f t="shared" si="39"/>
        <v/>
      </c>
      <c r="D860" s="63" t="str">
        <f t="shared" si="34"/>
        <v/>
      </c>
      <c r="E860" s="63" t="str">
        <f t="shared" si="35"/>
        <v/>
      </c>
      <c r="F860" s="64" t="str">
        <f t="shared" si="36"/>
        <v/>
      </c>
      <c r="G860" s="38"/>
      <c r="H860" s="38" t="str">
        <f t="shared" si="40"/>
        <v/>
      </c>
      <c r="I860" s="61" t="str">
        <f t="shared" si="37"/>
        <v/>
      </c>
      <c r="J860" s="38" t="str">
        <f t="shared" si="32"/>
        <v/>
      </c>
      <c r="K860" s="38" t="str">
        <f t="shared" si="41"/>
        <v/>
      </c>
      <c r="L860" s="57" t="str">
        <f t="shared" si="33"/>
        <v/>
      </c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</row>
    <row r="861" spans="1:23" ht="15.75" customHeight="1" x14ac:dyDescent="0.2">
      <c r="A861" s="38"/>
      <c r="B861" s="62" t="str">
        <f t="shared" si="38"/>
        <v/>
      </c>
      <c r="C861" s="63" t="str">
        <f t="shared" si="39"/>
        <v/>
      </c>
      <c r="D861" s="63" t="str">
        <f t="shared" si="34"/>
        <v/>
      </c>
      <c r="E861" s="63" t="str">
        <f t="shared" si="35"/>
        <v/>
      </c>
      <c r="F861" s="64" t="str">
        <f t="shared" si="36"/>
        <v/>
      </c>
      <c r="G861" s="38"/>
      <c r="H861" s="38" t="str">
        <f t="shared" si="40"/>
        <v/>
      </c>
      <c r="I861" s="61" t="str">
        <f t="shared" si="37"/>
        <v/>
      </c>
      <c r="J861" s="38" t="str">
        <f t="shared" si="32"/>
        <v/>
      </c>
      <c r="K861" s="38" t="str">
        <f t="shared" si="41"/>
        <v/>
      </c>
      <c r="L861" s="57" t="str">
        <f t="shared" si="33"/>
        <v/>
      </c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</row>
    <row r="862" spans="1:23" ht="15.75" customHeight="1" x14ac:dyDescent="0.2">
      <c r="A862" s="38"/>
      <c r="B862" s="62" t="str">
        <f t="shared" si="38"/>
        <v/>
      </c>
      <c r="C862" s="63" t="str">
        <f t="shared" si="39"/>
        <v/>
      </c>
      <c r="D862" s="63" t="str">
        <f t="shared" si="34"/>
        <v/>
      </c>
      <c r="E862" s="63" t="str">
        <f t="shared" si="35"/>
        <v/>
      </c>
      <c r="F862" s="64" t="str">
        <f t="shared" si="36"/>
        <v/>
      </c>
      <c r="G862" s="38"/>
      <c r="H862" s="38" t="str">
        <f t="shared" si="40"/>
        <v/>
      </c>
      <c r="I862" s="61" t="str">
        <f t="shared" si="37"/>
        <v/>
      </c>
      <c r="J862" s="38" t="str">
        <f t="shared" si="32"/>
        <v/>
      </c>
      <c r="K862" s="38" t="str">
        <f t="shared" si="41"/>
        <v/>
      </c>
      <c r="L862" s="57" t="str">
        <f t="shared" si="33"/>
        <v/>
      </c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</row>
    <row r="863" spans="1:23" ht="15.75" customHeight="1" x14ac:dyDescent="0.2">
      <c r="A863" s="38"/>
      <c r="B863" s="62" t="str">
        <f t="shared" si="38"/>
        <v/>
      </c>
      <c r="C863" s="63" t="str">
        <f t="shared" si="39"/>
        <v/>
      </c>
      <c r="D863" s="63" t="str">
        <f t="shared" si="34"/>
        <v/>
      </c>
      <c r="E863" s="63" t="str">
        <f t="shared" si="35"/>
        <v/>
      </c>
      <c r="F863" s="64" t="str">
        <f t="shared" si="36"/>
        <v/>
      </c>
      <c r="G863" s="38"/>
      <c r="H863" s="38" t="str">
        <f t="shared" si="40"/>
        <v/>
      </c>
      <c r="I863" s="61" t="str">
        <f t="shared" si="37"/>
        <v/>
      </c>
      <c r="J863" s="38" t="str">
        <f t="shared" si="32"/>
        <v/>
      </c>
      <c r="K863" s="38" t="str">
        <f t="shared" si="41"/>
        <v/>
      </c>
      <c r="L863" s="57" t="str">
        <f t="shared" si="33"/>
        <v/>
      </c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</row>
    <row r="864" spans="1:23" ht="15.75" customHeight="1" x14ac:dyDescent="0.2">
      <c r="A864" s="38"/>
      <c r="B864" s="62" t="str">
        <f t="shared" si="38"/>
        <v/>
      </c>
      <c r="C864" s="63" t="str">
        <f t="shared" si="39"/>
        <v/>
      </c>
      <c r="D864" s="63" t="str">
        <f t="shared" si="34"/>
        <v/>
      </c>
      <c r="E864" s="63" t="str">
        <f t="shared" si="35"/>
        <v/>
      </c>
      <c r="F864" s="64" t="str">
        <f t="shared" si="36"/>
        <v/>
      </c>
      <c r="G864" s="38"/>
      <c r="H864" s="38" t="str">
        <f t="shared" si="40"/>
        <v/>
      </c>
      <c r="I864" s="61" t="str">
        <f t="shared" si="37"/>
        <v/>
      </c>
      <c r="J864" s="38" t="str">
        <f t="shared" si="32"/>
        <v/>
      </c>
      <c r="K864" s="38" t="str">
        <f t="shared" si="41"/>
        <v/>
      </c>
      <c r="L864" s="57" t="str">
        <f t="shared" si="33"/>
        <v/>
      </c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</row>
    <row r="865" spans="1:23" ht="15.75" customHeight="1" x14ac:dyDescent="0.2">
      <c r="A865" s="38"/>
      <c r="B865" s="62" t="str">
        <f t="shared" si="38"/>
        <v/>
      </c>
      <c r="C865" s="63" t="str">
        <f t="shared" si="39"/>
        <v/>
      </c>
      <c r="D865" s="63" t="str">
        <f t="shared" si="34"/>
        <v/>
      </c>
      <c r="E865" s="63" t="str">
        <f t="shared" si="35"/>
        <v/>
      </c>
      <c r="F865" s="64" t="str">
        <f t="shared" si="36"/>
        <v/>
      </c>
      <c r="G865" s="38"/>
      <c r="H865" s="38" t="str">
        <f t="shared" si="40"/>
        <v/>
      </c>
      <c r="I865" s="61" t="str">
        <f t="shared" si="37"/>
        <v/>
      </c>
      <c r="J865" s="38" t="str">
        <f t="shared" si="32"/>
        <v/>
      </c>
      <c r="K865" s="38" t="str">
        <f t="shared" si="41"/>
        <v/>
      </c>
      <c r="L865" s="57" t="str">
        <f t="shared" si="33"/>
        <v/>
      </c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</row>
    <row r="866" spans="1:23" ht="15.75" customHeight="1" x14ac:dyDescent="0.2">
      <c r="A866" s="38"/>
      <c r="B866" s="62" t="str">
        <f t="shared" si="38"/>
        <v/>
      </c>
      <c r="C866" s="63" t="str">
        <f t="shared" si="39"/>
        <v/>
      </c>
      <c r="D866" s="63" t="str">
        <f t="shared" si="34"/>
        <v/>
      </c>
      <c r="E866" s="63" t="str">
        <f t="shared" si="35"/>
        <v/>
      </c>
      <c r="F866" s="64" t="str">
        <f t="shared" si="36"/>
        <v/>
      </c>
      <c r="G866" s="38"/>
      <c r="H866" s="38" t="str">
        <f t="shared" si="40"/>
        <v/>
      </c>
      <c r="I866" s="61" t="str">
        <f t="shared" si="37"/>
        <v/>
      </c>
      <c r="J866" s="38" t="str">
        <f t="shared" si="32"/>
        <v/>
      </c>
      <c r="K866" s="38" t="str">
        <f t="shared" si="41"/>
        <v/>
      </c>
      <c r="L866" s="57" t="str">
        <f t="shared" si="33"/>
        <v/>
      </c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</row>
    <row r="867" spans="1:23" ht="15.75" customHeight="1" x14ac:dyDescent="0.2">
      <c r="A867" s="38"/>
      <c r="B867" s="62" t="str">
        <f t="shared" si="38"/>
        <v/>
      </c>
      <c r="C867" s="63" t="str">
        <f t="shared" si="39"/>
        <v/>
      </c>
      <c r="D867" s="63" t="str">
        <f t="shared" si="34"/>
        <v/>
      </c>
      <c r="E867" s="63" t="str">
        <f t="shared" si="35"/>
        <v/>
      </c>
      <c r="F867" s="64" t="str">
        <f t="shared" si="36"/>
        <v/>
      </c>
      <c r="G867" s="38"/>
      <c r="H867" s="38" t="str">
        <f t="shared" si="40"/>
        <v/>
      </c>
      <c r="I867" s="61" t="str">
        <f t="shared" si="37"/>
        <v/>
      </c>
      <c r="J867" s="38" t="str">
        <f t="shared" si="32"/>
        <v/>
      </c>
      <c r="K867" s="38" t="str">
        <f t="shared" si="41"/>
        <v/>
      </c>
      <c r="L867" s="57" t="str">
        <f t="shared" si="33"/>
        <v/>
      </c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</row>
    <row r="868" spans="1:23" ht="15.75" customHeight="1" x14ac:dyDescent="0.2">
      <c r="A868" s="38"/>
      <c r="B868" s="62" t="str">
        <f t="shared" si="38"/>
        <v/>
      </c>
      <c r="C868" s="63" t="str">
        <f t="shared" si="39"/>
        <v/>
      </c>
      <c r="D868" s="63" t="str">
        <f t="shared" si="34"/>
        <v/>
      </c>
      <c r="E868" s="63" t="str">
        <f t="shared" si="35"/>
        <v/>
      </c>
      <c r="F868" s="64" t="str">
        <f t="shared" si="36"/>
        <v/>
      </c>
      <c r="G868" s="38"/>
      <c r="H868" s="38" t="str">
        <f t="shared" si="40"/>
        <v/>
      </c>
      <c r="I868" s="61" t="str">
        <f t="shared" si="37"/>
        <v/>
      </c>
      <c r="J868" s="38" t="str">
        <f t="shared" si="32"/>
        <v/>
      </c>
      <c r="K868" s="38" t="str">
        <f t="shared" si="41"/>
        <v/>
      </c>
      <c r="L868" s="57" t="str">
        <f t="shared" si="33"/>
        <v/>
      </c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</row>
    <row r="869" spans="1:23" ht="15.75" customHeight="1" x14ac:dyDescent="0.2">
      <c r="A869" s="38"/>
      <c r="B869" s="62" t="str">
        <f t="shared" si="38"/>
        <v/>
      </c>
      <c r="C869" s="63" t="str">
        <f t="shared" si="39"/>
        <v/>
      </c>
      <c r="D869" s="63" t="str">
        <f t="shared" si="34"/>
        <v/>
      </c>
      <c r="E869" s="63" t="str">
        <f t="shared" si="35"/>
        <v/>
      </c>
      <c r="F869" s="64" t="str">
        <f t="shared" si="36"/>
        <v/>
      </c>
      <c r="G869" s="38"/>
      <c r="H869" s="38" t="str">
        <f t="shared" si="40"/>
        <v/>
      </c>
      <c r="I869" s="61" t="str">
        <f t="shared" si="37"/>
        <v/>
      </c>
      <c r="J869" s="38" t="str">
        <f t="shared" si="32"/>
        <v/>
      </c>
      <c r="K869" s="38" t="str">
        <f t="shared" si="41"/>
        <v/>
      </c>
      <c r="L869" s="57" t="str">
        <f t="shared" si="33"/>
        <v/>
      </c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</row>
    <row r="870" spans="1:23" ht="15.75" customHeight="1" x14ac:dyDescent="0.2">
      <c r="A870" s="38"/>
      <c r="B870" s="62" t="str">
        <f t="shared" si="38"/>
        <v/>
      </c>
      <c r="C870" s="63" t="str">
        <f t="shared" si="39"/>
        <v/>
      </c>
      <c r="D870" s="63" t="str">
        <f t="shared" si="34"/>
        <v/>
      </c>
      <c r="E870" s="63" t="str">
        <f t="shared" si="35"/>
        <v/>
      </c>
      <c r="F870" s="64" t="str">
        <f t="shared" si="36"/>
        <v/>
      </c>
      <c r="G870" s="38"/>
      <c r="H870" s="38" t="str">
        <f t="shared" si="40"/>
        <v/>
      </c>
      <c r="I870" s="61" t="str">
        <f t="shared" si="37"/>
        <v/>
      </c>
      <c r="J870" s="38" t="str">
        <f t="shared" si="32"/>
        <v/>
      </c>
      <c r="K870" s="38" t="str">
        <f t="shared" si="41"/>
        <v/>
      </c>
      <c r="L870" s="57" t="str">
        <f t="shared" si="33"/>
        <v/>
      </c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</row>
    <row r="871" spans="1:23" ht="15.75" customHeight="1" x14ac:dyDescent="0.2">
      <c r="A871" s="38"/>
      <c r="B871" s="62" t="str">
        <f t="shared" si="38"/>
        <v/>
      </c>
      <c r="C871" s="63" t="str">
        <f t="shared" si="39"/>
        <v/>
      </c>
      <c r="D871" s="63" t="str">
        <f t="shared" si="34"/>
        <v/>
      </c>
      <c r="E871" s="63" t="str">
        <f t="shared" si="35"/>
        <v/>
      </c>
      <c r="F871" s="64" t="str">
        <f t="shared" si="36"/>
        <v/>
      </c>
      <c r="G871" s="38"/>
      <c r="H871" s="38" t="str">
        <f t="shared" si="40"/>
        <v/>
      </c>
      <c r="I871" s="61" t="str">
        <f t="shared" si="37"/>
        <v/>
      </c>
      <c r="J871" s="38" t="str">
        <f t="shared" si="32"/>
        <v/>
      </c>
      <c r="K871" s="38" t="str">
        <f t="shared" si="41"/>
        <v/>
      </c>
      <c r="L871" s="57" t="str">
        <f t="shared" si="33"/>
        <v/>
      </c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</row>
    <row r="872" spans="1:23" ht="15.75" customHeight="1" x14ac:dyDescent="0.2">
      <c r="A872" s="38"/>
      <c r="B872" s="62" t="str">
        <f t="shared" si="38"/>
        <v/>
      </c>
      <c r="C872" s="63" t="str">
        <f t="shared" si="39"/>
        <v/>
      </c>
      <c r="D872" s="63" t="str">
        <f t="shared" si="34"/>
        <v/>
      </c>
      <c r="E872" s="63" t="str">
        <f t="shared" si="35"/>
        <v/>
      </c>
      <c r="F872" s="64" t="str">
        <f t="shared" si="36"/>
        <v/>
      </c>
      <c r="G872" s="38"/>
      <c r="H872" s="38" t="str">
        <f t="shared" si="40"/>
        <v/>
      </c>
      <c r="I872" s="61" t="str">
        <f t="shared" si="37"/>
        <v/>
      </c>
      <c r="J872" s="38" t="str">
        <f t="shared" si="32"/>
        <v/>
      </c>
      <c r="K872" s="38" t="str">
        <f t="shared" si="41"/>
        <v/>
      </c>
      <c r="L872" s="57" t="str">
        <f t="shared" si="33"/>
        <v/>
      </c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</row>
    <row r="873" spans="1:23" ht="15.75" customHeight="1" x14ac:dyDescent="0.2">
      <c r="A873" s="38"/>
      <c r="B873" s="62" t="str">
        <f t="shared" si="38"/>
        <v/>
      </c>
      <c r="C873" s="63" t="str">
        <f t="shared" si="39"/>
        <v/>
      </c>
      <c r="D873" s="63" t="str">
        <f t="shared" si="34"/>
        <v/>
      </c>
      <c r="E873" s="63" t="str">
        <f t="shared" si="35"/>
        <v/>
      </c>
      <c r="F873" s="64" t="str">
        <f t="shared" si="36"/>
        <v/>
      </c>
      <c r="G873" s="38"/>
      <c r="H873" s="38" t="str">
        <f t="shared" si="40"/>
        <v/>
      </c>
      <c r="I873" s="61" t="str">
        <f t="shared" si="37"/>
        <v/>
      </c>
      <c r="J873" s="38" t="str">
        <f t="shared" si="32"/>
        <v/>
      </c>
      <c r="K873" s="38" t="str">
        <f t="shared" si="41"/>
        <v/>
      </c>
      <c r="L873" s="57" t="str">
        <f t="shared" si="33"/>
        <v/>
      </c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</row>
    <row r="874" spans="1:23" ht="15.75" customHeight="1" x14ac:dyDescent="0.2">
      <c r="A874" s="38"/>
      <c r="B874" s="62" t="str">
        <f t="shared" si="38"/>
        <v/>
      </c>
      <c r="C874" s="63" t="str">
        <f t="shared" si="39"/>
        <v/>
      </c>
      <c r="D874" s="63" t="str">
        <f t="shared" si="34"/>
        <v/>
      </c>
      <c r="E874" s="63" t="str">
        <f t="shared" si="35"/>
        <v/>
      </c>
      <c r="F874" s="64" t="str">
        <f t="shared" si="36"/>
        <v/>
      </c>
      <c r="G874" s="38"/>
      <c r="H874" s="38" t="str">
        <f t="shared" si="40"/>
        <v/>
      </c>
      <c r="I874" s="61" t="str">
        <f t="shared" si="37"/>
        <v/>
      </c>
      <c r="J874" s="38" t="str">
        <f t="shared" si="32"/>
        <v/>
      </c>
      <c r="K874" s="38" t="str">
        <f t="shared" si="41"/>
        <v/>
      </c>
      <c r="L874" s="57" t="str">
        <f t="shared" si="33"/>
        <v/>
      </c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</row>
    <row r="875" spans="1:23" ht="15.75" customHeight="1" x14ac:dyDescent="0.2">
      <c r="A875" s="38"/>
      <c r="B875" s="62" t="str">
        <f t="shared" si="38"/>
        <v/>
      </c>
      <c r="C875" s="63" t="str">
        <f t="shared" si="39"/>
        <v/>
      </c>
      <c r="D875" s="63" t="str">
        <f t="shared" si="34"/>
        <v/>
      </c>
      <c r="E875" s="63" t="str">
        <f t="shared" si="35"/>
        <v/>
      </c>
      <c r="F875" s="64" t="str">
        <f t="shared" si="36"/>
        <v/>
      </c>
      <c r="G875" s="38"/>
      <c r="H875" s="38" t="str">
        <f t="shared" si="40"/>
        <v/>
      </c>
      <c r="I875" s="61" t="str">
        <f t="shared" si="37"/>
        <v/>
      </c>
      <c r="J875" s="38" t="str">
        <f t="shared" si="32"/>
        <v/>
      </c>
      <c r="K875" s="38" t="str">
        <f t="shared" si="41"/>
        <v/>
      </c>
      <c r="L875" s="57" t="str">
        <f t="shared" si="33"/>
        <v/>
      </c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</row>
    <row r="876" spans="1:23" ht="15.75" customHeight="1" x14ac:dyDescent="0.2">
      <c r="A876" s="38"/>
      <c r="B876" s="62" t="str">
        <f t="shared" si="38"/>
        <v/>
      </c>
      <c r="C876" s="63" t="str">
        <f t="shared" si="39"/>
        <v/>
      </c>
      <c r="D876" s="63" t="str">
        <f t="shared" si="34"/>
        <v/>
      </c>
      <c r="E876" s="63" t="str">
        <f t="shared" si="35"/>
        <v/>
      </c>
      <c r="F876" s="64" t="str">
        <f t="shared" si="36"/>
        <v/>
      </c>
      <c r="G876" s="38"/>
      <c r="H876" s="38" t="str">
        <f t="shared" si="40"/>
        <v/>
      </c>
      <c r="I876" s="61" t="str">
        <f t="shared" si="37"/>
        <v/>
      </c>
      <c r="J876" s="38" t="str">
        <f t="shared" si="32"/>
        <v/>
      </c>
      <c r="K876" s="38" t="str">
        <f t="shared" si="41"/>
        <v/>
      </c>
      <c r="L876" s="57" t="str">
        <f t="shared" si="33"/>
        <v/>
      </c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</row>
    <row r="877" spans="1:23" ht="15.75" customHeight="1" x14ac:dyDescent="0.2">
      <c r="A877" s="38"/>
      <c r="B877" s="62" t="str">
        <f t="shared" si="38"/>
        <v/>
      </c>
      <c r="C877" s="63" t="str">
        <f t="shared" si="39"/>
        <v/>
      </c>
      <c r="D877" s="63" t="str">
        <f t="shared" si="34"/>
        <v/>
      </c>
      <c r="E877" s="63" t="str">
        <f t="shared" si="35"/>
        <v/>
      </c>
      <c r="F877" s="64" t="str">
        <f t="shared" si="36"/>
        <v/>
      </c>
      <c r="G877" s="38"/>
      <c r="H877" s="38" t="str">
        <f t="shared" si="40"/>
        <v/>
      </c>
      <c r="I877" s="61" t="str">
        <f t="shared" si="37"/>
        <v/>
      </c>
      <c r="J877" s="38" t="str">
        <f t="shared" si="32"/>
        <v/>
      </c>
      <c r="K877" s="38" t="str">
        <f t="shared" si="41"/>
        <v/>
      </c>
      <c r="L877" s="57" t="str">
        <f t="shared" si="33"/>
        <v/>
      </c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</row>
    <row r="878" spans="1:23" ht="15.75" customHeight="1" x14ac:dyDescent="0.2">
      <c r="A878" s="38"/>
      <c r="B878" s="62" t="str">
        <f t="shared" si="38"/>
        <v/>
      </c>
      <c r="C878" s="63" t="str">
        <f t="shared" si="39"/>
        <v/>
      </c>
      <c r="D878" s="63" t="str">
        <f t="shared" si="34"/>
        <v/>
      </c>
      <c r="E878" s="63" t="str">
        <f t="shared" si="35"/>
        <v/>
      </c>
      <c r="F878" s="64" t="str">
        <f t="shared" si="36"/>
        <v/>
      </c>
      <c r="G878" s="38"/>
      <c r="H878" s="38" t="str">
        <f t="shared" si="40"/>
        <v/>
      </c>
      <c r="I878" s="61" t="str">
        <f t="shared" si="37"/>
        <v/>
      </c>
      <c r="J878" s="38" t="str">
        <f t="shared" si="32"/>
        <v/>
      </c>
      <c r="K878" s="38" t="str">
        <f t="shared" si="41"/>
        <v/>
      </c>
      <c r="L878" s="57" t="str">
        <f t="shared" si="33"/>
        <v/>
      </c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</row>
    <row r="879" spans="1:23" ht="15.75" customHeight="1" x14ac:dyDescent="0.2">
      <c r="A879" s="38"/>
      <c r="B879" s="62" t="str">
        <f t="shared" si="38"/>
        <v/>
      </c>
      <c r="C879" s="63" t="str">
        <f t="shared" si="39"/>
        <v/>
      </c>
      <c r="D879" s="63" t="str">
        <f t="shared" si="34"/>
        <v/>
      </c>
      <c r="E879" s="63" t="str">
        <f t="shared" si="35"/>
        <v/>
      </c>
      <c r="F879" s="64" t="str">
        <f t="shared" si="36"/>
        <v/>
      </c>
      <c r="G879" s="38"/>
      <c r="H879" s="38" t="str">
        <f t="shared" si="40"/>
        <v/>
      </c>
      <c r="I879" s="61" t="str">
        <f t="shared" si="37"/>
        <v/>
      </c>
      <c r="J879" s="38" t="str">
        <f t="shared" si="32"/>
        <v/>
      </c>
      <c r="K879" s="38" t="str">
        <f t="shared" si="41"/>
        <v/>
      </c>
      <c r="L879" s="57" t="str">
        <f t="shared" si="33"/>
        <v/>
      </c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</row>
    <row r="880" spans="1:23" ht="15.75" customHeight="1" x14ac:dyDescent="0.2">
      <c r="A880" s="38"/>
      <c r="B880" s="62" t="str">
        <f t="shared" si="38"/>
        <v/>
      </c>
      <c r="C880" s="63" t="str">
        <f t="shared" si="39"/>
        <v/>
      </c>
      <c r="D880" s="63" t="str">
        <f t="shared" si="34"/>
        <v/>
      </c>
      <c r="E880" s="63" t="str">
        <f t="shared" si="35"/>
        <v/>
      </c>
      <c r="F880" s="64" t="str">
        <f t="shared" si="36"/>
        <v/>
      </c>
      <c r="G880" s="38"/>
      <c r="H880" s="38" t="str">
        <f t="shared" si="40"/>
        <v/>
      </c>
      <c r="I880" s="61" t="str">
        <f t="shared" si="37"/>
        <v/>
      </c>
      <c r="J880" s="38" t="str">
        <f t="shared" si="32"/>
        <v/>
      </c>
      <c r="K880" s="38" t="str">
        <f t="shared" si="41"/>
        <v/>
      </c>
      <c r="L880" s="57" t="str">
        <f t="shared" si="33"/>
        <v/>
      </c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</row>
    <row r="881" spans="1:23" ht="15.75" customHeight="1" x14ac:dyDescent="0.2">
      <c r="A881" s="38"/>
      <c r="B881" s="62" t="str">
        <f t="shared" si="38"/>
        <v/>
      </c>
      <c r="C881" s="63" t="str">
        <f t="shared" si="39"/>
        <v/>
      </c>
      <c r="D881" s="63" t="str">
        <f t="shared" si="34"/>
        <v/>
      </c>
      <c r="E881" s="63" t="str">
        <f t="shared" si="35"/>
        <v/>
      </c>
      <c r="F881" s="64" t="str">
        <f t="shared" si="36"/>
        <v/>
      </c>
      <c r="G881" s="38"/>
      <c r="H881" s="38" t="str">
        <f t="shared" si="40"/>
        <v/>
      </c>
      <c r="I881" s="61" t="str">
        <f t="shared" si="37"/>
        <v/>
      </c>
      <c r="J881" s="38" t="str">
        <f t="shared" si="32"/>
        <v/>
      </c>
      <c r="K881" s="38" t="str">
        <f t="shared" si="41"/>
        <v/>
      </c>
      <c r="L881" s="57" t="str">
        <f t="shared" si="33"/>
        <v/>
      </c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</row>
    <row r="882" spans="1:23" ht="15.75" customHeight="1" x14ac:dyDescent="0.2">
      <c r="A882" s="38"/>
      <c r="B882" s="62" t="str">
        <f t="shared" si="38"/>
        <v/>
      </c>
      <c r="C882" s="63" t="str">
        <f t="shared" si="39"/>
        <v/>
      </c>
      <c r="D882" s="63" t="str">
        <f t="shared" si="34"/>
        <v/>
      </c>
      <c r="E882" s="63" t="str">
        <f t="shared" si="35"/>
        <v/>
      </c>
      <c r="F882" s="64" t="str">
        <f t="shared" si="36"/>
        <v/>
      </c>
      <c r="G882" s="38"/>
      <c r="H882" s="38" t="str">
        <f t="shared" si="40"/>
        <v/>
      </c>
      <c r="I882" s="61" t="str">
        <f t="shared" si="37"/>
        <v/>
      </c>
      <c r="J882" s="38" t="str">
        <f t="shared" si="32"/>
        <v/>
      </c>
      <c r="K882" s="38" t="str">
        <f t="shared" si="41"/>
        <v/>
      </c>
      <c r="L882" s="57" t="str">
        <f t="shared" si="33"/>
        <v/>
      </c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</row>
    <row r="883" spans="1:23" ht="15.75" customHeight="1" x14ac:dyDescent="0.2">
      <c r="A883" s="38"/>
      <c r="B883" s="62" t="str">
        <f t="shared" si="38"/>
        <v/>
      </c>
      <c r="C883" s="63" t="str">
        <f t="shared" si="39"/>
        <v/>
      </c>
      <c r="D883" s="63" t="str">
        <f t="shared" si="34"/>
        <v/>
      </c>
      <c r="E883" s="63" t="str">
        <f t="shared" si="35"/>
        <v/>
      </c>
      <c r="F883" s="64" t="str">
        <f t="shared" si="36"/>
        <v/>
      </c>
      <c r="G883" s="38"/>
      <c r="H883" s="38" t="str">
        <f t="shared" si="40"/>
        <v/>
      </c>
      <c r="I883" s="61" t="str">
        <f t="shared" si="37"/>
        <v/>
      </c>
      <c r="J883" s="38" t="str">
        <f t="shared" si="32"/>
        <v/>
      </c>
      <c r="K883" s="38" t="str">
        <f t="shared" si="41"/>
        <v/>
      </c>
      <c r="L883" s="57" t="str">
        <f t="shared" si="33"/>
        <v/>
      </c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</row>
    <row r="884" spans="1:23" ht="15.75" customHeight="1" x14ac:dyDescent="0.2">
      <c r="A884" s="38"/>
      <c r="B884" s="62" t="str">
        <f t="shared" si="38"/>
        <v/>
      </c>
      <c r="C884" s="63" t="str">
        <f t="shared" si="39"/>
        <v/>
      </c>
      <c r="D884" s="63" t="str">
        <f t="shared" si="34"/>
        <v/>
      </c>
      <c r="E884" s="63" t="str">
        <f t="shared" si="35"/>
        <v/>
      </c>
      <c r="F884" s="64" t="str">
        <f t="shared" si="36"/>
        <v/>
      </c>
      <c r="G884" s="38"/>
      <c r="H884" s="38" t="str">
        <f t="shared" si="40"/>
        <v/>
      </c>
      <c r="I884" s="61" t="str">
        <f t="shared" si="37"/>
        <v/>
      </c>
      <c r="J884" s="38" t="str">
        <f t="shared" si="32"/>
        <v/>
      </c>
      <c r="K884" s="38" t="str">
        <f t="shared" si="41"/>
        <v/>
      </c>
      <c r="L884" s="57" t="str">
        <f t="shared" si="33"/>
        <v/>
      </c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</row>
    <row r="885" spans="1:23" ht="15.75" customHeight="1" x14ac:dyDescent="0.2">
      <c r="A885" s="38"/>
      <c r="B885" s="62" t="str">
        <f t="shared" si="38"/>
        <v/>
      </c>
      <c r="C885" s="63" t="str">
        <f t="shared" si="39"/>
        <v/>
      </c>
      <c r="D885" s="63" t="str">
        <f t="shared" si="34"/>
        <v/>
      </c>
      <c r="E885" s="63" t="str">
        <f t="shared" si="35"/>
        <v/>
      </c>
      <c r="F885" s="64" t="str">
        <f t="shared" si="36"/>
        <v/>
      </c>
      <c r="G885" s="38"/>
      <c r="H885" s="38" t="str">
        <f t="shared" si="40"/>
        <v/>
      </c>
      <c r="I885" s="61" t="str">
        <f t="shared" si="37"/>
        <v/>
      </c>
      <c r="J885" s="38" t="str">
        <f t="shared" si="32"/>
        <v/>
      </c>
      <c r="K885" s="38" t="str">
        <f t="shared" si="41"/>
        <v/>
      </c>
      <c r="L885" s="57" t="str">
        <f t="shared" si="33"/>
        <v/>
      </c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</row>
    <row r="886" spans="1:23" ht="15.75" customHeight="1" x14ac:dyDescent="0.2">
      <c r="A886" s="38"/>
      <c r="B886" s="62" t="str">
        <f t="shared" si="38"/>
        <v/>
      </c>
      <c r="C886" s="63" t="str">
        <f t="shared" si="39"/>
        <v/>
      </c>
      <c r="D886" s="63" t="str">
        <f t="shared" si="34"/>
        <v/>
      </c>
      <c r="E886" s="63" t="str">
        <f t="shared" si="35"/>
        <v/>
      </c>
      <c r="F886" s="64" t="str">
        <f t="shared" si="36"/>
        <v/>
      </c>
      <c r="G886" s="38"/>
      <c r="H886" s="38" t="str">
        <f t="shared" si="40"/>
        <v/>
      </c>
      <c r="I886" s="61" t="str">
        <f t="shared" si="37"/>
        <v/>
      </c>
      <c r="J886" s="38" t="str">
        <f t="shared" si="32"/>
        <v/>
      </c>
      <c r="K886" s="38" t="str">
        <f t="shared" si="41"/>
        <v/>
      </c>
      <c r="L886" s="57" t="str">
        <f t="shared" si="33"/>
        <v/>
      </c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</row>
    <row r="887" spans="1:23" ht="15.75" customHeight="1" x14ac:dyDescent="0.2">
      <c r="A887" s="38"/>
      <c r="B887" s="62" t="str">
        <f t="shared" si="38"/>
        <v/>
      </c>
      <c r="C887" s="63" t="str">
        <f t="shared" si="39"/>
        <v/>
      </c>
      <c r="D887" s="63" t="str">
        <f t="shared" si="34"/>
        <v/>
      </c>
      <c r="E887" s="63" t="str">
        <f t="shared" si="35"/>
        <v/>
      </c>
      <c r="F887" s="64" t="str">
        <f t="shared" si="36"/>
        <v/>
      </c>
      <c r="G887" s="38"/>
      <c r="H887" s="38" t="str">
        <f t="shared" si="40"/>
        <v/>
      </c>
      <c r="I887" s="61" t="str">
        <f t="shared" si="37"/>
        <v/>
      </c>
      <c r="J887" s="38" t="str">
        <f t="shared" si="32"/>
        <v/>
      </c>
      <c r="K887" s="38" t="str">
        <f t="shared" si="41"/>
        <v/>
      </c>
      <c r="L887" s="57" t="str">
        <f t="shared" si="33"/>
        <v/>
      </c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</row>
    <row r="888" spans="1:23" ht="15.75" customHeight="1" x14ac:dyDescent="0.2">
      <c r="A888" s="38"/>
      <c r="B888" s="62" t="str">
        <f t="shared" si="38"/>
        <v/>
      </c>
      <c r="C888" s="63" t="str">
        <f t="shared" si="39"/>
        <v/>
      </c>
      <c r="D888" s="63" t="str">
        <f t="shared" si="34"/>
        <v/>
      </c>
      <c r="E888" s="63" t="str">
        <f t="shared" si="35"/>
        <v/>
      </c>
      <c r="F888" s="64" t="str">
        <f t="shared" si="36"/>
        <v/>
      </c>
      <c r="G888" s="38"/>
      <c r="H888" s="38" t="str">
        <f t="shared" si="40"/>
        <v/>
      </c>
      <c r="I888" s="61" t="str">
        <f t="shared" si="37"/>
        <v/>
      </c>
      <c r="J888" s="38" t="str">
        <f t="shared" si="32"/>
        <v/>
      </c>
      <c r="K888" s="38" t="str">
        <f t="shared" si="41"/>
        <v/>
      </c>
      <c r="L888" s="57" t="str">
        <f t="shared" si="33"/>
        <v/>
      </c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</row>
    <row r="889" spans="1:23" ht="15.75" customHeight="1" x14ac:dyDescent="0.2">
      <c r="A889" s="38"/>
      <c r="B889" s="62" t="str">
        <f t="shared" si="38"/>
        <v/>
      </c>
      <c r="C889" s="63" t="str">
        <f t="shared" si="39"/>
        <v/>
      </c>
      <c r="D889" s="63" t="str">
        <f t="shared" si="34"/>
        <v/>
      </c>
      <c r="E889" s="63" t="str">
        <f t="shared" si="35"/>
        <v/>
      </c>
      <c r="F889" s="64" t="str">
        <f t="shared" si="36"/>
        <v/>
      </c>
      <c r="G889" s="38"/>
      <c r="H889" s="38" t="str">
        <f t="shared" si="40"/>
        <v/>
      </c>
      <c r="I889" s="61" t="str">
        <f t="shared" si="37"/>
        <v/>
      </c>
      <c r="J889" s="38" t="str">
        <f t="shared" si="32"/>
        <v/>
      </c>
      <c r="K889" s="38" t="str">
        <f t="shared" si="41"/>
        <v/>
      </c>
      <c r="L889" s="57" t="str">
        <f t="shared" si="33"/>
        <v/>
      </c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</row>
    <row r="890" spans="1:23" ht="15.75" customHeight="1" x14ac:dyDescent="0.2">
      <c r="A890" s="38"/>
      <c r="B890" s="62" t="str">
        <f t="shared" si="38"/>
        <v/>
      </c>
      <c r="C890" s="63" t="str">
        <f t="shared" si="39"/>
        <v/>
      </c>
      <c r="D890" s="63" t="str">
        <f t="shared" si="34"/>
        <v/>
      </c>
      <c r="E890" s="63" t="str">
        <f t="shared" si="35"/>
        <v/>
      </c>
      <c r="F890" s="64" t="str">
        <f t="shared" si="36"/>
        <v/>
      </c>
      <c r="G890" s="38"/>
      <c r="H890" s="38" t="str">
        <f t="shared" si="40"/>
        <v/>
      </c>
      <c r="I890" s="61" t="str">
        <f t="shared" si="37"/>
        <v/>
      </c>
      <c r="J890" s="38" t="str">
        <f t="shared" si="32"/>
        <v/>
      </c>
      <c r="K890" s="38" t="str">
        <f t="shared" si="41"/>
        <v/>
      </c>
      <c r="L890" s="57" t="str">
        <f t="shared" si="33"/>
        <v/>
      </c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</row>
    <row r="891" spans="1:23" ht="15.75" customHeight="1" x14ac:dyDescent="0.2">
      <c r="A891" s="38"/>
      <c r="B891" s="62" t="str">
        <f t="shared" si="38"/>
        <v/>
      </c>
      <c r="C891" s="63" t="str">
        <f t="shared" si="39"/>
        <v/>
      </c>
      <c r="D891" s="63" t="str">
        <f t="shared" si="34"/>
        <v/>
      </c>
      <c r="E891" s="63" t="str">
        <f t="shared" si="35"/>
        <v/>
      </c>
      <c r="F891" s="64" t="str">
        <f t="shared" si="36"/>
        <v/>
      </c>
      <c r="G891" s="38"/>
      <c r="H891" s="38" t="str">
        <f t="shared" si="40"/>
        <v/>
      </c>
      <c r="I891" s="61" t="str">
        <f t="shared" si="37"/>
        <v/>
      </c>
      <c r="J891" s="38" t="str">
        <f t="shared" si="32"/>
        <v/>
      </c>
      <c r="K891" s="38" t="str">
        <f t="shared" si="41"/>
        <v/>
      </c>
      <c r="L891" s="57" t="str">
        <f t="shared" si="33"/>
        <v/>
      </c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</row>
    <row r="892" spans="1:23" ht="15.75" customHeight="1" x14ac:dyDescent="0.2">
      <c r="A892" s="38"/>
      <c r="B892" s="62" t="str">
        <f t="shared" si="38"/>
        <v/>
      </c>
      <c r="C892" s="63" t="str">
        <f t="shared" si="39"/>
        <v/>
      </c>
      <c r="D892" s="63" t="str">
        <f t="shared" si="34"/>
        <v/>
      </c>
      <c r="E892" s="63" t="str">
        <f t="shared" si="35"/>
        <v/>
      </c>
      <c r="F892" s="64" t="str">
        <f t="shared" si="36"/>
        <v/>
      </c>
      <c r="G892" s="38"/>
      <c r="H892" s="38" t="str">
        <f t="shared" si="40"/>
        <v/>
      </c>
      <c r="I892" s="61" t="str">
        <f t="shared" si="37"/>
        <v/>
      </c>
      <c r="J892" s="38" t="str">
        <f t="shared" si="32"/>
        <v/>
      </c>
      <c r="K892" s="38" t="str">
        <f t="shared" si="41"/>
        <v/>
      </c>
      <c r="L892" s="57" t="str">
        <f t="shared" si="33"/>
        <v/>
      </c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</row>
    <row r="893" spans="1:23" ht="15.75" customHeight="1" x14ac:dyDescent="0.2">
      <c r="A893" s="38"/>
      <c r="B893" s="62" t="str">
        <f t="shared" si="38"/>
        <v/>
      </c>
      <c r="C893" s="63" t="str">
        <f t="shared" si="39"/>
        <v/>
      </c>
      <c r="D893" s="63" t="str">
        <f t="shared" si="34"/>
        <v/>
      </c>
      <c r="E893" s="63" t="str">
        <f t="shared" si="35"/>
        <v/>
      </c>
      <c r="F893" s="64" t="str">
        <f t="shared" si="36"/>
        <v/>
      </c>
      <c r="G893" s="38"/>
      <c r="H893" s="38" t="str">
        <f t="shared" si="40"/>
        <v/>
      </c>
      <c r="I893" s="61" t="str">
        <f t="shared" si="37"/>
        <v/>
      </c>
      <c r="J893" s="38" t="str">
        <f t="shared" si="32"/>
        <v/>
      </c>
      <c r="K893" s="38" t="str">
        <f t="shared" si="41"/>
        <v/>
      </c>
      <c r="L893" s="57" t="str">
        <f t="shared" si="33"/>
        <v/>
      </c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</row>
    <row r="894" spans="1:23" ht="15.75" customHeight="1" x14ac:dyDescent="0.2">
      <c r="A894" s="38"/>
      <c r="B894" s="62" t="str">
        <f t="shared" si="38"/>
        <v/>
      </c>
      <c r="C894" s="63" t="str">
        <f t="shared" si="39"/>
        <v/>
      </c>
      <c r="D894" s="63" t="str">
        <f t="shared" si="34"/>
        <v/>
      </c>
      <c r="E894" s="63" t="str">
        <f t="shared" si="35"/>
        <v/>
      </c>
      <c r="F894" s="64" t="str">
        <f t="shared" si="36"/>
        <v/>
      </c>
      <c r="G894" s="38"/>
      <c r="H894" s="38" t="str">
        <f t="shared" si="40"/>
        <v/>
      </c>
      <c r="I894" s="61" t="str">
        <f t="shared" si="37"/>
        <v/>
      </c>
      <c r="J894" s="38" t="str">
        <f t="shared" si="32"/>
        <v/>
      </c>
      <c r="K894" s="38" t="str">
        <f t="shared" si="41"/>
        <v/>
      </c>
      <c r="L894" s="57" t="str">
        <f t="shared" si="33"/>
        <v/>
      </c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</row>
    <row r="895" spans="1:23" ht="15.75" customHeight="1" x14ac:dyDescent="0.2">
      <c r="A895" s="38"/>
      <c r="B895" s="62" t="str">
        <f t="shared" si="38"/>
        <v/>
      </c>
      <c r="C895" s="63" t="str">
        <f t="shared" si="39"/>
        <v/>
      </c>
      <c r="D895" s="63" t="str">
        <f t="shared" si="34"/>
        <v/>
      </c>
      <c r="E895" s="63" t="str">
        <f t="shared" si="35"/>
        <v/>
      </c>
      <c r="F895" s="64" t="str">
        <f t="shared" si="36"/>
        <v/>
      </c>
      <c r="G895" s="38"/>
      <c r="H895" s="38" t="str">
        <f t="shared" si="40"/>
        <v/>
      </c>
      <c r="I895" s="61" t="str">
        <f t="shared" si="37"/>
        <v/>
      </c>
      <c r="J895" s="38" t="str">
        <f t="shared" si="32"/>
        <v/>
      </c>
      <c r="K895" s="38" t="str">
        <f t="shared" si="41"/>
        <v/>
      </c>
      <c r="L895" s="57" t="str">
        <f t="shared" si="33"/>
        <v/>
      </c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</row>
    <row r="896" spans="1:23" ht="15.75" customHeight="1" x14ac:dyDescent="0.2">
      <c r="A896" s="38"/>
      <c r="B896" s="62" t="str">
        <f t="shared" si="38"/>
        <v/>
      </c>
      <c r="C896" s="63" t="str">
        <f t="shared" si="39"/>
        <v/>
      </c>
      <c r="D896" s="63" t="str">
        <f t="shared" si="34"/>
        <v/>
      </c>
      <c r="E896" s="63" t="str">
        <f t="shared" si="35"/>
        <v/>
      </c>
      <c r="F896" s="64" t="str">
        <f t="shared" si="36"/>
        <v/>
      </c>
      <c r="G896" s="38"/>
      <c r="H896" s="38" t="str">
        <f t="shared" si="40"/>
        <v/>
      </c>
      <c r="I896" s="61" t="str">
        <f t="shared" si="37"/>
        <v/>
      </c>
      <c r="J896" s="38" t="str">
        <f t="shared" si="32"/>
        <v/>
      </c>
      <c r="K896" s="38" t="str">
        <f t="shared" si="41"/>
        <v/>
      </c>
      <c r="L896" s="57" t="str">
        <f t="shared" si="33"/>
        <v/>
      </c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</row>
    <row r="897" spans="1:23" ht="15.75" customHeight="1" x14ac:dyDescent="0.2">
      <c r="A897" s="38"/>
      <c r="B897" s="62" t="str">
        <f t="shared" si="38"/>
        <v/>
      </c>
      <c r="C897" s="63" t="str">
        <f t="shared" si="39"/>
        <v/>
      </c>
      <c r="D897" s="63" t="str">
        <f t="shared" si="34"/>
        <v/>
      </c>
      <c r="E897" s="63" t="str">
        <f t="shared" si="35"/>
        <v/>
      </c>
      <c r="F897" s="64" t="str">
        <f t="shared" si="36"/>
        <v/>
      </c>
      <c r="G897" s="38"/>
      <c r="H897" s="38" t="str">
        <f t="shared" si="40"/>
        <v/>
      </c>
      <c r="I897" s="61" t="str">
        <f t="shared" si="37"/>
        <v/>
      </c>
      <c r="J897" s="38" t="str">
        <f t="shared" si="32"/>
        <v/>
      </c>
      <c r="K897" s="38" t="str">
        <f t="shared" si="41"/>
        <v/>
      </c>
      <c r="L897" s="57" t="str">
        <f t="shared" si="33"/>
        <v/>
      </c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</row>
    <row r="898" spans="1:23" ht="15.75" customHeight="1" x14ac:dyDescent="0.2">
      <c r="A898" s="38"/>
      <c r="B898" s="62" t="str">
        <f t="shared" si="38"/>
        <v/>
      </c>
      <c r="C898" s="63" t="str">
        <f t="shared" si="39"/>
        <v/>
      </c>
      <c r="D898" s="63" t="str">
        <f t="shared" si="34"/>
        <v/>
      </c>
      <c r="E898" s="63" t="str">
        <f t="shared" si="35"/>
        <v/>
      </c>
      <c r="F898" s="64" t="str">
        <f t="shared" si="36"/>
        <v/>
      </c>
      <c r="G898" s="38"/>
      <c r="H898" s="38" t="str">
        <f t="shared" si="40"/>
        <v/>
      </c>
      <c r="I898" s="61" t="str">
        <f t="shared" si="37"/>
        <v/>
      </c>
      <c r="J898" s="38" t="str">
        <f t="shared" si="32"/>
        <v/>
      </c>
      <c r="K898" s="38" t="str">
        <f t="shared" si="41"/>
        <v/>
      </c>
      <c r="L898" s="57" t="str">
        <f t="shared" si="33"/>
        <v/>
      </c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</row>
    <row r="899" spans="1:23" ht="15.75" customHeight="1" x14ac:dyDescent="0.2">
      <c r="A899" s="38"/>
      <c r="B899" s="62" t="str">
        <f t="shared" si="38"/>
        <v/>
      </c>
      <c r="C899" s="63" t="str">
        <f t="shared" si="39"/>
        <v/>
      </c>
      <c r="D899" s="63" t="str">
        <f t="shared" si="34"/>
        <v/>
      </c>
      <c r="E899" s="63" t="str">
        <f t="shared" si="35"/>
        <v/>
      </c>
      <c r="F899" s="64" t="str">
        <f t="shared" si="36"/>
        <v/>
      </c>
      <c r="G899" s="38"/>
      <c r="H899" s="38" t="str">
        <f t="shared" si="40"/>
        <v/>
      </c>
      <c r="I899" s="61" t="str">
        <f t="shared" si="37"/>
        <v/>
      </c>
      <c r="J899" s="38" t="str">
        <f t="shared" si="32"/>
        <v/>
      </c>
      <c r="K899" s="38" t="str">
        <f t="shared" si="41"/>
        <v/>
      </c>
      <c r="L899" s="57" t="str">
        <f t="shared" si="33"/>
        <v/>
      </c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</row>
    <row r="900" spans="1:23" ht="15.75" customHeight="1" x14ac:dyDescent="0.2">
      <c r="A900" s="38"/>
      <c r="B900" s="62" t="str">
        <f t="shared" si="38"/>
        <v/>
      </c>
      <c r="C900" s="63" t="str">
        <f t="shared" si="39"/>
        <v/>
      </c>
      <c r="D900" s="63" t="str">
        <f t="shared" si="34"/>
        <v/>
      </c>
      <c r="E900" s="63" t="str">
        <f t="shared" si="35"/>
        <v/>
      </c>
      <c r="F900" s="64" t="str">
        <f t="shared" si="36"/>
        <v/>
      </c>
      <c r="G900" s="38"/>
      <c r="H900" s="38" t="str">
        <f t="shared" si="40"/>
        <v/>
      </c>
      <c r="I900" s="61" t="str">
        <f t="shared" si="37"/>
        <v/>
      </c>
      <c r="J900" s="38" t="str">
        <f t="shared" si="32"/>
        <v/>
      </c>
      <c r="K900" s="38" t="str">
        <f t="shared" si="41"/>
        <v/>
      </c>
      <c r="L900" s="57" t="str">
        <f t="shared" si="33"/>
        <v/>
      </c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</row>
    <row r="901" spans="1:23" ht="15.75" customHeight="1" x14ac:dyDescent="0.2">
      <c r="A901" s="38"/>
      <c r="B901" s="62" t="str">
        <f t="shared" si="38"/>
        <v/>
      </c>
      <c r="C901" s="63" t="str">
        <f t="shared" si="39"/>
        <v/>
      </c>
      <c r="D901" s="63" t="str">
        <f t="shared" si="34"/>
        <v/>
      </c>
      <c r="E901" s="63" t="str">
        <f t="shared" si="35"/>
        <v/>
      </c>
      <c r="F901" s="64" t="str">
        <f t="shared" si="36"/>
        <v/>
      </c>
      <c r="G901" s="38"/>
      <c r="H901" s="38" t="str">
        <f t="shared" si="40"/>
        <v/>
      </c>
      <c r="I901" s="61" t="str">
        <f t="shared" si="37"/>
        <v/>
      </c>
      <c r="J901" s="38" t="str">
        <f t="shared" si="32"/>
        <v/>
      </c>
      <c r="K901" s="38" t="str">
        <f t="shared" si="41"/>
        <v/>
      </c>
      <c r="L901" s="57" t="str">
        <f t="shared" si="33"/>
        <v/>
      </c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</row>
    <row r="902" spans="1:23" ht="15.75" customHeight="1" x14ac:dyDescent="0.2">
      <c r="A902" s="38"/>
      <c r="B902" s="62" t="str">
        <f t="shared" si="38"/>
        <v/>
      </c>
      <c r="C902" s="63" t="str">
        <f t="shared" si="39"/>
        <v/>
      </c>
      <c r="D902" s="63" t="str">
        <f t="shared" si="34"/>
        <v/>
      </c>
      <c r="E902" s="63" t="str">
        <f t="shared" si="35"/>
        <v/>
      </c>
      <c r="F902" s="64" t="str">
        <f t="shared" si="36"/>
        <v/>
      </c>
      <c r="G902" s="38"/>
      <c r="H902" s="38" t="str">
        <f t="shared" si="40"/>
        <v/>
      </c>
      <c r="I902" s="61" t="str">
        <f t="shared" si="37"/>
        <v/>
      </c>
      <c r="J902" s="38" t="str">
        <f t="shared" si="32"/>
        <v/>
      </c>
      <c r="K902" s="38" t="str">
        <f t="shared" si="41"/>
        <v/>
      </c>
      <c r="L902" s="57" t="str">
        <f t="shared" si="33"/>
        <v/>
      </c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</row>
    <row r="903" spans="1:23" ht="15.75" customHeight="1" x14ac:dyDescent="0.2">
      <c r="A903" s="38"/>
      <c r="B903" s="62" t="str">
        <f t="shared" si="38"/>
        <v/>
      </c>
      <c r="C903" s="63" t="str">
        <f t="shared" si="39"/>
        <v/>
      </c>
      <c r="D903" s="63" t="str">
        <f t="shared" si="34"/>
        <v/>
      </c>
      <c r="E903" s="63" t="str">
        <f t="shared" si="35"/>
        <v/>
      </c>
      <c r="F903" s="64" t="str">
        <f t="shared" si="36"/>
        <v/>
      </c>
      <c r="G903" s="38"/>
      <c r="H903" s="38" t="str">
        <f t="shared" si="40"/>
        <v/>
      </c>
      <c r="I903" s="61" t="str">
        <f t="shared" si="37"/>
        <v/>
      </c>
      <c r="J903" s="38" t="str">
        <f t="shared" si="32"/>
        <v/>
      </c>
      <c r="K903" s="38" t="str">
        <f t="shared" si="41"/>
        <v/>
      </c>
      <c r="L903" s="57" t="str">
        <f t="shared" si="33"/>
        <v/>
      </c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</row>
    <row r="904" spans="1:23" ht="15.75" customHeight="1" x14ac:dyDescent="0.2">
      <c r="A904" s="38"/>
      <c r="B904" s="62" t="str">
        <f t="shared" si="38"/>
        <v/>
      </c>
      <c r="C904" s="63" t="str">
        <f t="shared" si="39"/>
        <v/>
      </c>
      <c r="D904" s="63" t="str">
        <f t="shared" si="34"/>
        <v/>
      </c>
      <c r="E904" s="63" t="str">
        <f t="shared" si="35"/>
        <v/>
      </c>
      <c r="F904" s="64" t="str">
        <f t="shared" si="36"/>
        <v/>
      </c>
      <c r="G904" s="38"/>
      <c r="H904" s="38" t="str">
        <f t="shared" si="40"/>
        <v/>
      </c>
      <c r="I904" s="61" t="str">
        <f t="shared" si="37"/>
        <v/>
      </c>
      <c r="J904" s="38" t="str">
        <f t="shared" si="32"/>
        <v/>
      </c>
      <c r="K904" s="38" t="str">
        <f t="shared" si="41"/>
        <v/>
      </c>
      <c r="L904" s="57" t="str">
        <f t="shared" si="33"/>
        <v/>
      </c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</row>
    <row r="905" spans="1:23" ht="15.75" customHeight="1" x14ac:dyDescent="0.2">
      <c r="A905" s="38"/>
      <c r="B905" s="62" t="str">
        <f t="shared" si="38"/>
        <v/>
      </c>
      <c r="C905" s="63" t="str">
        <f t="shared" si="39"/>
        <v/>
      </c>
      <c r="D905" s="63" t="str">
        <f t="shared" si="34"/>
        <v/>
      </c>
      <c r="E905" s="63" t="str">
        <f t="shared" si="35"/>
        <v/>
      </c>
      <c r="F905" s="64" t="str">
        <f t="shared" si="36"/>
        <v/>
      </c>
      <c r="G905" s="38"/>
      <c r="H905" s="38" t="str">
        <f t="shared" si="40"/>
        <v/>
      </c>
      <c r="I905" s="61" t="str">
        <f t="shared" si="37"/>
        <v/>
      </c>
      <c r="J905" s="38" t="str">
        <f t="shared" si="32"/>
        <v/>
      </c>
      <c r="K905" s="38" t="str">
        <f t="shared" si="41"/>
        <v/>
      </c>
      <c r="L905" s="57" t="str">
        <f t="shared" si="33"/>
        <v/>
      </c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</row>
    <row r="906" spans="1:23" ht="15.75" customHeight="1" x14ac:dyDescent="0.2">
      <c r="A906" s="38"/>
      <c r="B906" s="62" t="str">
        <f t="shared" si="38"/>
        <v/>
      </c>
      <c r="C906" s="63" t="str">
        <f t="shared" si="39"/>
        <v/>
      </c>
      <c r="D906" s="63" t="str">
        <f t="shared" si="34"/>
        <v/>
      </c>
      <c r="E906" s="63" t="str">
        <f t="shared" si="35"/>
        <v/>
      </c>
      <c r="F906" s="64" t="str">
        <f t="shared" si="36"/>
        <v/>
      </c>
      <c r="G906" s="38"/>
      <c r="H906" s="38" t="str">
        <f t="shared" si="40"/>
        <v/>
      </c>
      <c r="I906" s="61" t="str">
        <f t="shared" si="37"/>
        <v/>
      </c>
      <c r="J906" s="38" t="str">
        <f t="shared" si="32"/>
        <v/>
      </c>
      <c r="K906" s="38" t="str">
        <f t="shared" si="41"/>
        <v/>
      </c>
      <c r="L906" s="57" t="str">
        <f t="shared" si="33"/>
        <v/>
      </c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</row>
    <row r="907" spans="1:23" ht="15.75" customHeight="1" x14ac:dyDescent="0.2">
      <c r="A907" s="38"/>
      <c r="B907" s="62" t="str">
        <f t="shared" si="38"/>
        <v/>
      </c>
      <c r="C907" s="63" t="str">
        <f t="shared" si="39"/>
        <v/>
      </c>
      <c r="D907" s="63" t="str">
        <f t="shared" si="34"/>
        <v/>
      </c>
      <c r="E907" s="63" t="str">
        <f t="shared" si="35"/>
        <v/>
      </c>
      <c r="F907" s="64" t="str">
        <f t="shared" si="36"/>
        <v/>
      </c>
      <c r="G907" s="38"/>
      <c r="H907" s="38" t="str">
        <f t="shared" si="40"/>
        <v/>
      </c>
      <c r="I907" s="61" t="str">
        <f t="shared" si="37"/>
        <v/>
      </c>
      <c r="J907" s="38" t="str">
        <f t="shared" si="32"/>
        <v/>
      </c>
      <c r="K907" s="38" t="str">
        <f t="shared" si="41"/>
        <v/>
      </c>
      <c r="L907" s="57" t="str">
        <f t="shared" si="33"/>
        <v/>
      </c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</row>
    <row r="908" spans="1:23" ht="15.75" customHeight="1" x14ac:dyDescent="0.2">
      <c r="A908" s="38"/>
      <c r="B908" s="62" t="str">
        <f t="shared" si="38"/>
        <v/>
      </c>
      <c r="C908" s="63" t="str">
        <f t="shared" si="39"/>
        <v/>
      </c>
      <c r="D908" s="63" t="str">
        <f t="shared" si="34"/>
        <v/>
      </c>
      <c r="E908" s="63" t="str">
        <f t="shared" si="35"/>
        <v/>
      </c>
      <c r="F908" s="64" t="str">
        <f t="shared" si="36"/>
        <v/>
      </c>
      <c r="G908" s="38"/>
      <c r="H908" s="38" t="str">
        <f t="shared" si="40"/>
        <v/>
      </c>
      <c r="I908" s="61" t="str">
        <f t="shared" si="37"/>
        <v/>
      </c>
      <c r="J908" s="38" t="str">
        <f t="shared" si="32"/>
        <v/>
      </c>
      <c r="K908" s="38" t="str">
        <f t="shared" si="41"/>
        <v/>
      </c>
      <c r="L908" s="57" t="str">
        <f t="shared" si="33"/>
        <v/>
      </c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</row>
    <row r="909" spans="1:23" ht="15.75" customHeight="1" x14ac:dyDescent="0.2">
      <c r="A909" s="38"/>
      <c r="B909" s="62" t="str">
        <f t="shared" si="38"/>
        <v/>
      </c>
      <c r="C909" s="63" t="str">
        <f t="shared" si="39"/>
        <v/>
      </c>
      <c r="D909" s="63" t="str">
        <f t="shared" si="34"/>
        <v/>
      </c>
      <c r="E909" s="63" t="str">
        <f t="shared" si="35"/>
        <v/>
      </c>
      <c r="F909" s="64" t="str">
        <f t="shared" si="36"/>
        <v/>
      </c>
      <c r="G909" s="38"/>
      <c r="H909" s="38" t="str">
        <f t="shared" si="40"/>
        <v/>
      </c>
      <c r="I909" s="61" t="str">
        <f t="shared" si="37"/>
        <v/>
      </c>
      <c r="J909" s="38" t="str">
        <f t="shared" si="32"/>
        <v/>
      </c>
      <c r="K909" s="38" t="str">
        <f t="shared" si="41"/>
        <v/>
      </c>
      <c r="L909" s="57" t="str">
        <f t="shared" si="33"/>
        <v/>
      </c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</row>
    <row r="910" spans="1:23" ht="15.75" customHeight="1" x14ac:dyDescent="0.2">
      <c r="A910" s="38"/>
      <c r="B910" s="62" t="str">
        <f t="shared" si="38"/>
        <v/>
      </c>
      <c r="C910" s="63" t="str">
        <f t="shared" si="39"/>
        <v/>
      </c>
      <c r="D910" s="63" t="str">
        <f t="shared" si="34"/>
        <v/>
      </c>
      <c r="E910" s="63" t="str">
        <f t="shared" si="35"/>
        <v/>
      </c>
      <c r="F910" s="64" t="str">
        <f t="shared" si="36"/>
        <v/>
      </c>
      <c r="G910" s="38"/>
      <c r="H910" s="38" t="str">
        <f t="shared" si="40"/>
        <v/>
      </c>
      <c r="I910" s="61" t="str">
        <f t="shared" si="37"/>
        <v/>
      </c>
      <c r="J910" s="38" t="str">
        <f t="shared" si="32"/>
        <v/>
      </c>
      <c r="K910" s="38" t="str">
        <f t="shared" si="41"/>
        <v/>
      </c>
      <c r="L910" s="57" t="str">
        <f t="shared" si="33"/>
        <v/>
      </c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</row>
    <row r="911" spans="1:23" ht="15.75" customHeight="1" x14ac:dyDescent="0.2">
      <c r="A911" s="38"/>
      <c r="B911" s="62" t="str">
        <f t="shared" si="38"/>
        <v/>
      </c>
      <c r="C911" s="63" t="str">
        <f t="shared" si="39"/>
        <v/>
      </c>
      <c r="D911" s="63" t="str">
        <f t="shared" si="34"/>
        <v/>
      </c>
      <c r="E911" s="63" t="str">
        <f t="shared" si="35"/>
        <v/>
      </c>
      <c r="F911" s="64" t="str">
        <f t="shared" si="36"/>
        <v/>
      </c>
      <c r="G911" s="38"/>
      <c r="H911" s="38" t="str">
        <f t="shared" si="40"/>
        <v/>
      </c>
      <c r="I911" s="61" t="str">
        <f t="shared" si="37"/>
        <v/>
      </c>
      <c r="J911" s="38" t="str">
        <f t="shared" si="32"/>
        <v/>
      </c>
      <c r="K911" s="38" t="str">
        <f t="shared" si="41"/>
        <v/>
      </c>
      <c r="L911" s="57" t="str">
        <f t="shared" si="33"/>
        <v/>
      </c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</row>
    <row r="912" spans="1:23" ht="15.75" customHeight="1" x14ac:dyDescent="0.2">
      <c r="A912" s="38"/>
      <c r="B912" s="62" t="str">
        <f t="shared" si="38"/>
        <v/>
      </c>
      <c r="C912" s="63" t="str">
        <f t="shared" si="39"/>
        <v/>
      </c>
      <c r="D912" s="63" t="str">
        <f t="shared" si="34"/>
        <v/>
      </c>
      <c r="E912" s="63" t="str">
        <f t="shared" si="35"/>
        <v/>
      </c>
      <c r="F912" s="64" t="str">
        <f t="shared" si="36"/>
        <v/>
      </c>
      <c r="G912" s="38"/>
      <c r="H912" s="38" t="str">
        <f t="shared" si="40"/>
        <v/>
      </c>
      <c r="I912" s="61" t="str">
        <f t="shared" si="37"/>
        <v/>
      </c>
      <c r="J912" s="38" t="str">
        <f t="shared" si="32"/>
        <v/>
      </c>
      <c r="K912" s="38" t="str">
        <f t="shared" si="41"/>
        <v/>
      </c>
      <c r="L912" s="57" t="str">
        <f t="shared" si="33"/>
        <v/>
      </c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</row>
    <row r="913" spans="1:23" ht="15.75" customHeight="1" x14ac:dyDescent="0.2">
      <c r="A913" s="38"/>
      <c r="B913" s="62" t="str">
        <f t="shared" si="38"/>
        <v/>
      </c>
      <c r="C913" s="63" t="str">
        <f t="shared" si="39"/>
        <v/>
      </c>
      <c r="D913" s="63" t="str">
        <f t="shared" si="34"/>
        <v/>
      </c>
      <c r="E913" s="63" t="str">
        <f t="shared" si="35"/>
        <v/>
      </c>
      <c r="F913" s="64" t="str">
        <f t="shared" si="36"/>
        <v/>
      </c>
      <c r="G913" s="38"/>
      <c r="H913" s="38" t="str">
        <f t="shared" si="40"/>
        <v/>
      </c>
      <c r="I913" s="61" t="str">
        <f t="shared" si="37"/>
        <v/>
      </c>
      <c r="J913" s="38" t="str">
        <f t="shared" si="32"/>
        <v/>
      </c>
      <c r="K913" s="38" t="str">
        <f t="shared" si="41"/>
        <v/>
      </c>
      <c r="L913" s="57" t="str">
        <f t="shared" si="33"/>
        <v/>
      </c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</row>
    <row r="914" spans="1:23" ht="15.75" customHeight="1" x14ac:dyDescent="0.2">
      <c r="A914" s="38"/>
      <c r="B914" s="62" t="str">
        <f t="shared" si="38"/>
        <v/>
      </c>
      <c r="C914" s="63" t="str">
        <f t="shared" si="39"/>
        <v/>
      </c>
      <c r="D914" s="63" t="str">
        <f t="shared" si="34"/>
        <v/>
      </c>
      <c r="E914" s="63" t="str">
        <f t="shared" si="35"/>
        <v/>
      </c>
      <c r="F914" s="64" t="str">
        <f t="shared" si="36"/>
        <v/>
      </c>
      <c r="G914" s="38"/>
      <c r="H914" s="38" t="str">
        <f t="shared" si="40"/>
        <v/>
      </c>
      <c r="I914" s="61" t="str">
        <f t="shared" si="37"/>
        <v/>
      </c>
      <c r="J914" s="38" t="str">
        <f t="shared" si="32"/>
        <v/>
      </c>
      <c r="K914" s="38" t="str">
        <f t="shared" si="41"/>
        <v/>
      </c>
      <c r="L914" s="57" t="str">
        <f t="shared" si="33"/>
        <v/>
      </c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</row>
    <row r="915" spans="1:23" ht="15.75" customHeight="1" x14ac:dyDescent="0.2">
      <c r="A915" s="38"/>
      <c r="B915" s="62" t="str">
        <f t="shared" si="38"/>
        <v/>
      </c>
      <c r="C915" s="63" t="str">
        <f t="shared" si="39"/>
        <v/>
      </c>
      <c r="D915" s="63" t="str">
        <f t="shared" si="34"/>
        <v/>
      </c>
      <c r="E915" s="63" t="str">
        <f t="shared" si="35"/>
        <v/>
      </c>
      <c r="F915" s="64" t="str">
        <f t="shared" si="36"/>
        <v/>
      </c>
      <c r="G915" s="38"/>
      <c r="H915" s="38" t="str">
        <f t="shared" si="40"/>
        <v/>
      </c>
      <c r="I915" s="61" t="str">
        <f t="shared" si="37"/>
        <v/>
      </c>
      <c r="J915" s="38" t="str">
        <f t="shared" si="32"/>
        <v/>
      </c>
      <c r="K915" s="38" t="str">
        <f t="shared" si="41"/>
        <v/>
      </c>
      <c r="L915" s="57" t="str">
        <f t="shared" si="33"/>
        <v/>
      </c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</row>
    <row r="916" spans="1:23" ht="15.75" customHeight="1" x14ac:dyDescent="0.2">
      <c r="A916" s="38"/>
      <c r="B916" s="62" t="str">
        <f t="shared" si="38"/>
        <v/>
      </c>
      <c r="C916" s="63" t="str">
        <f t="shared" si="39"/>
        <v/>
      </c>
      <c r="D916" s="63" t="str">
        <f t="shared" si="34"/>
        <v/>
      </c>
      <c r="E916" s="63" t="str">
        <f t="shared" si="35"/>
        <v/>
      </c>
      <c r="F916" s="64" t="str">
        <f t="shared" si="36"/>
        <v/>
      </c>
      <c r="G916" s="38"/>
      <c r="H916" s="38" t="str">
        <f t="shared" si="40"/>
        <v/>
      </c>
      <c r="I916" s="61" t="str">
        <f t="shared" si="37"/>
        <v/>
      </c>
      <c r="J916" s="38" t="str">
        <f t="shared" si="32"/>
        <v/>
      </c>
      <c r="K916" s="38" t="str">
        <f t="shared" si="41"/>
        <v/>
      </c>
      <c r="L916" s="57" t="str">
        <f t="shared" si="33"/>
        <v/>
      </c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</row>
    <row r="917" spans="1:23" ht="15.75" customHeight="1" x14ac:dyDescent="0.2">
      <c r="A917" s="38"/>
      <c r="B917" s="62" t="str">
        <f t="shared" si="38"/>
        <v/>
      </c>
      <c r="C917" s="63" t="str">
        <f t="shared" si="39"/>
        <v/>
      </c>
      <c r="D917" s="63" t="str">
        <f t="shared" si="34"/>
        <v/>
      </c>
      <c r="E917" s="63" t="str">
        <f t="shared" si="35"/>
        <v/>
      </c>
      <c r="F917" s="64" t="str">
        <f t="shared" si="36"/>
        <v/>
      </c>
      <c r="G917" s="38"/>
      <c r="H917" s="38" t="str">
        <f t="shared" si="40"/>
        <v/>
      </c>
      <c r="I917" s="61" t="str">
        <f t="shared" si="37"/>
        <v/>
      </c>
      <c r="J917" s="38" t="str">
        <f t="shared" si="32"/>
        <v/>
      </c>
      <c r="K917" s="38" t="str">
        <f t="shared" si="41"/>
        <v/>
      </c>
      <c r="L917" s="57" t="str">
        <f t="shared" si="33"/>
        <v/>
      </c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</row>
    <row r="918" spans="1:23" ht="15.75" customHeight="1" x14ac:dyDescent="0.2">
      <c r="A918" s="38"/>
      <c r="B918" s="62" t="str">
        <f t="shared" si="38"/>
        <v/>
      </c>
      <c r="C918" s="63" t="str">
        <f t="shared" si="39"/>
        <v/>
      </c>
      <c r="D918" s="63" t="str">
        <f t="shared" si="34"/>
        <v/>
      </c>
      <c r="E918" s="63" t="str">
        <f t="shared" si="35"/>
        <v/>
      </c>
      <c r="F918" s="64" t="str">
        <f t="shared" si="36"/>
        <v/>
      </c>
      <c r="G918" s="38"/>
      <c r="H918" s="38" t="str">
        <f t="shared" si="40"/>
        <v/>
      </c>
      <c r="I918" s="61" t="str">
        <f t="shared" si="37"/>
        <v/>
      </c>
      <c r="J918" s="38" t="str">
        <f t="shared" si="32"/>
        <v/>
      </c>
      <c r="K918" s="38" t="str">
        <f t="shared" si="41"/>
        <v/>
      </c>
      <c r="L918" s="57" t="str">
        <f t="shared" si="33"/>
        <v/>
      </c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</row>
    <row r="919" spans="1:23" ht="15.75" customHeight="1" x14ac:dyDescent="0.2">
      <c r="A919" s="38"/>
      <c r="B919" s="62" t="str">
        <f t="shared" si="38"/>
        <v/>
      </c>
      <c r="C919" s="63" t="str">
        <f t="shared" si="39"/>
        <v/>
      </c>
      <c r="D919" s="63" t="str">
        <f t="shared" si="34"/>
        <v/>
      </c>
      <c r="E919" s="63" t="str">
        <f t="shared" si="35"/>
        <v/>
      </c>
      <c r="F919" s="64" t="str">
        <f t="shared" si="36"/>
        <v/>
      </c>
      <c r="G919" s="38"/>
      <c r="H919" s="38" t="str">
        <f t="shared" si="40"/>
        <v/>
      </c>
      <c r="I919" s="61" t="str">
        <f t="shared" si="37"/>
        <v/>
      </c>
      <c r="J919" s="38" t="str">
        <f t="shared" si="32"/>
        <v/>
      </c>
      <c r="K919" s="38" t="str">
        <f t="shared" si="41"/>
        <v/>
      </c>
      <c r="L919" s="57" t="str">
        <f t="shared" si="33"/>
        <v/>
      </c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</row>
    <row r="920" spans="1:23" ht="15.75" customHeight="1" x14ac:dyDescent="0.2">
      <c r="A920" s="38"/>
      <c r="B920" s="62" t="str">
        <f t="shared" si="38"/>
        <v/>
      </c>
      <c r="C920" s="63" t="str">
        <f t="shared" si="39"/>
        <v/>
      </c>
      <c r="D920" s="63" t="str">
        <f t="shared" si="34"/>
        <v/>
      </c>
      <c r="E920" s="63" t="str">
        <f t="shared" si="35"/>
        <v/>
      </c>
      <c r="F920" s="64" t="str">
        <f t="shared" si="36"/>
        <v/>
      </c>
      <c r="G920" s="38"/>
      <c r="H920" s="38" t="str">
        <f t="shared" si="40"/>
        <v/>
      </c>
      <c r="I920" s="61" t="str">
        <f t="shared" si="37"/>
        <v/>
      </c>
      <c r="J920" s="38" t="str">
        <f t="shared" si="32"/>
        <v/>
      </c>
      <c r="K920" s="38" t="str">
        <f t="shared" si="41"/>
        <v/>
      </c>
      <c r="L920" s="57" t="str">
        <f t="shared" si="33"/>
        <v/>
      </c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</row>
    <row r="921" spans="1:23" ht="15.75" customHeight="1" x14ac:dyDescent="0.2">
      <c r="A921" s="38"/>
      <c r="B921" s="62" t="str">
        <f t="shared" si="38"/>
        <v/>
      </c>
      <c r="C921" s="63" t="str">
        <f t="shared" si="39"/>
        <v/>
      </c>
      <c r="D921" s="63" t="str">
        <f t="shared" si="34"/>
        <v/>
      </c>
      <c r="E921" s="63" t="str">
        <f t="shared" si="35"/>
        <v/>
      </c>
      <c r="F921" s="64" t="str">
        <f t="shared" si="36"/>
        <v/>
      </c>
      <c r="G921" s="38"/>
      <c r="H921" s="38" t="str">
        <f t="shared" si="40"/>
        <v/>
      </c>
      <c r="I921" s="61" t="str">
        <f t="shared" si="37"/>
        <v/>
      </c>
      <c r="J921" s="38" t="str">
        <f t="shared" si="32"/>
        <v/>
      </c>
      <c r="K921" s="38" t="str">
        <f t="shared" si="41"/>
        <v/>
      </c>
      <c r="L921" s="57" t="str">
        <f t="shared" si="33"/>
        <v/>
      </c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</row>
    <row r="922" spans="1:23" ht="15.75" customHeight="1" x14ac:dyDescent="0.2">
      <c r="A922" s="38"/>
      <c r="B922" s="62" t="str">
        <f t="shared" si="38"/>
        <v/>
      </c>
      <c r="C922" s="63" t="str">
        <f t="shared" si="39"/>
        <v/>
      </c>
      <c r="D922" s="63" t="str">
        <f t="shared" si="34"/>
        <v/>
      </c>
      <c r="E922" s="63" t="str">
        <f t="shared" si="35"/>
        <v/>
      </c>
      <c r="F922" s="64" t="str">
        <f t="shared" si="36"/>
        <v/>
      </c>
      <c r="G922" s="38"/>
      <c r="H922" s="38" t="str">
        <f t="shared" si="40"/>
        <v/>
      </c>
      <c r="I922" s="61" t="str">
        <f t="shared" si="37"/>
        <v/>
      </c>
      <c r="J922" s="38" t="str">
        <f t="shared" si="32"/>
        <v/>
      </c>
      <c r="K922" s="38" t="str">
        <f t="shared" si="41"/>
        <v/>
      </c>
      <c r="L922" s="57" t="str">
        <f t="shared" si="33"/>
        <v/>
      </c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</row>
    <row r="923" spans="1:23" ht="15.75" customHeight="1" x14ac:dyDescent="0.2">
      <c r="A923" s="38"/>
      <c r="B923" s="62" t="str">
        <f t="shared" si="38"/>
        <v/>
      </c>
      <c r="C923" s="63" t="str">
        <f t="shared" si="39"/>
        <v/>
      </c>
      <c r="D923" s="63" t="str">
        <f t="shared" si="34"/>
        <v/>
      </c>
      <c r="E923" s="63" t="str">
        <f t="shared" si="35"/>
        <v/>
      </c>
      <c r="F923" s="64" t="str">
        <f t="shared" si="36"/>
        <v/>
      </c>
      <c r="G923" s="38"/>
      <c r="H923" s="38" t="str">
        <f t="shared" si="40"/>
        <v/>
      </c>
      <c r="I923" s="61" t="str">
        <f t="shared" si="37"/>
        <v/>
      </c>
      <c r="J923" s="38" t="str">
        <f t="shared" si="32"/>
        <v/>
      </c>
      <c r="K923" s="38" t="str">
        <f t="shared" si="41"/>
        <v/>
      </c>
      <c r="L923" s="57" t="str">
        <f t="shared" si="33"/>
        <v/>
      </c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</row>
    <row r="924" spans="1:23" ht="15.75" customHeight="1" x14ac:dyDescent="0.2">
      <c r="A924" s="38"/>
      <c r="B924" s="62" t="str">
        <f t="shared" si="38"/>
        <v/>
      </c>
      <c r="C924" s="63" t="str">
        <f t="shared" si="39"/>
        <v/>
      </c>
      <c r="D924" s="63" t="str">
        <f t="shared" si="34"/>
        <v/>
      </c>
      <c r="E924" s="63" t="str">
        <f t="shared" si="35"/>
        <v/>
      </c>
      <c r="F924" s="64" t="str">
        <f t="shared" si="36"/>
        <v/>
      </c>
      <c r="G924" s="38"/>
      <c r="H924" s="38" t="str">
        <f t="shared" si="40"/>
        <v/>
      </c>
      <c r="I924" s="61" t="str">
        <f t="shared" si="37"/>
        <v/>
      </c>
      <c r="J924" s="38" t="str">
        <f t="shared" si="32"/>
        <v/>
      </c>
      <c r="K924" s="38" t="str">
        <f t="shared" si="41"/>
        <v/>
      </c>
      <c r="L924" s="57" t="str">
        <f t="shared" si="33"/>
        <v/>
      </c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</row>
    <row r="925" spans="1:23" ht="15.75" customHeight="1" x14ac:dyDescent="0.2">
      <c r="A925" s="38"/>
      <c r="B925" s="62" t="str">
        <f t="shared" si="38"/>
        <v/>
      </c>
      <c r="C925" s="63" t="str">
        <f t="shared" si="39"/>
        <v/>
      </c>
      <c r="D925" s="63" t="str">
        <f t="shared" si="34"/>
        <v/>
      </c>
      <c r="E925" s="63" t="str">
        <f t="shared" si="35"/>
        <v/>
      </c>
      <c r="F925" s="64" t="str">
        <f t="shared" si="36"/>
        <v/>
      </c>
      <c r="G925" s="38"/>
      <c r="H925" s="38" t="str">
        <f t="shared" si="40"/>
        <v/>
      </c>
      <c r="I925" s="61" t="str">
        <f t="shared" si="37"/>
        <v/>
      </c>
      <c r="J925" s="38" t="str">
        <f t="shared" si="32"/>
        <v/>
      </c>
      <c r="K925" s="38" t="str">
        <f t="shared" si="41"/>
        <v/>
      </c>
      <c r="L925" s="57" t="str">
        <f t="shared" si="33"/>
        <v/>
      </c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</row>
    <row r="926" spans="1:23" ht="15.75" customHeight="1" x14ac:dyDescent="0.2">
      <c r="A926" s="38"/>
      <c r="B926" s="62" t="str">
        <f t="shared" si="38"/>
        <v/>
      </c>
      <c r="C926" s="63" t="str">
        <f t="shared" si="39"/>
        <v/>
      </c>
      <c r="D926" s="63" t="str">
        <f t="shared" si="34"/>
        <v/>
      </c>
      <c r="E926" s="63" t="str">
        <f t="shared" si="35"/>
        <v/>
      </c>
      <c r="F926" s="64" t="str">
        <f t="shared" si="36"/>
        <v/>
      </c>
      <c r="G926" s="38"/>
      <c r="H926" s="38" t="str">
        <f t="shared" si="40"/>
        <v/>
      </c>
      <c r="I926" s="61" t="str">
        <f t="shared" si="37"/>
        <v/>
      </c>
      <c r="J926" s="38" t="str">
        <f t="shared" si="32"/>
        <v/>
      </c>
      <c r="K926" s="38" t="str">
        <f t="shared" si="41"/>
        <v/>
      </c>
      <c r="L926" s="57" t="str">
        <f t="shared" si="33"/>
        <v/>
      </c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</row>
    <row r="927" spans="1:23" ht="15.75" customHeight="1" x14ac:dyDescent="0.2">
      <c r="A927" s="38"/>
      <c r="B927" s="62" t="str">
        <f t="shared" si="38"/>
        <v/>
      </c>
      <c r="C927" s="63" t="str">
        <f t="shared" si="39"/>
        <v/>
      </c>
      <c r="D927" s="63" t="str">
        <f t="shared" si="34"/>
        <v/>
      </c>
      <c r="E927" s="63" t="str">
        <f t="shared" si="35"/>
        <v/>
      </c>
      <c r="F927" s="64" t="str">
        <f t="shared" si="36"/>
        <v/>
      </c>
      <c r="G927" s="38"/>
      <c r="H927" s="38" t="str">
        <f t="shared" si="40"/>
        <v/>
      </c>
      <c r="I927" s="61" t="str">
        <f t="shared" si="37"/>
        <v/>
      </c>
      <c r="J927" s="38" t="str">
        <f t="shared" si="32"/>
        <v/>
      </c>
      <c r="K927" s="38" t="str">
        <f t="shared" si="41"/>
        <v/>
      </c>
      <c r="L927" s="57" t="str">
        <f t="shared" si="33"/>
        <v/>
      </c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</row>
    <row r="928" spans="1:23" ht="15.75" customHeight="1" x14ac:dyDescent="0.2">
      <c r="A928" s="38"/>
      <c r="B928" s="62" t="str">
        <f t="shared" si="38"/>
        <v/>
      </c>
      <c r="C928" s="63" t="str">
        <f t="shared" si="39"/>
        <v/>
      </c>
      <c r="D928" s="63" t="str">
        <f t="shared" si="34"/>
        <v/>
      </c>
      <c r="E928" s="63" t="str">
        <f t="shared" si="35"/>
        <v/>
      </c>
      <c r="F928" s="64" t="str">
        <f t="shared" si="36"/>
        <v/>
      </c>
      <c r="G928" s="38"/>
      <c r="H928" s="38" t="str">
        <f t="shared" si="40"/>
        <v/>
      </c>
      <c r="I928" s="61" t="str">
        <f t="shared" si="37"/>
        <v/>
      </c>
      <c r="J928" s="38" t="str">
        <f t="shared" si="32"/>
        <v/>
      </c>
      <c r="K928" s="38" t="str">
        <f t="shared" si="41"/>
        <v/>
      </c>
      <c r="L928" s="57" t="str">
        <f t="shared" si="33"/>
        <v/>
      </c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</row>
    <row r="929" spans="1:23" ht="15.75" customHeight="1" x14ac:dyDescent="0.2">
      <c r="A929" s="38"/>
      <c r="B929" s="62" t="str">
        <f t="shared" si="38"/>
        <v/>
      </c>
      <c r="C929" s="63" t="str">
        <f t="shared" si="39"/>
        <v/>
      </c>
      <c r="D929" s="63" t="str">
        <f t="shared" si="34"/>
        <v/>
      </c>
      <c r="E929" s="63" t="str">
        <f t="shared" si="35"/>
        <v/>
      </c>
      <c r="F929" s="64" t="str">
        <f t="shared" si="36"/>
        <v/>
      </c>
      <c r="G929" s="38"/>
      <c r="H929" s="38" t="str">
        <f t="shared" si="40"/>
        <v/>
      </c>
      <c r="I929" s="61" t="str">
        <f t="shared" si="37"/>
        <v/>
      </c>
      <c r="J929" s="38" t="str">
        <f t="shared" si="32"/>
        <v/>
      </c>
      <c r="K929" s="38" t="str">
        <f t="shared" si="41"/>
        <v/>
      </c>
      <c r="L929" s="57" t="str">
        <f t="shared" si="33"/>
        <v/>
      </c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</row>
    <row r="930" spans="1:23" ht="15.75" customHeight="1" x14ac:dyDescent="0.2">
      <c r="A930" s="38"/>
      <c r="B930" s="62" t="str">
        <f t="shared" si="38"/>
        <v/>
      </c>
      <c r="C930" s="63" t="str">
        <f t="shared" si="39"/>
        <v/>
      </c>
      <c r="D930" s="63" t="str">
        <f t="shared" si="34"/>
        <v/>
      </c>
      <c r="E930" s="63" t="str">
        <f t="shared" si="35"/>
        <v/>
      </c>
      <c r="F930" s="64" t="str">
        <f t="shared" si="36"/>
        <v/>
      </c>
      <c r="G930" s="38"/>
      <c r="H930" s="38" t="str">
        <f t="shared" si="40"/>
        <v/>
      </c>
      <c r="I930" s="61" t="str">
        <f t="shared" si="37"/>
        <v/>
      </c>
      <c r="J930" s="38" t="str">
        <f t="shared" si="32"/>
        <v/>
      </c>
      <c r="K930" s="38" t="str">
        <f t="shared" si="41"/>
        <v/>
      </c>
      <c r="L930" s="57" t="str">
        <f t="shared" si="33"/>
        <v/>
      </c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</row>
    <row r="931" spans="1:23" ht="15.75" customHeight="1" x14ac:dyDescent="0.2">
      <c r="A931" s="38"/>
      <c r="B931" s="62" t="str">
        <f t="shared" si="38"/>
        <v/>
      </c>
      <c r="C931" s="63" t="str">
        <f t="shared" si="39"/>
        <v/>
      </c>
      <c r="D931" s="63" t="str">
        <f t="shared" si="34"/>
        <v/>
      </c>
      <c r="E931" s="63" t="str">
        <f t="shared" si="35"/>
        <v/>
      </c>
      <c r="F931" s="64" t="str">
        <f t="shared" si="36"/>
        <v/>
      </c>
      <c r="G931" s="38"/>
      <c r="H931" s="38" t="str">
        <f t="shared" si="40"/>
        <v/>
      </c>
      <c r="I931" s="61" t="str">
        <f t="shared" si="37"/>
        <v/>
      </c>
      <c r="J931" s="38" t="str">
        <f t="shared" si="32"/>
        <v/>
      </c>
      <c r="K931" s="38" t="str">
        <f t="shared" si="41"/>
        <v/>
      </c>
      <c r="L931" s="57" t="str">
        <f t="shared" si="33"/>
        <v/>
      </c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</row>
    <row r="932" spans="1:23" ht="15.75" customHeight="1" x14ac:dyDescent="0.2">
      <c r="A932" s="38"/>
      <c r="B932" s="62" t="str">
        <f t="shared" si="38"/>
        <v/>
      </c>
      <c r="C932" s="63" t="str">
        <f t="shared" si="39"/>
        <v/>
      </c>
      <c r="D932" s="63" t="str">
        <f t="shared" si="34"/>
        <v/>
      </c>
      <c r="E932" s="63" t="str">
        <f t="shared" si="35"/>
        <v/>
      </c>
      <c r="F932" s="64" t="str">
        <f t="shared" si="36"/>
        <v/>
      </c>
      <c r="G932" s="38"/>
      <c r="H932" s="38" t="str">
        <f t="shared" si="40"/>
        <v/>
      </c>
      <c r="I932" s="61" t="str">
        <f t="shared" si="37"/>
        <v/>
      </c>
      <c r="J932" s="38" t="str">
        <f t="shared" si="32"/>
        <v/>
      </c>
      <c r="K932" s="38" t="str">
        <f t="shared" si="41"/>
        <v/>
      </c>
      <c r="L932" s="57" t="str">
        <f t="shared" si="33"/>
        <v/>
      </c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</row>
    <row r="933" spans="1:23" ht="15.75" customHeight="1" x14ac:dyDescent="0.2">
      <c r="A933" s="38"/>
      <c r="B933" s="62" t="str">
        <f t="shared" si="38"/>
        <v/>
      </c>
      <c r="C933" s="63" t="str">
        <f t="shared" si="39"/>
        <v/>
      </c>
      <c r="D933" s="63" t="str">
        <f t="shared" si="34"/>
        <v/>
      </c>
      <c r="E933" s="63" t="str">
        <f t="shared" si="35"/>
        <v/>
      </c>
      <c r="F933" s="64" t="str">
        <f t="shared" si="36"/>
        <v/>
      </c>
      <c r="G933" s="38"/>
      <c r="H933" s="38" t="str">
        <f t="shared" si="40"/>
        <v/>
      </c>
      <c r="I933" s="61" t="str">
        <f t="shared" si="37"/>
        <v/>
      </c>
      <c r="J933" s="38" t="str">
        <f t="shared" si="32"/>
        <v/>
      </c>
      <c r="K933" s="38" t="str">
        <f t="shared" si="41"/>
        <v/>
      </c>
      <c r="L933" s="57" t="str">
        <f t="shared" si="33"/>
        <v/>
      </c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</row>
    <row r="934" spans="1:23" ht="15.75" customHeight="1" x14ac:dyDescent="0.2">
      <c r="A934" s="38"/>
      <c r="B934" s="62" t="str">
        <f t="shared" si="38"/>
        <v/>
      </c>
      <c r="C934" s="63" t="str">
        <f t="shared" si="39"/>
        <v/>
      </c>
      <c r="D934" s="63" t="str">
        <f t="shared" si="34"/>
        <v/>
      </c>
      <c r="E934" s="63" t="str">
        <f t="shared" si="35"/>
        <v/>
      </c>
      <c r="F934" s="64" t="str">
        <f t="shared" si="36"/>
        <v/>
      </c>
      <c r="G934" s="38"/>
      <c r="H934" s="38" t="str">
        <f t="shared" si="40"/>
        <v/>
      </c>
      <c r="I934" s="61" t="str">
        <f t="shared" si="37"/>
        <v/>
      </c>
      <c r="J934" s="38" t="str">
        <f t="shared" si="32"/>
        <v/>
      </c>
      <c r="K934" s="38" t="str">
        <f t="shared" si="41"/>
        <v/>
      </c>
      <c r="L934" s="57" t="str">
        <f t="shared" si="33"/>
        <v/>
      </c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</row>
    <row r="935" spans="1:23" ht="15.75" customHeight="1" x14ac:dyDescent="0.2">
      <c r="A935" s="38"/>
      <c r="B935" s="62" t="str">
        <f t="shared" si="38"/>
        <v/>
      </c>
      <c r="C935" s="63" t="str">
        <f t="shared" si="39"/>
        <v/>
      </c>
      <c r="D935" s="63" t="str">
        <f t="shared" si="34"/>
        <v/>
      </c>
      <c r="E935" s="63" t="str">
        <f t="shared" si="35"/>
        <v/>
      </c>
      <c r="F935" s="64" t="str">
        <f t="shared" si="36"/>
        <v/>
      </c>
      <c r="G935" s="38"/>
      <c r="H935" s="38" t="str">
        <f t="shared" si="40"/>
        <v/>
      </c>
      <c r="I935" s="61" t="str">
        <f t="shared" si="37"/>
        <v/>
      </c>
      <c r="J935" s="38" t="str">
        <f t="shared" si="32"/>
        <v/>
      </c>
      <c r="K935" s="38" t="str">
        <f t="shared" si="41"/>
        <v/>
      </c>
      <c r="L935" s="57" t="str">
        <f t="shared" si="33"/>
        <v/>
      </c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</row>
    <row r="936" spans="1:23" ht="15.75" customHeight="1" x14ac:dyDescent="0.2">
      <c r="A936" s="38"/>
      <c r="B936" s="62" t="str">
        <f t="shared" si="38"/>
        <v/>
      </c>
      <c r="C936" s="63" t="str">
        <f t="shared" si="39"/>
        <v/>
      </c>
      <c r="D936" s="63" t="str">
        <f t="shared" si="34"/>
        <v/>
      </c>
      <c r="E936" s="63" t="str">
        <f t="shared" si="35"/>
        <v/>
      </c>
      <c r="F936" s="64" t="str">
        <f t="shared" si="36"/>
        <v/>
      </c>
      <c r="G936" s="38"/>
      <c r="H936" s="38" t="str">
        <f t="shared" si="40"/>
        <v/>
      </c>
      <c r="I936" s="61" t="str">
        <f t="shared" si="37"/>
        <v/>
      </c>
      <c r="J936" s="38" t="str">
        <f t="shared" si="32"/>
        <v/>
      </c>
      <c r="K936" s="38" t="str">
        <f t="shared" si="41"/>
        <v/>
      </c>
      <c r="L936" s="57" t="str">
        <f t="shared" si="33"/>
        <v/>
      </c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</row>
    <row r="937" spans="1:23" ht="15.75" customHeight="1" x14ac:dyDescent="0.2">
      <c r="A937" s="38"/>
      <c r="B937" s="62" t="str">
        <f t="shared" si="38"/>
        <v/>
      </c>
      <c r="C937" s="63" t="str">
        <f t="shared" si="39"/>
        <v/>
      </c>
      <c r="D937" s="63" t="str">
        <f t="shared" si="34"/>
        <v/>
      </c>
      <c r="E937" s="63" t="str">
        <f t="shared" si="35"/>
        <v/>
      </c>
      <c r="F937" s="64" t="str">
        <f t="shared" si="36"/>
        <v/>
      </c>
      <c r="G937" s="38"/>
      <c r="H937" s="38" t="str">
        <f t="shared" si="40"/>
        <v/>
      </c>
      <c r="I937" s="61" t="str">
        <f t="shared" si="37"/>
        <v/>
      </c>
      <c r="J937" s="38" t="str">
        <f t="shared" si="32"/>
        <v/>
      </c>
      <c r="K937" s="38" t="str">
        <f t="shared" si="41"/>
        <v/>
      </c>
      <c r="L937" s="57" t="str">
        <f t="shared" si="33"/>
        <v/>
      </c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</row>
    <row r="938" spans="1:23" ht="15.75" customHeight="1" x14ac:dyDescent="0.2">
      <c r="A938" s="38"/>
      <c r="B938" s="62" t="str">
        <f t="shared" si="38"/>
        <v/>
      </c>
      <c r="C938" s="63" t="str">
        <f t="shared" si="39"/>
        <v/>
      </c>
      <c r="D938" s="63" t="str">
        <f t="shared" si="34"/>
        <v/>
      </c>
      <c r="E938" s="63" t="str">
        <f t="shared" si="35"/>
        <v/>
      </c>
      <c r="F938" s="64" t="str">
        <f t="shared" si="36"/>
        <v/>
      </c>
      <c r="G938" s="38"/>
      <c r="H938" s="38" t="str">
        <f t="shared" si="40"/>
        <v/>
      </c>
      <c r="I938" s="61" t="str">
        <f t="shared" si="37"/>
        <v/>
      </c>
      <c r="J938" s="38" t="str">
        <f t="shared" si="32"/>
        <v/>
      </c>
      <c r="K938" s="38" t="str">
        <f t="shared" si="41"/>
        <v/>
      </c>
      <c r="L938" s="57" t="str">
        <f t="shared" si="33"/>
        <v/>
      </c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</row>
    <row r="939" spans="1:23" ht="15.75" customHeight="1" x14ac:dyDescent="0.2">
      <c r="A939" s="38"/>
      <c r="B939" s="62" t="str">
        <f t="shared" si="38"/>
        <v/>
      </c>
      <c r="C939" s="63" t="str">
        <f t="shared" si="39"/>
        <v/>
      </c>
      <c r="D939" s="63" t="str">
        <f t="shared" si="34"/>
        <v/>
      </c>
      <c r="E939" s="63" t="str">
        <f t="shared" si="35"/>
        <v/>
      </c>
      <c r="F939" s="64" t="str">
        <f t="shared" si="36"/>
        <v/>
      </c>
      <c r="G939" s="38"/>
      <c r="H939" s="38" t="str">
        <f t="shared" si="40"/>
        <v/>
      </c>
      <c r="I939" s="61" t="str">
        <f t="shared" si="37"/>
        <v/>
      </c>
      <c r="J939" s="38" t="str">
        <f t="shared" si="32"/>
        <v/>
      </c>
      <c r="K939" s="38" t="str">
        <f t="shared" si="41"/>
        <v/>
      </c>
      <c r="L939" s="57" t="str">
        <f t="shared" si="33"/>
        <v/>
      </c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</row>
    <row r="940" spans="1:23" ht="15.75" customHeight="1" x14ac:dyDescent="0.2">
      <c r="A940" s="38"/>
      <c r="B940" s="62" t="str">
        <f t="shared" si="38"/>
        <v/>
      </c>
      <c r="C940" s="63" t="str">
        <f t="shared" si="39"/>
        <v/>
      </c>
      <c r="D940" s="63" t="str">
        <f t="shared" si="34"/>
        <v/>
      </c>
      <c r="E940" s="63" t="str">
        <f t="shared" si="35"/>
        <v/>
      </c>
      <c r="F940" s="64" t="str">
        <f t="shared" si="36"/>
        <v/>
      </c>
      <c r="G940" s="38"/>
      <c r="H940" s="38" t="str">
        <f t="shared" si="40"/>
        <v/>
      </c>
      <c r="I940" s="61" t="str">
        <f t="shared" si="37"/>
        <v/>
      </c>
      <c r="J940" s="38" t="str">
        <f t="shared" si="32"/>
        <v/>
      </c>
      <c r="K940" s="38" t="str">
        <f t="shared" si="41"/>
        <v/>
      </c>
      <c r="L940" s="57" t="str">
        <f t="shared" si="33"/>
        <v/>
      </c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</row>
    <row r="941" spans="1:23" ht="15.75" customHeight="1" x14ac:dyDescent="0.2">
      <c r="A941" s="38"/>
      <c r="B941" s="62" t="str">
        <f t="shared" si="38"/>
        <v/>
      </c>
      <c r="C941" s="63" t="str">
        <f t="shared" si="39"/>
        <v/>
      </c>
      <c r="D941" s="63" t="str">
        <f t="shared" si="34"/>
        <v/>
      </c>
      <c r="E941" s="63" t="str">
        <f t="shared" si="35"/>
        <v/>
      </c>
      <c r="F941" s="64" t="str">
        <f t="shared" si="36"/>
        <v/>
      </c>
      <c r="G941" s="38"/>
      <c r="H941" s="38" t="str">
        <f t="shared" si="40"/>
        <v/>
      </c>
      <c r="I941" s="61" t="str">
        <f t="shared" si="37"/>
        <v/>
      </c>
      <c r="J941" s="38" t="str">
        <f t="shared" si="32"/>
        <v/>
      </c>
      <c r="K941" s="38" t="str">
        <f t="shared" si="41"/>
        <v/>
      </c>
      <c r="L941" s="57" t="str">
        <f t="shared" si="33"/>
        <v/>
      </c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</row>
    <row r="942" spans="1:23" ht="15.75" customHeight="1" x14ac:dyDescent="0.2">
      <c r="A942" s="38"/>
      <c r="B942" s="62" t="str">
        <f t="shared" si="38"/>
        <v/>
      </c>
      <c r="C942" s="63" t="str">
        <f t="shared" si="39"/>
        <v/>
      </c>
      <c r="D942" s="63" t="str">
        <f t="shared" si="34"/>
        <v/>
      </c>
      <c r="E942" s="63" t="str">
        <f t="shared" si="35"/>
        <v/>
      </c>
      <c r="F942" s="64" t="str">
        <f t="shared" si="36"/>
        <v/>
      </c>
      <c r="G942" s="38"/>
      <c r="H942" s="38" t="str">
        <f t="shared" si="40"/>
        <v/>
      </c>
      <c r="I942" s="61" t="str">
        <f t="shared" si="37"/>
        <v/>
      </c>
      <c r="J942" s="38" t="str">
        <f t="shared" si="32"/>
        <v/>
      </c>
      <c r="K942" s="38" t="str">
        <f t="shared" si="41"/>
        <v/>
      </c>
      <c r="L942" s="57" t="str">
        <f t="shared" si="33"/>
        <v/>
      </c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</row>
    <row r="943" spans="1:23" ht="15.75" customHeight="1" x14ac:dyDescent="0.2">
      <c r="A943" s="38"/>
      <c r="B943" s="62" t="str">
        <f t="shared" si="38"/>
        <v/>
      </c>
      <c r="C943" s="63" t="str">
        <f t="shared" si="39"/>
        <v/>
      </c>
      <c r="D943" s="63" t="str">
        <f t="shared" si="34"/>
        <v/>
      </c>
      <c r="E943" s="63" t="str">
        <f t="shared" si="35"/>
        <v/>
      </c>
      <c r="F943" s="64" t="str">
        <f t="shared" si="36"/>
        <v/>
      </c>
      <c r="G943" s="38"/>
      <c r="H943" s="38" t="str">
        <f t="shared" si="40"/>
        <v/>
      </c>
      <c r="I943" s="61" t="str">
        <f t="shared" si="37"/>
        <v/>
      </c>
      <c r="J943" s="38" t="str">
        <f t="shared" si="32"/>
        <v/>
      </c>
      <c r="K943" s="38" t="str">
        <f t="shared" si="41"/>
        <v/>
      </c>
      <c r="L943" s="57" t="str">
        <f t="shared" si="33"/>
        <v/>
      </c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</row>
    <row r="944" spans="1:23" ht="15.75" customHeight="1" x14ac:dyDescent="0.2">
      <c r="A944" s="38"/>
      <c r="B944" s="62" t="str">
        <f t="shared" si="38"/>
        <v/>
      </c>
      <c r="C944" s="63" t="str">
        <f t="shared" si="39"/>
        <v/>
      </c>
      <c r="D944" s="63" t="str">
        <f t="shared" si="34"/>
        <v/>
      </c>
      <c r="E944" s="63" t="str">
        <f t="shared" si="35"/>
        <v/>
      </c>
      <c r="F944" s="64" t="str">
        <f t="shared" si="36"/>
        <v/>
      </c>
      <c r="G944" s="38"/>
      <c r="H944" s="38" t="str">
        <f t="shared" si="40"/>
        <v/>
      </c>
      <c r="I944" s="61" t="str">
        <f t="shared" si="37"/>
        <v/>
      </c>
      <c r="J944" s="38" t="str">
        <f t="shared" si="32"/>
        <v/>
      </c>
      <c r="K944" s="38" t="str">
        <f t="shared" si="41"/>
        <v/>
      </c>
      <c r="L944" s="57" t="str">
        <f t="shared" si="33"/>
        <v/>
      </c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</row>
    <row r="945" spans="1:23" ht="15.75" customHeight="1" x14ac:dyDescent="0.2">
      <c r="A945" s="38"/>
      <c r="B945" s="62" t="str">
        <f t="shared" si="38"/>
        <v/>
      </c>
      <c r="C945" s="63" t="str">
        <f t="shared" si="39"/>
        <v/>
      </c>
      <c r="D945" s="63" t="str">
        <f t="shared" si="34"/>
        <v/>
      </c>
      <c r="E945" s="63" t="str">
        <f t="shared" si="35"/>
        <v/>
      </c>
      <c r="F945" s="64" t="str">
        <f t="shared" si="36"/>
        <v/>
      </c>
      <c r="G945" s="38"/>
      <c r="H945" s="38" t="str">
        <f t="shared" si="40"/>
        <v/>
      </c>
      <c r="I945" s="61" t="str">
        <f t="shared" si="37"/>
        <v/>
      </c>
      <c r="J945" s="38" t="str">
        <f t="shared" si="32"/>
        <v/>
      </c>
      <c r="K945" s="38" t="str">
        <f t="shared" si="41"/>
        <v/>
      </c>
      <c r="L945" s="57" t="str">
        <f t="shared" si="33"/>
        <v/>
      </c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</row>
    <row r="946" spans="1:23" ht="15.75" customHeight="1" x14ac:dyDescent="0.2">
      <c r="A946" s="38"/>
      <c r="B946" s="62" t="str">
        <f t="shared" si="38"/>
        <v/>
      </c>
      <c r="C946" s="63" t="str">
        <f t="shared" si="39"/>
        <v/>
      </c>
      <c r="D946" s="63" t="str">
        <f t="shared" si="34"/>
        <v/>
      </c>
      <c r="E946" s="63" t="str">
        <f t="shared" si="35"/>
        <v/>
      </c>
      <c r="F946" s="64" t="str">
        <f t="shared" si="36"/>
        <v/>
      </c>
      <c r="G946" s="38"/>
      <c r="H946" s="38" t="str">
        <f t="shared" si="40"/>
        <v/>
      </c>
      <c r="I946" s="61" t="str">
        <f t="shared" si="37"/>
        <v/>
      </c>
      <c r="J946" s="38" t="str">
        <f t="shared" si="32"/>
        <v/>
      </c>
      <c r="K946" s="38" t="str">
        <f t="shared" si="41"/>
        <v/>
      </c>
      <c r="L946" s="57" t="str">
        <f t="shared" si="33"/>
        <v/>
      </c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</row>
    <row r="947" spans="1:23" ht="15.75" customHeight="1" x14ac:dyDescent="0.2">
      <c r="A947" s="38"/>
      <c r="B947" s="62" t="str">
        <f t="shared" si="38"/>
        <v/>
      </c>
      <c r="C947" s="63" t="str">
        <f t="shared" si="39"/>
        <v/>
      </c>
      <c r="D947" s="63" t="str">
        <f t="shared" si="34"/>
        <v/>
      </c>
      <c r="E947" s="63" t="str">
        <f t="shared" si="35"/>
        <v/>
      </c>
      <c r="F947" s="64" t="str">
        <f t="shared" si="36"/>
        <v/>
      </c>
      <c r="G947" s="38"/>
      <c r="H947" s="38" t="str">
        <f t="shared" si="40"/>
        <v/>
      </c>
      <c r="I947" s="61" t="str">
        <f t="shared" si="37"/>
        <v/>
      </c>
      <c r="J947" s="38" t="str">
        <f t="shared" si="32"/>
        <v/>
      </c>
      <c r="K947" s="38" t="str">
        <f t="shared" si="41"/>
        <v/>
      </c>
      <c r="L947" s="57" t="str">
        <f t="shared" si="33"/>
        <v/>
      </c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</row>
    <row r="948" spans="1:23" ht="15.75" customHeight="1" x14ac:dyDescent="0.2">
      <c r="A948" s="38"/>
      <c r="B948" s="62" t="str">
        <f t="shared" si="38"/>
        <v/>
      </c>
      <c r="C948" s="63" t="str">
        <f t="shared" si="39"/>
        <v/>
      </c>
      <c r="D948" s="63" t="str">
        <f t="shared" si="34"/>
        <v/>
      </c>
      <c r="E948" s="63" t="str">
        <f t="shared" si="35"/>
        <v/>
      </c>
      <c r="F948" s="64" t="str">
        <f t="shared" si="36"/>
        <v/>
      </c>
      <c r="G948" s="38"/>
      <c r="H948" s="38" t="str">
        <f t="shared" si="40"/>
        <v/>
      </c>
      <c r="I948" s="61" t="str">
        <f t="shared" si="37"/>
        <v/>
      </c>
      <c r="J948" s="38" t="str">
        <f t="shared" si="32"/>
        <v/>
      </c>
      <c r="K948" s="38" t="str">
        <f t="shared" si="41"/>
        <v/>
      </c>
      <c r="L948" s="57" t="str">
        <f t="shared" si="33"/>
        <v/>
      </c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</row>
    <row r="949" spans="1:23" ht="15.75" customHeight="1" x14ac:dyDescent="0.2">
      <c r="A949" s="38"/>
      <c r="B949" s="62" t="str">
        <f t="shared" si="38"/>
        <v/>
      </c>
      <c r="C949" s="63" t="str">
        <f t="shared" si="39"/>
        <v/>
      </c>
      <c r="D949" s="63" t="str">
        <f t="shared" si="34"/>
        <v/>
      </c>
      <c r="E949" s="63" t="str">
        <f t="shared" si="35"/>
        <v/>
      </c>
      <c r="F949" s="64" t="str">
        <f t="shared" si="36"/>
        <v/>
      </c>
      <c r="G949" s="38"/>
      <c r="H949" s="38" t="str">
        <f t="shared" si="40"/>
        <v/>
      </c>
      <c r="I949" s="61" t="str">
        <f t="shared" si="37"/>
        <v/>
      </c>
      <c r="J949" s="38" t="str">
        <f t="shared" si="32"/>
        <v/>
      </c>
      <c r="K949" s="38" t="str">
        <f t="shared" si="41"/>
        <v/>
      </c>
      <c r="L949" s="57" t="str">
        <f t="shared" si="33"/>
        <v/>
      </c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</row>
    <row r="950" spans="1:23" ht="15.75" customHeight="1" x14ac:dyDescent="0.2">
      <c r="A950" s="38"/>
      <c r="B950" s="62" t="str">
        <f t="shared" si="38"/>
        <v/>
      </c>
      <c r="C950" s="63" t="str">
        <f t="shared" si="39"/>
        <v/>
      </c>
      <c r="D950" s="63" t="str">
        <f t="shared" si="34"/>
        <v/>
      </c>
      <c r="E950" s="63" t="str">
        <f t="shared" si="35"/>
        <v/>
      </c>
      <c r="F950" s="64" t="str">
        <f t="shared" si="36"/>
        <v/>
      </c>
      <c r="G950" s="38"/>
      <c r="H950" s="38" t="str">
        <f t="shared" si="40"/>
        <v/>
      </c>
      <c r="I950" s="61" t="str">
        <f t="shared" si="37"/>
        <v/>
      </c>
      <c r="J950" s="38" t="str">
        <f t="shared" si="32"/>
        <v/>
      </c>
      <c r="K950" s="38" t="str">
        <f t="shared" si="41"/>
        <v/>
      </c>
      <c r="L950" s="57" t="str">
        <f t="shared" si="33"/>
        <v/>
      </c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</row>
    <row r="951" spans="1:23" ht="15.75" customHeight="1" x14ac:dyDescent="0.2">
      <c r="A951" s="38"/>
      <c r="B951" s="62" t="str">
        <f t="shared" si="38"/>
        <v/>
      </c>
      <c r="C951" s="63" t="str">
        <f t="shared" si="39"/>
        <v/>
      </c>
      <c r="D951" s="63" t="str">
        <f t="shared" si="34"/>
        <v/>
      </c>
      <c r="E951" s="63" t="str">
        <f t="shared" si="35"/>
        <v/>
      </c>
      <c r="F951" s="64" t="str">
        <f t="shared" si="36"/>
        <v/>
      </c>
      <c r="G951" s="38"/>
      <c r="H951" s="38" t="str">
        <f t="shared" si="40"/>
        <v/>
      </c>
      <c r="I951" s="61" t="str">
        <f t="shared" si="37"/>
        <v/>
      </c>
      <c r="J951" s="38" t="str">
        <f t="shared" si="32"/>
        <v/>
      </c>
      <c r="K951" s="38" t="str">
        <f t="shared" si="41"/>
        <v/>
      </c>
      <c r="L951" s="57" t="str">
        <f t="shared" si="33"/>
        <v/>
      </c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</row>
    <row r="952" spans="1:23" ht="15.75" customHeight="1" x14ac:dyDescent="0.2">
      <c r="A952" s="38"/>
      <c r="B952" s="62" t="str">
        <f t="shared" si="38"/>
        <v/>
      </c>
      <c r="C952" s="63" t="str">
        <f t="shared" si="39"/>
        <v/>
      </c>
      <c r="D952" s="63" t="str">
        <f t="shared" si="34"/>
        <v/>
      </c>
      <c r="E952" s="63" t="str">
        <f t="shared" si="35"/>
        <v/>
      </c>
      <c r="F952" s="64" t="str">
        <f t="shared" si="36"/>
        <v/>
      </c>
      <c r="G952" s="38"/>
      <c r="H952" s="38" t="str">
        <f t="shared" si="40"/>
        <v/>
      </c>
      <c r="I952" s="61" t="str">
        <f t="shared" si="37"/>
        <v/>
      </c>
      <c r="J952" s="38" t="str">
        <f t="shared" si="32"/>
        <v/>
      </c>
      <c r="K952" s="38" t="str">
        <f t="shared" si="41"/>
        <v/>
      </c>
      <c r="L952" s="57" t="str">
        <f t="shared" si="33"/>
        <v/>
      </c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</row>
    <row r="953" spans="1:23" ht="15.75" customHeight="1" x14ac:dyDescent="0.2">
      <c r="A953" s="38"/>
      <c r="B953" s="62" t="str">
        <f t="shared" si="38"/>
        <v/>
      </c>
      <c r="C953" s="63" t="str">
        <f t="shared" si="39"/>
        <v/>
      </c>
      <c r="D953" s="63" t="str">
        <f t="shared" si="34"/>
        <v/>
      </c>
      <c r="E953" s="63" t="str">
        <f t="shared" si="35"/>
        <v/>
      </c>
      <c r="F953" s="64" t="str">
        <f t="shared" si="36"/>
        <v/>
      </c>
      <c r="G953" s="38"/>
      <c r="H953" s="38" t="str">
        <f t="shared" si="40"/>
        <v/>
      </c>
      <c r="I953" s="61" t="str">
        <f t="shared" si="37"/>
        <v/>
      </c>
      <c r="J953" s="38" t="str">
        <f t="shared" si="32"/>
        <v/>
      </c>
      <c r="K953" s="38" t="str">
        <f t="shared" si="41"/>
        <v/>
      </c>
      <c r="L953" s="57" t="str">
        <f t="shared" si="33"/>
        <v/>
      </c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</row>
    <row r="954" spans="1:23" ht="15.75" customHeight="1" x14ac:dyDescent="0.2">
      <c r="A954" s="38"/>
      <c r="B954" s="62" t="str">
        <f t="shared" si="38"/>
        <v/>
      </c>
      <c r="C954" s="63" t="str">
        <f t="shared" si="39"/>
        <v/>
      </c>
      <c r="D954" s="63" t="str">
        <f t="shared" si="34"/>
        <v/>
      </c>
      <c r="E954" s="63" t="str">
        <f t="shared" si="35"/>
        <v/>
      </c>
      <c r="F954" s="64" t="str">
        <f t="shared" si="36"/>
        <v/>
      </c>
      <c r="G954" s="38"/>
      <c r="H954" s="38" t="str">
        <f t="shared" si="40"/>
        <v/>
      </c>
      <c r="I954" s="61" t="str">
        <f t="shared" si="37"/>
        <v/>
      </c>
      <c r="J954" s="38" t="str">
        <f t="shared" si="32"/>
        <v/>
      </c>
      <c r="K954" s="38" t="str">
        <f t="shared" si="41"/>
        <v/>
      </c>
      <c r="L954" s="57" t="str">
        <f t="shared" si="33"/>
        <v/>
      </c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</row>
    <row r="955" spans="1:23" ht="15.75" customHeight="1" x14ac:dyDescent="0.2">
      <c r="A955" s="38"/>
      <c r="B955" s="62" t="str">
        <f t="shared" si="38"/>
        <v/>
      </c>
      <c r="C955" s="63" t="str">
        <f t="shared" si="39"/>
        <v/>
      </c>
      <c r="D955" s="63" t="str">
        <f t="shared" si="34"/>
        <v/>
      </c>
      <c r="E955" s="63" t="str">
        <f t="shared" si="35"/>
        <v/>
      </c>
      <c r="F955" s="64" t="str">
        <f t="shared" si="36"/>
        <v/>
      </c>
      <c r="G955" s="38"/>
      <c r="H955" s="38" t="str">
        <f t="shared" si="40"/>
        <v/>
      </c>
      <c r="I955" s="61" t="str">
        <f t="shared" si="37"/>
        <v/>
      </c>
      <c r="J955" s="38" t="str">
        <f t="shared" si="32"/>
        <v/>
      </c>
      <c r="K955" s="38" t="str">
        <f t="shared" si="41"/>
        <v/>
      </c>
      <c r="L955" s="57" t="str">
        <f t="shared" si="33"/>
        <v/>
      </c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</row>
    <row r="956" spans="1:23" ht="15.75" customHeight="1" x14ac:dyDescent="0.2">
      <c r="A956" s="38"/>
      <c r="B956" s="62" t="str">
        <f t="shared" si="38"/>
        <v/>
      </c>
      <c r="C956" s="63" t="str">
        <f t="shared" si="39"/>
        <v/>
      </c>
      <c r="D956" s="63" t="str">
        <f t="shared" si="34"/>
        <v/>
      </c>
      <c r="E956" s="63" t="str">
        <f t="shared" si="35"/>
        <v/>
      </c>
      <c r="F956" s="64" t="str">
        <f t="shared" si="36"/>
        <v/>
      </c>
      <c r="G956" s="38"/>
      <c r="H956" s="38" t="str">
        <f t="shared" si="40"/>
        <v/>
      </c>
      <c r="I956" s="61" t="str">
        <f t="shared" si="37"/>
        <v/>
      </c>
      <c r="J956" s="38" t="str">
        <f t="shared" si="32"/>
        <v/>
      </c>
      <c r="K956" s="38" t="str">
        <f t="shared" si="41"/>
        <v/>
      </c>
      <c r="L956" s="57" t="str">
        <f t="shared" si="33"/>
        <v/>
      </c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</row>
    <row r="957" spans="1:23" ht="15.75" customHeight="1" x14ac:dyDescent="0.2">
      <c r="A957" s="38"/>
      <c r="B957" s="62" t="str">
        <f t="shared" si="38"/>
        <v/>
      </c>
      <c r="C957" s="63" t="str">
        <f t="shared" si="39"/>
        <v/>
      </c>
      <c r="D957" s="63" t="str">
        <f t="shared" si="34"/>
        <v/>
      </c>
      <c r="E957" s="63" t="str">
        <f t="shared" si="35"/>
        <v/>
      </c>
      <c r="F957" s="64" t="str">
        <f t="shared" si="36"/>
        <v/>
      </c>
      <c r="G957" s="38"/>
      <c r="H957" s="38" t="str">
        <f t="shared" si="40"/>
        <v/>
      </c>
      <c r="I957" s="61" t="str">
        <f t="shared" si="37"/>
        <v/>
      </c>
      <c r="J957" s="38" t="str">
        <f t="shared" si="32"/>
        <v/>
      </c>
      <c r="K957" s="38" t="str">
        <f t="shared" si="41"/>
        <v/>
      </c>
      <c r="L957" s="57" t="str">
        <f t="shared" si="33"/>
        <v/>
      </c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</row>
    <row r="958" spans="1:23" ht="15.75" customHeight="1" x14ac:dyDescent="0.2">
      <c r="A958" s="38"/>
      <c r="B958" s="62" t="str">
        <f t="shared" si="38"/>
        <v/>
      </c>
      <c r="C958" s="63" t="str">
        <f t="shared" si="39"/>
        <v/>
      </c>
      <c r="D958" s="63" t="str">
        <f t="shared" si="34"/>
        <v/>
      </c>
      <c r="E958" s="63" t="str">
        <f t="shared" si="35"/>
        <v/>
      </c>
      <c r="F958" s="64" t="str">
        <f t="shared" si="36"/>
        <v/>
      </c>
      <c r="G958" s="38"/>
      <c r="H958" s="38" t="str">
        <f t="shared" si="40"/>
        <v/>
      </c>
      <c r="I958" s="61" t="str">
        <f t="shared" si="37"/>
        <v/>
      </c>
      <c r="J958" s="38" t="str">
        <f t="shared" si="32"/>
        <v/>
      </c>
      <c r="K958" s="38" t="str">
        <f t="shared" si="41"/>
        <v/>
      </c>
      <c r="L958" s="57" t="str">
        <f t="shared" si="33"/>
        <v/>
      </c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</row>
    <row r="959" spans="1:23" ht="15.75" customHeight="1" x14ac:dyDescent="0.2">
      <c r="A959" s="38"/>
      <c r="B959" s="62" t="str">
        <f t="shared" si="38"/>
        <v/>
      </c>
      <c r="C959" s="63" t="str">
        <f t="shared" si="39"/>
        <v/>
      </c>
      <c r="D959" s="63" t="str">
        <f t="shared" si="34"/>
        <v/>
      </c>
      <c r="E959" s="63" t="str">
        <f t="shared" si="35"/>
        <v/>
      </c>
      <c r="F959" s="64" t="str">
        <f t="shared" si="36"/>
        <v/>
      </c>
      <c r="G959" s="38"/>
      <c r="H959" s="38" t="str">
        <f t="shared" si="40"/>
        <v/>
      </c>
      <c r="I959" s="61" t="str">
        <f t="shared" si="37"/>
        <v/>
      </c>
      <c r="J959" s="38" t="str">
        <f t="shared" si="32"/>
        <v/>
      </c>
      <c r="K959" s="38" t="str">
        <f t="shared" si="41"/>
        <v/>
      </c>
      <c r="L959" s="57" t="str">
        <f t="shared" si="33"/>
        <v/>
      </c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</row>
    <row r="960" spans="1:23" ht="15.75" customHeight="1" x14ac:dyDescent="0.2">
      <c r="A960" s="38"/>
      <c r="B960" s="62" t="str">
        <f t="shared" si="38"/>
        <v/>
      </c>
      <c r="C960" s="63" t="str">
        <f t="shared" si="39"/>
        <v/>
      </c>
      <c r="D960" s="63" t="str">
        <f t="shared" si="34"/>
        <v/>
      </c>
      <c r="E960" s="63" t="str">
        <f t="shared" si="35"/>
        <v/>
      </c>
      <c r="F960" s="64" t="str">
        <f t="shared" si="36"/>
        <v/>
      </c>
      <c r="G960" s="38"/>
      <c r="H960" s="38" t="str">
        <f t="shared" si="40"/>
        <v/>
      </c>
      <c r="I960" s="61" t="str">
        <f t="shared" si="37"/>
        <v/>
      </c>
      <c r="J960" s="38" t="str">
        <f t="shared" si="32"/>
        <v/>
      </c>
      <c r="K960" s="38" t="str">
        <f t="shared" si="41"/>
        <v/>
      </c>
      <c r="L960" s="57" t="str">
        <f t="shared" si="33"/>
        <v/>
      </c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</row>
    <row r="961" spans="1:23" ht="15.75" customHeight="1" x14ac:dyDescent="0.2">
      <c r="A961" s="38"/>
      <c r="B961" s="62" t="str">
        <f t="shared" si="38"/>
        <v/>
      </c>
      <c r="C961" s="63" t="str">
        <f t="shared" si="39"/>
        <v/>
      </c>
      <c r="D961" s="63" t="str">
        <f t="shared" si="34"/>
        <v/>
      </c>
      <c r="E961" s="63" t="str">
        <f t="shared" si="35"/>
        <v/>
      </c>
      <c r="F961" s="64" t="str">
        <f t="shared" si="36"/>
        <v/>
      </c>
      <c r="G961" s="38"/>
      <c r="H961" s="38" t="str">
        <f t="shared" si="40"/>
        <v/>
      </c>
      <c r="I961" s="61" t="str">
        <f t="shared" si="37"/>
        <v/>
      </c>
      <c r="J961" s="38" t="str">
        <f t="shared" si="32"/>
        <v/>
      </c>
      <c r="K961" s="38" t="str">
        <f t="shared" si="41"/>
        <v/>
      </c>
      <c r="L961" s="57" t="str">
        <f t="shared" si="33"/>
        <v/>
      </c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</row>
    <row r="962" spans="1:23" ht="15.75" customHeight="1" x14ac:dyDescent="0.2">
      <c r="A962" s="38"/>
      <c r="B962" s="62" t="str">
        <f t="shared" si="38"/>
        <v/>
      </c>
      <c r="C962" s="63" t="str">
        <f t="shared" si="39"/>
        <v/>
      </c>
      <c r="D962" s="63" t="str">
        <f t="shared" si="34"/>
        <v/>
      </c>
      <c r="E962" s="63" t="str">
        <f t="shared" si="35"/>
        <v/>
      </c>
      <c r="F962" s="64" t="str">
        <f t="shared" si="36"/>
        <v/>
      </c>
      <c r="G962" s="38"/>
      <c r="H962" s="38" t="str">
        <f t="shared" si="40"/>
        <v/>
      </c>
      <c r="I962" s="61" t="str">
        <f t="shared" si="37"/>
        <v/>
      </c>
      <c r="J962" s="38" t="str">
        <f t="shared" si="32"/>
        <v/>
      </c>
      <c r="K962" s="38" t="str">
        <f t="shared" si="41"/>
        <v/>
      </c>
      <c r="L962" s="57" t="str">
        <f t="shared" si="33"/>
        <v/>
      </c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</row>
    <row r="963" spans="1:23" ht="15.75" customHeight="1" x14ac:dyDescent="0.2">
      <c r="A963" s="38"/>
      <c r="B963" s="62" t="str">
        <f t="shared" si="38"/>
        <v/>
      </c>
      <c r="C963" s="63" t="str">
        <f t="shared" si="39"/>
        <v/>
      </c>
      <c r="D963" s="63" t="str">
        <f t="shared" si="34"/>
        <v/>
      </c>
      <c r="E963" s="63" t="str">
        <f t="shared" si="35"/>
        <v/>
      </c>
      <c r="F963" s="64" t="str">
        <f t="shared" si="36"/>
        <v/>
      </c>
      <c r="G963" s="38"/>
      <c r="H963" s="38" t="str">
        <f t="shared" si="40"/>
        <v/>
      </c>
      <c r="I963" s="61" t="str">
        <f t="shared" si="37"/>
        <v/>
      </c>
      <c r="J963" s="38" t="str">
        <f t="shared" si="32"/>
        <v/>
      </c>
      <c r="K963" s="38" t="str">
        <f t="shared" si="41"/>
        <v/>
      </c>
      <c r="L963" s="57" t="str">
        <f t="shared" si="33"/>
        <v/>
      </c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</row>
    <row r="964" spans="1:23" ht="15.75" customHeight="1" x14ac:dyDescent="0.2">
      <c r="A964" s="38"/>
      <c r="B964" s="62" t="str">
        <f t="shared" si="38"/>
        <v/>
      </c>
      <c r="C964" s="63" t="str">
        <f t="shared" si="39"/>
        <v/>
      </c>
      <c r="D964" s="63" t="str">
        <f t="shared" si="34"/>
        <v/>
      </c>
      <c r="E964" s="63" t="str">
        <f t="shared" si="35"/>
        <v/>
      </c>
      <c r="F964" s="64" t="str">
        <f t="shared" si="36"/>
        <v/>
      </c>
      <c r="G964" s="38"/>
      <c r="H964" s="38" t="str">
        <f t="shared" si="40"/>
        <v/>
      </c>
      <c r="I964" s="61" t="str">
        <f t="shared" si="37"/>
        <v/>
      </c>
      <c r="J964" s="38" t="str">
        <f t="shared" si="32"/>
        <v/>
      </c>
      <c r="K964" s="38" t="str">
        <f t="shared" si="41"/>
        <v/>
      </c>
      <c r="L964" s="57" t="str">
        <f t="shared" si="33"/>
        <v/>
      </c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</row>
    <row r="965" spans="1:23" ht="15.75" customHeight="1" x14ac:dyDescent="0.2">
      <c r="A965" s="38"/>
      <c r="B965" s="62" t="str">
        <f t="shared" si="38"/>
        <v/>
      </c>
      <c r="C965" s="63" t="str">
        <f t="shared" si="39"/>
        <v/>
      </c>
      <c r="D965" s="63" t="str">
        <f t="shared" si="34"/>
        <v/>
      </c>
      <c r="E965" s="63" t="str">
        <f t="shared" si="35"/>
        <v/>
      </c>
      <c r="F965" s="64" t="str">
        <f t="shared" si="36"/>
        <v/>
      </c>
      <c r="G965" s="38"/>
      <c r="H965" s="38" t="str">
        <f t="shared" si="40"/>
        <v/>
      </c>
      <c r="I965" s="61" t="str">
        <f t="shared" si="37"/>
        <v/>
      </c>
      <c r="J965" s="38" t="str">
        <f t="shared" si="32"/>
        <v/>
      </c>
      <c r="K965" s="38" t="str">
        <f t="shared" si="41"/>
        <v/>
      </c>
      <c r="L965" s="57" t="str">
        <f t="shared" si="33"/>
        <v/>
      </c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</row>
    <row r="966" spans="1:23" ht="15.75" customHeight="1" x14ac:dyDescent="0.2">
      <c r="A966" s="38"/>
      <c r="B966" s="62" t="str">
        <f t="shared" si="38"/>
        <v/>
      </c>
      <c r="C966" s="63" t="str">
        <f t="shared" si="39"/>
        <v/>
      </c>
      <c r="D966" s="63" t="str">
        <f t="shared" si="34"/>
        <v/>
      </c>
      <c r="E966" s="63" t="str">
        <f t="shared" si="35"/>
        <v/>
      </c>
      <c r="F966" s="64" t="str">
        <f t="shared" si="36"/>
        <v/>
      </c>
      <c r="G966" s="38"/>
      <c r="H966" s="38" t="str">
        <f t="shared" si="40"/>
        <v/>
      </c>
      <c r="I966" s="61" t="str">
        <f t="shared" si="37"/>
        <v/>
      </c>
      <c r="J966" s="38" t="str">
        <f t="shared" si="32"/>
        <v/>
      </c>
      <c r="K966" s="38" t="str">
        <f t="shared" si="41"/>
        <v/>
      </c>
      <c r="L966" s="57" t="str">
        <f t="shared" si="33"/>
        <v/>
      </c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</row>
    <row r="967" spans="1:23" ht="15.75" customHeight="1" x14ac:dyDescent="0.2">
      <c r="A967" s="38"/>
      <c r="B967" s="62" t="str">
        <f t="shared" si="38"/>
        <v/>
      </c>
      <c r="C967" s="63" t="str">
        <f t="shared" si="39"/>
        <v/>
      </c>
      <c r="D967" s="63" t="str">
        <f t="shared" si="34"/>
        <v/>
      </c>
      <c r="E967" s="63" t="str">
        <f t="shared" si="35"/>
        <v/>
      </c>
      <c r="F967" s="64" t="str">
        <f t="shared" si="36"/>
        <v/>
      </c>
      <c r="G967" s="38"/>
      <c r="H967" s="38" t="str">
        <f t="shared" si="40"/>
        <v/>
      </c>
      <c r="I967" s="61" t="str">
        <f t="shared" si="37"/>
        <v/>
      </c>
      <c r="J967" s="38" t="str">
        <f t="shared" si="32"/>
        <v/>
      </c>
      <c r="K967" s="38" t="str">
        <f t="shared" si="41"/>
        <v/>
      </c>
      <c r="L967" s="57" t="str">
        <f t="shared" si="33"/>
        <v/>
      </c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</row>
    <row r="968" spans="1:23" ht="15.75" customHeight="1" x14ac:dyDescent="0.2">
      <c r="A968" s="38"/>
      <c r="B968" s="62" t="str">
        <f t="shared" si="38"/>
        <v/>
      </c>
      <c r="C968" s="63" t="str">
        <f t="shared" si="39"/>
        <v/>
      </c>
      <c r="D968" s="63" t="str">
        <f t="shared" si="34"/>
        <v/>
      </c>
      <c r="E968" s="63" t="str">
        <f t="shared" si="35"/>
        <v/>
      </c>
      <c r="F968" s="64" t="str">
        <f t="shared" si="36"/>
        <v/>
      </c>
      <c r="G968" s="38"/>
      <c r="H968" s="38" t="str">
        <f t="shared" si="40"/>
        <v/>
      </c>
      <c r="I968" s="61" t="str">
        <f t="shared" si="37"/>
        <v/>
      </c>
      <c r="J968" s="38" t="str">
        <f t="shared" si="32"/>
        <v/>
      </c>
      <c r="K968" s="38" t="str">
        <f t="shared" si="41"/>
        <v/>
      </c>
      <c r="L968" s="57" t="str">
        <f t="shared" si="33"/>
        <v/>
      </c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</row>
    <row r="969" spans="1:23" ht="15.75" customHeight="1" x14ac:dyDescent="0.2">
      <c r="A969" s="38"/>
      <c r="B969" s="62" t="str">
        <f t="shared" si="38"/>
        <v/>
      </c>
      <c r="C969" s="63" t="str">
        <f t="shared" si="39"/>
        <v/>
      </c>
      <c r="D969" s="63" t="str">
        <f t="shared" si="34"/>
        <v/>
      </c>
      <c r="E969" s="63" t="str">
        <f t="shared" si="35"/>
        <v/>
      </c>
      <c r="F969" s="64" t="str">
        <f t="shared" si="36"/>
        <v/>
      </c>
      <c r="G969" s="38"/>
      <c r="H969" s="38" t="str">
        <f t="shared" si="40"/>
        <v/>
      </c>
      <c r="I969" s="61" t="str">
        <f t="shared" si="37"/>
        <v/>
      </c>
      <c r="J969" s="38" t="str">
        <f t="shared" si="32"/>
        <v/>
      </c>
      <c r="K969" s="38" t="str">
        <f t="shared" si="41"/>
        <v/>
      </c>
      <c r="L969" s="57" t="str">
        <f t="shared" si="33"/>
        <v/>
      </c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</row>
    <row r="970" spans="1:23" ht="15.75" customHeight="1" x14ac:dyDescent="0.2">
      <c r="A970" s="38"/>
      <c r="B970" s="62" t="str">
        <f t="shared" si="38"/>
        <v/>
      </c>
      <c r="C970" s="63" t="str">
        <f t="shared" si="39"/>
        <v/>
      </c>
      <c r="D970" s="63" t="str">
        <f t="shared" si="34"/>
        <v/>
      </c>
      <c r="E970" s="63" t="str">
        <f t="shared" si="35"/>
        <v/>
      </c>
      <c r="F970" s="64" t="str">
        <f t="shared" si="36"/>
        <v/>
      </c>
      <c r="G970" s="38"/>
      <c r="H970" s="38" t="str">
        <f t="shared" si="40"/>
        <v/>
      </c>
      <c r="I970" s="61" t="str">
        <f t="shared" si="37"/>
        <v/>
      </c>
      <c r="J970" s="38" t="str">
        <f t="shared" si="32"/>
        <v/>
      </c>
      <c r="K970" s="38" t="str">
        <f t="shared" si="41"/>
        <v/>
      </c>
      <c r="L970" s="57" t="str">
        <f t="shared" si="33"/>
        <v/>
      </c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</row>
    <row r="971" spans="1:23" ht="15.75" customHeight="1" x14ac:dyDescent="0.2">
      <c r="A971" s="38"/>
      <c r="B971" s="62" t="str">
        <f t="shared" si="38"/>
        <v/>
      </c>
      <c r="C971" s="63" t="str">
        <f t="shared" si="39"/>
        <v/>
      </c>
      <c r="D971" s="63" t="str">
        <f t="shared" si="34"/>
        <v/>
      </c>
      <c r="E971" s="63" t="str">
        <f t="shared" si="35"/>
        <v/>
      </c>
      <c r="F971" s="64" t="str">
        <f t="shared" si="36"/>
        <v/>
      </c>
      <c r="G971" s="38"/>
      <c r="H971" s="38" t="str">
        <f t="shared" si="40"/>
        <v/>
      </c>
      <c r="I971" s="61" t="str">
        <f t="shared" si="37"/>
        <v/>
      </c>
      <c r="J971" s="38" t="str">
        <f t="shared" si="32"/>
        <v/>
      </c>
      <c r="K971" s="38" t="str">
        <f t="shared" si="41"/>
        <v/>
      </c>
      <c r="L971" s="57" t="str">
        <f t="shared" si="33"/>
        <v/>
      </c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</row>
    <row r="972" spans="1:23" ht="15.75" customHeight="1" x14ac:dyDescent="0.2">
      <c r="A972" s="38"/>
      <c r="B972" s="62" t="str">
        <f t="shared" si="38"/>
        <v/>
      </c>
      <c r="C972" s="63" t="str">
        <f t="shared" si="39"/>
        <v/>
      </c>
      <c r="D972" s="63" t="str">
        <f t="shared" si="34"/>
        <v/>
      </c>
      <c r="E972" s="63" t="str">
        <f t="shared" si="35"/>
        <v/>
      </c>
      <c r="F972" s="64" t="str">
        <f t="shared" si="36"/>
        <v/>
      </c>
      <c r="G972" s="38"/>
      <c r="H972" s="38" t="str">
        <f t="shared" si="40"/>
        <v/>
      </c>
      <c r="I972" s="61" t="str">
        <f t="shared" si="37"/>
        <v/>
      </c>
      <c r="J972" s="38" t="str">
        <f t="shared" si="32"/>
        <v/>
      </c>
      <c r="K972" s="38" t="str">
        <f t="shared" si="41"/>
        <v/>
      </c>
      <c r="L972" s="57" t="str">
        <f t="shared" si="33"/>
        <v/>
      </c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</row>
    <row r="973" spans="1:23" ht="15.75" customHeight="1" x14ac:dyDescent="0.2">
      <c r="A973" s="38"/>
      <c r="B973" s="62" t="str">
        <f t="shared" si="38"/>
        <v/>
      </c>
      <c r="C973" s="63" t="str">
        <f t="shared" si="39"/>
        <v/>
      </c>
      <c r="D973" s="63" t="str">
        <f t="shared" si="34"/>
        <v/>
      </c>
      <c r="E973" s="63" t="str">
        <f t="shared" si="35"/>
        <v/>
      </c>
      <c r="F973" s="64" t="str">
        <f t="shared" si="36"/>
        <v/>
      </c>
      <c r="G973" s="38"/>
      <c r="H973" s="38" t="str">
        <f t="shared" si="40"/>
        <v/>
      </c>
      <c r="I973" s="61" t="str">
        <f t="shared" si="37"/>
        <v/>
      </c>
      <c r="J973" s="38" t="str">
        <f t="shared" si="32"/>
        <v/>
      </c>
      <c r="K973" s="38" t="str">
        <f t="shared" si="41"/>
        <v/>
      </c>
      <c r="L973" s="57" t="str">
        <f t="shared" si="33"/>
        <v/>
      </c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</row>
    <row r="974" spans="1:23" ht="15.75" customHeight="1" x14ac:dyDescent="0.2">
      <c r="A974" s="38"/>
      <c r="B974" s="62" t="str">
        <f t="shared" si="38"/>
        <v/>
      </c>
      <c r="C974" s="63" t="str">
        <f t="shared" si="39"/>
        <v/>
      </c>
      <c r="D974" s="63" t="str">
        <f t="shared" si="34"/>
        <v/>
      </c>
      <c r="E974" s="63" t="str">
        <f t="shared" si="35"/>
        <v/>
      </c>
      <c r="F974" s="64" t="str">
        <f t="shared" si="36"/>
        <v/>
      </c>
      <c r="G974" s="38"/>
      <c r="H974" s="38" t="str">
        <f t="shared" si="40"/>
        <v/>
      </c>
      <c r="I974" s="61" t="str">
        <f t="shared" si="37"/>
        <v/>
      </c>
      <c r="J974" s="38" t="str">
        <f t="shared" si="32"/>
        <v/>
      </c>
      <c r="K974" s="38" t="str">
        <f t="shared" si="41"/>
        <v/>
      </c>
      <c r="L974" s="57" t="str">
        <f t="shared" si="33"/>
        <v/>
      </c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</row>
    <row r="975" spans="1:23" ht="15.75" customHeight="1" x14ac:dyDescent="0.2">
      <c r="A975" s="38"/>
      <c r="B975" s="62" t="str">
        <f t="shared" si="38"/>
        <v/>
      </c>
      <c r="C975" s="63" t="str">
        <f t="shared" si="39"/>
        <v/>
      </c>
      <c r="D975" s="63" t="str">
        <f t="shared" si="34"/>
        <v/>
      </c>
      <c r="E975" s="63" t="str">
        <f t="shared" si="35"/>
        <v/>
      </c>
      <c r="F975" s="64" t="str">
        <f t="shared" si="36"/>
        <v/>
      </c>
      <c r="G975" s="38"/>
      <c r="H975" s="38" t="str">
        <f t="shared" si="40"/>
        <v/>
      </c>
      <c r="I975" s="61" t="str">
        <f t="shared" si="37"/>
        <v/>
      </c>
      <c r="J975" s="38" t="str">
        <f t="shared" si="32"/>
        <v/>
      </c>
      <c r="K975" s="38" t="str">
        <f t="shared" si="41"/>
        <v/>
      </c>
      <c r="L975" s="57" t="str">
        <f t="shared" si="33"/>
        <v/>
      </c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</row>
    <row r="976" spans="1:23" ht="15.75" customHeight="1" x14ac:dyDescent="0.2">
      <c r="A976" s="38"/>
      <c r="B976" s="62" t="str">
        <f t="shared" si="38"/>
        <v/>
      </c>
      <c r="C976" s="63" t="str">
        <f t="shared" si="39"/>
        <v/>
      </c>
      <c r="D976" s="63" t="str">
        <f t="shared" si="34"/>
        <v/>
      </c>
      <c r="E976" s="63" t="str">
        <f t="shared" si="35"/>
        <v/>
      </c>
      <c r="F976" s="64" t="str">
        <f t="shared" si="36"/>
        <v/>
      </c>
      <c r="G976" s="38"/>
      <c r="H976" s="38" t="str">
        <f t="shared" si="40"/>
        <v/>
      </c>
      <c r="I976" s="61" t="str">
        <f t="shared" si="37"/>
        <v/>
      </c>
      <c r="J976" s="38" t="str">
        <f t="shared" si="32"/>
        <v/>
      </c>
      <c r="K976" s="38" t="str">
        <f t="shared" si="41"/>
        <v/>
      </c>
      <c r="L976" s="57" t="str">
        <f t="shared" si="33"/>
        <v/>
      </c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</row>
    <row r="977" spans="1:23" ht="15.75" customHeight="1" x14ac:dyDescent="0.2">
      <c r="A977" s="38"/>
      <c r="B977" s="62" t="str">
        <f t="shared" si="38"/>
        <v/>
      </c>
      <c r="C977" s="63" t="str">
        <f t="shared" si="39"/>
        <v/>
      </c>
      <c r="D977" s="63" t="str">
        <f t="shared" si="34"/>
        <v/>
      </c>
      <c r="E977" s="63" t="str">
        <f t="shared" si="35"/>
        <v/>
      </c>
      <c r="F977" s="64" t="str">
        <f t="shared" si="36"/>
        <v/>
      </c>
      <c r="G977" s="38"/>
      <c r="H977" s="38" t="str">
        <f t="shared" si="40"/>
        <v/>
      </c>
      <c r="I977" s="61" t="str">
        <f t="shared" si="37"/>
        <v/>
      </c>
      <c r="J977" s="38" t="str">
        <f t="shared" si="32"/>
        <v/>
      </c>
      <c r="K977" s="38" t="str">
        <f t="shared" si="41"/>
        <v/>
      </c>
      <c r="L977" s="57" t="str">
        <f t="shared" si="33"/>
        <v/>
      </c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</row>
    <row r="978" spans="1:23" ht="15.75" customHeight="1" x14ac:dyDescent="0.2">
      <c r="A978" s="38"/>
      <c r="B978" s="62" t="str">
        <f t="shared" si="38"/>
        <v/>
      </c>
      <c r="C978" s="63" t="str">
        <f t="shared" si="39"/>
        <v/>
      </c>
      <c r="D978" s="63" t="str">
        <f t="shared" si="34"/>
        <v/>
      </c>
      <c r="E978" s="63" t="str">
        <f t="shared" si="35"/>
        <v/>
      </c>
      <c r="F978" s="64" t="str">
        <f t="shared" si="36"/>
        <v/>
      </c>
      <c r="G978" s="38"/>
      <c r="H978" s="38" t="str">
        <f t="shared" si="40"/>
        <v/>
      </c>
      <c r="I978" s="61" t="str">
        <f t="shared" si="37"/>
        <v/>
      </c>
      <c r="J978" s="38" t="str">
        <f t="shared" si="32"/>
        <v/>
      </c>
      <c r="K978" s="38" t="str">
        <f t="shared" si="41"/>
        <v/>
      </c>
      <c r="L978" s="57" t="str">
        <f t="shared" si="33"/>
        <v/>
      </c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</row>
    <row r="979" spans="1:23" ht="15.75" customHeight="1" x14ac:dyDescent="0.2">
      <c r="A979" s="38"/>
      <c r="B979" s="62" t="str">
        <f t="shared" si="38"/>
        <v/>
      </c>
      <c r="C979" s="63" t="str">
        <f t="shared" si="39"/>
        <v/>
      </c>
      <c r="D979" s="63" t="str">
        <f t="shared" si="34"/>
        <v/>
      </c>
      <c r="E979" s="63" t="str">
        <f t="shared" si="35"/>
        <v/>
      </c>
      <c r="F979" s="64" t="str">
        <f t="shared" si="36"/>
        <v/>
      </c>
      <c r="G979" s="38"/>
      <c r="H979" s="38" t="str">
        <f t="shared" si="40"/>
        <v/>
      </c>
      <c r="I979" s="61" t="str">
        <f t="shared" si="37"/>
        <v/>
      </c>
      <c r="J979" s="38" t="str">
        <f t="shared" si="32"/>
        <v/>
      </c>
      <c r="K979" s="38" t="str">
        <f t="shared" si="41"/>
        <v/>
      </c>
      <c r="L979" s="57" t="str">
        <f t="shared" si="33"/>
        <v/>
      </c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</row>
    <row r="980" spans="1:23" ht="15.75" customHeight="1" x14ac:dyDescent="0.2">
      <c r="A980" s="38"/>
      <c r="B980" s="62" t="str">
        <f t="shared" si="38"/>
        <v/>
      </c>
      <c r="C980" s="63" t="str">
        <f t="shared" si="39"/>
        <v/>
      </c>
      <c r="D980" s="63" t="str">
        <f t="shared" si="34"/>
        <v/>
      </c>
      <c r="E980" s="63" t="str">
        <f t="shared" si="35"/>
        <v/>
      </c>
      <c r="F980" s="64" t="str">
        <f t="shared" si="36"/>
        <v/>
      </c>
      <c r="G980" s="38"/>
      <c r="H980" s="38" t="str">
        <f t="shared" si="40"/>
        <v/>
      </c>
      <c r="I980" s="61" t="str">
        <f t="shared" si="37"/>
        <v/>
      </c>
      <c r="J980" s="38" t="str">
        <f t="shared" si="32"/>
        <v/>
      </c>
      <c r="K980" s="38" t="str">
        <f t="shared" si="41"/>
        <v/>
      </c>
      <c r="L980" s="57" t="str">
        <f t="shared" si="33"/>
        <v/>
      </c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</row>
    <row r="981" spans="1:23" ht="15.75" customHeight="1" x14ac:dyDescent="0.2">
      <c r="A981" s="38"/>
      <c r="B981" s="62" t="str">
        <f t="shared" si="38"/>
        <v/>
      </c>
      <c r="C981" s="63" t="str">
        <f t="shared" si="39"/>
        <v/>
      </c>
      <c r="D981" s="63" t="str">
        <f t="shared" si="34"/>
        <v/>
      </c>
      <c r="E981" s="63" t="str">
        <f t="shared" si="35"/>
        <v/>
      </c>
      <c r="F981" s="64" t="str">
        <f t="shared" si="36"/>
        <v/>
      </c>
      <c r="G981" s="38"/>
      <c r="H981" s="38" t="str">
        <f t="shared" si="40"/>
        <v/>
      </c>
      <c r="I981" s="61" t="str">
        <f t="shared" si="37"/>
        <v/>
      </c>
      <c r="J981" s="38" t="str">
        <f t="shared" si="32"/>
        <v/>
      </c>
      <c r="K981" s="38" t="str">
        <f t="shared" si="41"/>
        <v/>
      </c>
      <c r="L981" s="57" t="str">
        <f t="shared" si="33"/>
        <v/>
      </c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</row>
    <row r="982" spans="1:23" ht="15.75" customHeight="1" x14ac:dyDescent="0.2">
      <c r="A982" s="38"/>
      <c r="B982" s="62" t="str">
        <f t="shared" si="38"/>
        <v/>
      </c>
      <c r="C982" s="63" t="str">
        <f t="shared" si="39"/>
        <v/>
      </c>
      <c r="D982" s="63" t="str">
        <f t="shared" si="34"/>
        <v/>
      </c>
      <c r="E982" s="63" t="str">
        <f t="shared" si="35"/>
        <v/>
      </c>
      <c r="F982" s="64" t="str">
        <f t="shared" si="36"/>
        <v/>
      </c>
      <c r="G982" s="38"/>
      <c r="H982" s="38" t="str">
        <f t="shared" si="40"/>
        <v/>
      </c>
      <c r="I982" s="61" t="str">
        <f t="shared" si="37"/>
        <v/>
      </c>
      <c r="J982" s="38" t="str">
        <f t="shared" si="32"/>
        <v/>
      </c>
      <c r="K982" s="38" t="str">
        <f t="shared" si="41"/>
        <v/>
      </c>
      <c r="L982" s="57" t="str">
        <f t="shared" si="33"/>
        <v/>
      </c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</row>
    <row r="983" spans="1:23" ht="15.75" customHeight="1" x14ac:dyDescent="0.2">
      <c r="A983" s="38"/>
      <c r="B983" s="62" t="str">
        <f t="shared" si="38"/>
        <v/>
      </c>
      <c r="C983" s="63" t="str">
        <f t="shared" si="39"/>
        <v/>
      </c>
      <c r="D983" s="63" t="str">
        <f t="shared" si="34"/>
        <v/>
      </c>
      <c r="E983" s="63" t="str">
        <f t="shared" si="35"/>
        <v/>
      </c>
      <c r="F983" s="64" t="str">
        <f t="shared" si="36"/>
        <v/>
      </c>
      <c r="G983" s="38"/>
      <c r="H983" s="38" t="str">
        <f t="shared" si="40"/>
        <v/>
      </c>
      <c r="I983" s="61" t="str">
        <f t="shared" si="37"/>
        <v/>
      </c>
      <c r="J983" s="38" t="str">
        <f t="shared" si="32"/>
        <v/>
      </c>
      <c r="K983" s="38" t="str">
        <f t="shared" si="41"/>
        <v/>
      </c>
      <c r="L983" s="57" t="str">
        <f t="shared" si="33"/>
        <v/>
      </c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</row>
    <row r="984" spans="1:23" ht="15.75" customHeight="1" x14ac:dyDescent="0.2">
      <c r="A984" s="38"/>
      <c r="B984" s="62" t="str">
        <f t="shared" si="38"/>
        <v/>
      </c>
      <c r="C984" s="63" t="str">
        <f t="shared" si="39"/>
        <v/>
      </c>
      <c r="D984" s="63" t="str">
        <f t="shared" si="34"/>
        <v/>
      </c>
      <c r="E984" s="63" t="str">
        <f t="shared" si="35"/>
        <v/>
      </c>
      <c r="F984" s="64" t="str">
        <f t="shared" si="36"/>
        <v/>
      </c>
      <c r="G984" s="38"/>
      <c r="H984" s="38" t="str">
        <f t="shared" si="40"/>
        <v/>
      </c>
      <c r="I984" s="61" t="str">
        <f t="shared" si="37"/>
        <v/>
      </c>
      <c r="J984" s="38" t="str">
        <f t="shared" si="32"/>
        <v/>
      </c>
      <c r="K984" s="38" t="str">
        <f t="shared" si="41"/>
        <v/>
      </c>
      <c r="L984" s="57" t="str">
        <f t="shared" si="33"/>
        <v/>
      </c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</row>
    <row r="985" spans="1:23" ht="15.75" customHeight="1" x14ac:dyDescent="0.2">
      <c r="A985" s="38"/>
      <c r="B985" s="62" t="str">
        <f t="shared" si="38"/>
        <v/>
      </c>
      <c r="C985" s="63" t="str">
        <f t="shared" si="39"/>
        <v/>
      </c>
      <c r="D985" s="63" t="str">
        <f t="shared" si="34"/>
        <v/>
      </c>
      <c r="E985" s="63" t="str">
        <f t="shared" si="35"/>
        <v/>
      </c>
      <c r="F985" s="64" t="str">
        <f t="shared" si="36"/>
        <v/>
      </c>
      <c r="G985" s="38"/>
      <c r="H985" s="38" t="str">
        <f t="shared" si="40"/>
        <v/>
      </c>
      <c r="I985" s="61" t="str">
        <f t="shared" si="37"/>
        <v/>
      </c>
      <c r="J985" s="38" t="str">
        <f t="shared" si="32"/>
        <v/>
      </c>
      <c r="K985" s="38" t="str">
        <f t="shared" si="41"/>
        <v/>
      </c>
      <c r="L985" s="57" t="str">
        <f t="shared" si="33"/>
        <v/>
      </c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</row>
    <row r="986" spans="1:23" ht="15.75" customHeight="1" x14ac:dyDescent="0.2">
      <c r="A986" s="38"/>
      <c r="B986" s="62" t="str">
        <f t="shared" si="38"/>
        <v/>
      </c>
      <c r="C986" s="63" t="str">
        <f t="shared" si="39"/>
        <v/>
      </c>
      <c r="D986" s="63" t="str">
        <f t="shared" si="34"/>
        <v/>
      </c>
      <c r="E986" s="63" t="str">
        <f t="shared" si="35"/>
        <v/>
      </c>
      <c r="F986" s="64" t="str">
        <f t="shared" si="36"/>
        <v/>
      </c>
      <c r="G986" s="38"/>
      <c r="H986" s="38" t="str">
        <f t="shared" si="40"/>
        <v/>
      </c>
      <c r="I986" s="61" t="str">
        <f t="shared" si="37"/>
        <v/>
      </c>
      <c r="J986" s="38" t="str">
        <f t="shared" si="32"/>
        <v/>
      </c>
      <c r="K986" s="38" t="str">
        <f t="shared" si="41"/>
        <v/>
      </c>
      <c r="L986" s="57" t="str">
        <f t="shared" si="33"/>
        <v/>
      </c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</row>
    <row r="987" spans="1:23" ht="15.75" customHeight="1" x14ac:dyDescent="0.2">
      <c r="A987" s="38"/>
      <c r="B987" s="62" t="str">
        <f t="shared" si="38"/>
        <v/>
      </c>
      <c r="C987" s="63" t="str">
        <f t="shared" si="39"/>
        <v/>
      </c>
      <c r="D987" s="63" t="str">
        <f t="shared" si="34"/>
        <v/>
      </c>
      <c r="E987" s="63" t="str">
        <f t="shared" si="35"/>
        <v/>
      </c>
      <c r="F987" s="64" t="str">
        <f t="shared" si="36"/>
        <v/>
      </c>
      <c r="G987" s="38"/>
      <c r="H987" s="38" t="str">
        <f t="shared" si="40"/>
        <v/>
      </c>
      <c r="I987" s="61" t="str">
        <f t="shared" si="37"/>
        <v/>
      </c>
      <c r="J987" s="38" t="str">
        <f t="shared" si="32"/>
        <v/>
      </c>
      <c r="K987" s="38" t="str">
        <f t="shared" si="41"/>
        <v/>
      </c>
      <c r="L987" s="57" t="str">
        <f t="shared" si="33"/>
        <v/>
      </c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</row>
    <row r="988" spans="1:23" ht="15.75" customHeight="1" x14ac:dyDescent="0.2">
      <c r="A988" s="38"/>
      <c r="B988" s="62" t="str">
        <f t="shared" si="38"/>
        <v/>
      </c>
      <c r="C988" s="63" t="str">
        <f t="shared" si="39"/>
        <v/>
      </c>
      <c r="D988" s="63" t="str">
        <f t="shared" si="34"/>
        <v/>
      </c>
      <c r="E988" s="63" t="str">
        <f t="shared" si="35"/>
        <v/>
      </c>
      <c r="F988" s="64" t="str">
        <f t="shared" si="36"/>
        <v/>
      </c>
      <c r="G988" s="38"/>
      <c r="H988" s="38" t="str">
        <f t="shared" si="40"/>
        <v/>
      </c>
      <c r="I988" s="61" t="str">
        <f t="shared" si="37"/>
        <v/>
      </c>
      <c r="J988" s="38" t="str">
        <f t="shared" si="32"/>
        <v/>
      </c>
      <c r="K988" s="38" t="str">
        <f t="shared" si="41"/>
        <v/>
      </c>
      <c r="L988" s="57" t="str">
        <f t="shared" si="33"/>
        <v/>
      </c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</row>
    <row r="989" spans="1:23" ht="15.75" customHeight="1" x14ac:dyDescent="0.2">
      <c r="A989" s="38"/>
      <c r="B989" s="62" t="str">
        <f t="shared" si="38"/>
        <v/>
      </c>
      <c r="C989" s="63" t="str">
        <f t="shared" si="39"/>
        <v/>
      </c>
      <c r="D989" s="63" t="str">
        <f t="shared" si="34"/>
        <v/>
      </c>
      <c r="E989" s="63" t="str">
        <f t="shared" si="35"/>
        <v/>
      </c>
      <c r="F989" s="64" t="str">
        <f t="shared" si="36"/>
        <v/>
      </c>
      <c r="G989" s="38"/>
      <c r="H989" s="38" t="str">
        <f t="shared" si="40"/>
        <v/>
      </c>
      <c r="I989" s="61" t="str">
        <f t="shared" si="37"/>
        <v/>
      </c>
      <c r="J989" s="38" t="str">
        <f t="shared" si="32"/>
        <v/>
      </c>
      <c r="K989" s="38" t="str">
        <f t="shared" si="41"/>
        <v/>
      </c>
      <c r="L989" s="57" t="str">
        <f t="shared" si="33"/>
        <v/>
      </c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</row>
    <row r="990" spans="1:23" ht="15.75" customHeight="1" x14ac:dyDescent="0.2">
      <c r="A990" s="38"/>
      <c r="B990" s="62" t="str">
        <f t="shared" si="38"/>
        <v/>
      </c>
      <c r="C990" s="63" t="str">
        <f t="shared" si="39"/>
        <v/>
      </c>
      <c r="D990" s="63" t="str">
        <f t="shared" si="34"/>
        <v/>
      </c>
      <c r="E990" s="63" t="str">
        <f t="shared" si="35"/>
        <v/>
      </c>
      <c r="F990" s="64" t="str">
        <f t="shared" si="36"/>
        <v/>
      </c>
      <c r="G990" s="38"/>
      <c r="H990" s="38" t="str">
        <f t="shared" si="40"/>
        <v/>
      </c>
      <c r="I990" s="61" t="str">
        <f t="shared" si="37"/>
        <v/>
      </c>
      <c r="J990" s="38" t="str">
        <f t="shared" si="32"/>
        <v/>
      </c>
      <c r="K990" s="38" t="str">
        <f t="shared" si="41"/>
        <v/>
      </c>
      <c r="L990" s="57" t="str">
        <f t="shared" si="33"/>
        <v/>
      </c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</row>
    <row r="991" spans="1:23" ht="15.75" customHeight="1" x14ac:dyDescent="0.2">
      <c r="A991" s="38"/>
      <c r="B991" s="62" t="str">
        <f t="shared" si="38"/>
        <v/>
      </c>
      <c r="C991" s="63" t="str">
        <f t="shared" si="39"/>
        <v/>
      </c>
      <c r="D991" s="63" t="str">
        <f t="shared" si="34"/>
        <v/>
      </c>
      <c r="E991" s="63" t="str">
        <f t="shared" si="35"/>
        <v/>
      </c>
      <c r="F991" s="64" t="str">
        <f t="shared" si="36"/>
        <v/>
      </c>
      <c r="G991" s="38"/>
      <c r="H991" s="38" t="str">
        <f t="shared" si="40"/>
        <v/>
      </c>
      <c r="I991" s="61" t="str">
        <f t="shared" si="37"/>
        <v/>
      </c>
      <c r="J991" s="38" t="str">
        <f t="shared" si="32"/>
        <v/>
      </c>
      <c r="K991" s="38" t="str">
        <f t="shared" si="41"/>
        <v/>
      </c>
      <c r="L991" s="57" t="str">
        <f t="shared" si="33"/>
        <v/>
      </c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</row>
    <row r="992" spans="1:23" ht="15.75" customHeight="1" x14ac:dyDescent="0.2">
      <c r="A992" s="38"/>
      <c r="B992" s="62" t="str">
        <f t="shared" si="38"/>
        <v/>
      </c>
      <c r="C992" s="63" t="str">
        <f t="shared" si="39"/>
        <v/>
      </c>
      <c r="D992" s="63" t="str">
        <f t="shared" si="34"/>
        <v/>
      </c>
      <c r="E992" s="63" t="str">
        <f t="shared" si="35"/>
        <v/>
      </c>
      <c r="F992" s="64" t="str">
        <f t="shared" si="36"/>
        <v/>
      </c>
      <c r="G992" s="38"/>
      <c r="H992" s="38" t="str">
        <f t="shared" si="40"/>
        <v/>
      </c>
      <c r="I992" s="61" t="str">
        <f t="shared" si="37"/>
        <v/>
      </c>
      <c r="J992" s="38" t="str">
        <f t="shared" si="32"/>
        <v/>
      </c>
      <c r="K992" s="38" t="str">
        <f t="shared" si="41"/>
        <v/>
      </c>
      <c r="L992" s="57" t="str">
        <f t="shared" si="33"/>
        <v/>
      </c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</row>
    <row r="993" spans="1:23" ht="15.75" customHeight="1" x14ac:dyDescent="0.2">
      <c r="A993" s="38"/>
      <c r="B993" s="62" t="str">
        <f t="shared" si="38"/>
        <v/>
      </c>
      <c r="C993" s="63" t="str">
        <f t="shared" si="39"/>
        <v/>
      </c>
      <c r="D993" s="63" t="str">
        <f t="shared" si="34"/>
        <v/>
      </c>
      <c r="E993" s="63" t="str">
        <f t="shared" si="35"/>
        <v/>
      </c>
      <c r="F993" s="64" t="str">
        <f t="shared" si="36"/>
        <v/>
      </c>
      <c r="G993" s="38"/>
      <c r="H993" s="38" t="str">
        <f t="shared" si="40"/>
        <v/>
      </c>
      <c r="I993" s="61" t="str">
        <f t="shared" si="37"/>
        <v/>
      </c>
      <c r="J993" s="38" t="str">
        <f t="shared" si="32"/>
        <v/>
      </c>
      <c r="K993" s="38" t="str">
        <f t="shared" si="41"/>
        <v/>
      </c>
      <c r="L993" s="57" t="str">
        <f t="shared" si="33"/>
        <v/>
      </c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</row>
    <row r="994" spans="1:23" ht="15.75" customHeight="1" x14ac:dyDescent="0.2">
      <c r="A994" s="38"/>
      <c r="B994" s="62" t="str">
        <f t="shared" si="38"/>
        <v/>
      </c>
      <c r="C994" s="63" t="str">
        <f t="shared" si="39"/>
        <v/>
      </c>
      <c r="D994" s="63" t="str">
        <f t="shared" si="34"/>
        <v/>
      </c>
      <c r="E994" s="63" t="str">
        <f t="shared" si="35"/>
        <v/>
      </c>
      <c r="F994" s="64" t="str">
        <f t="shared" si="36"/>
        <v/>
      </c>
      <c r="G994" s="38"/>
      <c r="H994" s="38" t="str">
        <f t="shared" si="40"/>
        <v/>
      </c>
      <c r="I994" s="61" t="str">
        <f t="shared" si="37"/>
        <v/>
      </c>
      <c r="J994" s="38" t="str">
        <f t="shared" si="32"/>
        <v/>
      </c>
      <c r="K994" s="38" t="str">
        <f t="shared" si="41"/>
        <v/>
      </c>
      <c r="L994" s="57" t="str">
        <f t="shared" si="33"/>
        <v/>
      </c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</row>
    <row r="995" spans="1:23" ht="15.75" customHeight="1" x14ac:dyDescent="0.2">
      <c r="A995" s="38"/>
      <c r="B995" s="62" t="str">
        <f t="shared" si="38"/>
        <v/>
      </c>
      <c r="C995" s="63" t="str">
        <f t="shared" si="39"/>
        <v/>
      </c>
      <c r="D995" s="63" t="str">
        <f t="shared" si="34"/>
        <v/>
      </c>
      <c r="E995" s="63" t="str">
        <f t="shared" si="35"/>
        <v/>
      </c>
      <c r="F995" s="64" t="str">
        <f t="shared" si="36"/>
        <v/>
      </c>
      <c r="G995" s="38"/>
      <c r="H995" s="38" t="str">
        <f t="shared" si="40"/>
        <v/>
      </c>
      <c r="I995" s="61" t="str">
        <f t="shared" si="37"/>
        <v/>
      </c>
      <c r="J995" s="38" t="str">
        <f t="shared" si="32"/>
        <v/>
      </c>
      <c r="K995" s="38" t="str">
        <f t="shared" si="41"/>
        <v/>
      </c>
      <c r="L995" s="57" t="str">
        <f t="shared" si="33"/>
        <v/>
      </c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</row>
    <row r="996" spans="1:23" ht="15.75" customHeight="1" x14ac:dyDescent="0.2">
      <c r="A996" s="38"/>
      <c r="B996" s="62" t="str">
        <f t="shared" si="38"/>
        <v/>
      </c>
      <c r="C996" s="63" t="str">
        <f t="shared" si="39"/>
        <v/>
      </c>
      <c r="D996" s="63" t="str">
        <f t="shared" si="34"/>
        <v/>
      </c>
      <c r="E996" s="63" t="str">
        <f t="shared" si="35"/>
        <v/>
      </c>
      <c r="F996" s="64" t="str">
        <f t="shared" si="36"/>
        <v/>
      </c>
      <c r="G996" s="38"/>
      <c r="H996" s="38" t="str">
        <f t="shared" si="40"/>
        <v/>
      </c>
      <c r="I996" s="61" t="str">
        <f t="shared" si="37"/>
        <v/>
      </c>
      <c r="J996" s="38" t="str">
        <f t="shared" si="32"/>
        <v/>
      </c>
      <c r="K996" s="38" t="str">
        <f t="shared" si="41"/>
        <v/>
      </c>
      <c r="L996" s="57" t="str">
        <f t="shared" si="33"/>
        <v/>
      </c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</row>
    <row r="997" spans="1:23" ht="15.75" customHeight="1" x14ac:dyDescent="0.2">
      <c r="A997" s="38"/>
      <c r="B997" s="62" t="str">
        <f t="shared" si="38"/>
        <v/>
      </c>
      <c r="C997" s="63" t="str">
        <f t="shared" si="39"/>
        <v/>
      </c>
      <c r="D997" s="63" t="str">
        <f t="shared" si="34"/>
        <v/>
      </c>
      <c r="E997" s="63" t="str">
        <f t="shared" si="35"/>
        <v/>
      </c>
      <c r="F997" s="64" t="str">
        <f t="shared" si="36"/>
        <v/>
      </c>
      <c r="G997" s="38"/>
      <c r="H997" s="38" t="str">
        <f t="shared" si="40"/>
        <v/>
      </c>
      <c r="I997" s="61" t="str">
        <f t="shared" si="37"/>
        <v/>
      </c>
      <c r="J997" s="38" t="str">
        <f t="shared" si="32"/>
        <v/>
      </c>
      <c r="K997" s="38" t="str">
        <f t="shared" si="41"/>
        <v/>
      </c>
      <c r="L997" s="57" t="str">
        <f t="shared" si="33"/>
        <v/>
      </c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</row>
    <row r="998" spans="1:23" ht="15.75" customHeight="1" x14ac:dyDescent="0.2">
      <c r="A998" s="38"/>
      <c r="B998" s="62" t="str">
        <f t="shared" si="38"/>
        <v/>
      </c>
      <c r="C998" s="63" t="str">
        <f t="shared" si="39"/>
        <v/>
      </c>
      <c r="D998" s="63" t="str">
        <f t="shared" si="34"/>
        <v/>
      </c>
      <c r="E998" s="63" t="str">
        <f t="shared" si="35"/>
        <v/>
      </c>
      <c r="F998" s="64" t="str">
        <f t="shared" si="36"/>
        <v/>
      </c>
      <c r="G998" s="38"/>
      <c r="H998" s="38" t="str">
        <f t="shared" si="40"/>
        <v/>
      </c>
      <c r="I998" s="61" t="str">
        <f t="shared" si="37"/>
        <v/>
      </c>
      <c r="J998" s="38" t="str">
        <f t="shared" si="32"/>
        <v/>
      </c>
      <c r="K998" s="38" t="str">
        <f t="shared" si="41"/>
        <v/>
      </c>
      <c r="L998" s="57" t="str">
        <f t="shared" si="33"/>
        <v/>
      </c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</row>
    <row r="999" spans="1:23" ht="15.75" customHeight="1" x14ac:dyDescent="0.2">
      <c r="A999" s="38"/>
      <c r="B999" s="62" t="str">
        <f t="shared" si="38"/>
        <v/>
      </c>
      <c r="C999" s="63" t="str">
        <f t="shared" si="39"/>
        <v/>
      </c>
      <c r="D999" s="63" t="str">
        <f t="shared" si="34"/>
        <v/>
      </c>
      <c r="E999" s="63" t="str">
        <f t="shared" si="35"/>
        <v/>
      </c>
      <c r="F999" s="64" t="str">
        <f t="shared" si="36"/>
        <v/>
      </c>
      <c r="G999" s="38"/>
      <c r="H999" s="38" t="str">
        <f t="shared" si="40"/>
        <v/>
      </c>
      <c r="I999" s="61" t="str">
        <f t="shared" si="37"/>
        <v/>
      </c>
      <c r="J999" s="38" t="str">
        <f t="shared" si="32"/>
        <v/>
      </c>
      <c r="K999" s="38" t="str">
        <f t="shared" si="41"/>
        <v/>
      </c>
      <c r="L999" s="57" t="str">
        <f t="shared" si="33"/>
        <v/>
      </c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</row>
    <row r="1000" spans="1:23" ht="15.75" customHeight="1" x14ac:dyDescent="0.2">
      <c r="A1000" s="38"/>
      <c r="B1000" s="62" t="str">
        <f t="shared" si="38"/>
        <v/>
      </c>
      <c r="C1000" s="63" t="str">
        <f t="shared" si="39"/>
        <v/>
      </c>
      <c r="D1000" s="63" t="str">
        <f t="shared" si="34"/>
        <v/>
      </c>
      <c r="E1000" s="63" t="str">
        <f t="shared" si="35"/>
        <v/>
      </c>
      <c r="F1000" s="64" t="str">
        <f t="shared" si="36"/>
        <v/>
      </c>
      <c r="G1000" s="38"/>
      <c r="H1000" s="38" t="str">
        <f t="shared" si="40"/>
        <v/>
      </c>
      <c r="I1000" s="61" t="str">
        <f t="shared" si="37"/>
        <v/>
      </c>
      <c r="J1000" s="38" t="str">
        <f t="shared" si="32"/>
        <v/>
      </c>
      <c r="K1000" s="38" t="str">
        <f t="shared" si="41"/>
        <v/>
      </c>
      <c r="L1000" s="57" t="str">
        <f t="shared" si="33"/>
        <v/>
      </c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</row>
    <row r="1001" spans="1:23" ht="15.75" customHeight="1" x14ac:dyDescent="0.2">
      <c r="A1001" s="38"/>
      <c r="B1001" s="62" t="str">
        <f t="shared" si="38"/>
        <v/>
      </c>
      <c r="C1001" s="63" t="str">
        <f t="shared" si="39"/>
        <v/>
      </c>
      <c r="D1001" s="63" t="str">
        <f t="shared" si="34"/>
        <v/>
      </c>
      <c r="E1001" s="63" t="str">
        <f t="shared" si="35"/>
        <v/>
      </c>
      <c r="F1001" s="64" t="str">
        <f t="shared" si="36"/>
        <v/>
      </c>
      <c r="G1001" s="38"/>
      <c r="H1001" s="38" t="str">
        <f t="shared" si="40"/>
        <v/>
      </c>
      <c r="I1001" s="61" t="str">
        <f t="shared" si="37"/>
        <v/>
      </c>
      <c r="J1001" s="38" t="str">
        <f t="shared" si="32"/>
        <v/>
      </c>
      <c r="K1001" s="38" t="str">
        <f t="shared" si="41"/>
        <v/>
      </c>
      <c r="L1001" s="57" t="str">
        <f t="shared" si="33"/>
        <v/>
      </c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</row>
    <row r="1002" spans="1:23" ht="15.75" customHeight="1" x14ac:dyDescent="0.2">
      <c r="A1002" s="38"/>
      <c r="B1002" s="62" t="str">
        <f t="shared" si="38"/>
        <v/>
      </c>
      <c r="C1002" s="63" t="str">
        <f t="shared" si="39"/>
        <v/>
      </c>
      <c r="D1002" s="63" t="str">
        <f t="shared" si="34"/>
        <v/>
      </c>
      <c r="E1002" s="63" t="str">
        <f t="shared" si="35"/>
        <v/>
      </c>
      <c r="F1002" s="64" t="str">
        <f t="shared" si="36"/>
        <v/>
      </c>
      <c r="G1002" s="38"/>
      <c r="H1002" s="38" t="str">
        <f t="shared" si="40"/>
        <v/>
      </c>
      <c r="I1002" s="61" t="str">
        <f t="shared" si="37"/>
        <v/>
      </c>
      <c r="J1002" s="38" t="str">
        <f t="shared" si="32"/>
        <v/>
      </c>
      <c r="K1002" s="38" t="str">
        <f t="shared" si="41"/>
        <v/>
      </c>
      <c r="L1002" s="57" t="str">
        <f t="shared" si="33"/>
        <v/>
      </c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</row>
    <row r="1003" spans="1:23" ht="15.75" customHeight="1" x14ac:dyDescent="0.2">
      <c r="A1003" s="38"/>
      <c r="B1003" s="62" t="str">
        <f t="shared" si="38"/>
        <v/>
      </c>
      <c r="C1003" s="63" t="str">
        <f t="shared" si="39"/>
        <v/>
      </c>
      <c r="D1003" s="63" t="str">
        <f t="shared" si="34"/>
        <v/>
      </c>
      <c r="E1003" s="63" t="str">
        <f t="shared" si="35"/>
        <v/>
      </c>
      <c r="F1003" s="64" t="str">
        <f t="shared" si="36"/>
        <v/>
      </c>
      <c r="G1003" s="38"/>
      <c r="H1003" s="38" t="str">
        <f t="shared" si="40"/>
        <v/>
      </c>
      <c r="I1003" s="61" t="str">
        <f t="shared" si="37"/>
        <v/>
      </c>
      <c r="J1003" s="38" t="str">
        <f t="shared" si="32"/>
        <v/>
      </c>
      <c r="K1003" s="38" t="str">
        <f t="shared" si="41"/>
        <v/>
      </c>
      <c r="L1003" s="57" t="str">
        <f t="shared" si="33"/>
        <v/>
      </c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  <c r="W1003" s="38"/>
    </row>
    <row r="1004" spans="1:23" ht="15.75" customHeight="1" x14ac:dyDescent="0.2">
      <c r="A1004" s="38"/>
      <c r="B1004" s="62" t="str">
        <f t="shared" si="38"/>
        <v/>
      </c>
      <c r="C1004" s="63" t="str">
        <f t="shared" si="39"/>
        <v/>
      </c>
      <c r="D1004" s="63" t="str">
        <f t="shared" si="34"/>
        <v/>
      </c>
      <c r="E1004" s="63" t="str">
        <f t="shared" si="35"/>
        <v/>
      </c>
      <c r="F1004" s="64" t="str">
        <f t="shared" si="36"/>
        <v/>
      </c>
      <c r="G1004" s="38"/>
      <c r="H1004" s="38" t="str">
        <f t="shared" si="40"/>
        <v/>
      </c>
      <c r="I1004" s="61" t="str">
        <f t="shared" si="37"/>
        <v/>
      </c>
      <c r="J1004" s="38" t="str">
        <f t="shared" si="32"/>
        <v/>
      </c>
      <c r="K1004" s="38" t="str">
        <f t="shared" si="41"/>
        <v/>
      </c>
      <c r="L1004" s="57" t="str">
        <f t="shared" si="33"/>
        <v/>
      </c>
      <c r="M1004" s="38"/>
      <c r="N1004" s="38"/>
      <c r="O1004" s="38"/>
      <c r="P1004" s="38"/>
      <c r="Q1004" s="38"/>
      <c r="R1004" s="38"/>
      <c r="S1004" s="38"/>
      <c r="T1004" s="38"/>
      <c r="U1004" s="38"/>
      <c r="V1004" s="38"/>
      <c r="W1004" s="38"/>
    </row>
    <row r="1005" spans="1:23" ht="15.75" customHeight="1" x14ac:dyDescent="0.2">
      <c r="A1005" s="38"/>
      <c r="B1005" s="62" t="str">
        <f t="shared" si="38"/>
        <v/>
      </c>
      <c r="C1005" s="63" t="str">
        <f t="shared" si="39"/>
        <v/>
      </c>
      <c r="D1005" s="63" t="str">
        <f t="shared" si="34"/>
        <v/>
      </c>
      <c r="E1005" s="63" t="str">
        <f t="shared" si="35"/>
        <v/>
      </c>
      <c r="F1005" s="64" t="str">
        <f t="shared" si="36"/>
        <v/>
      </c>
      <c r="G1005" s="38"/>
      <c r="H1005" s="38" t="str">
        <f t="shared" si="40"/>
        <v/>
      </c>
      <c r="I1005" s="61" t="str">
        <f t="shared" si="37"/>
        <v/>
      </c>
      <c r="J1005" s="38" t="str">
        <f t="shared" si="32"/>
        <v/>
      </c>
      <c r="K1005" s="38" t="str">
        <f t="shared" si="41"/>
        <v/>
      </c>
      <c r="L1005" s="57" t="str">
        <f t="shared" si="33"/>
        <v/>
      </c>
      <c r="M1005" s="38"/>
      <c r="N1005" s="38"/>
      <c r="O1005" s="38"/>
      <c r="P1005" s="38"/>
      <c r="Q1005" s="38"/>
      <c r="R1005" s="38"/>
      <c r="S1005" s="38"/>
      <c r="T1005" s="38"/>
      <c r="U1005" s="38"/>
      <c r="V1005" s="38"/>
      <c r="W1005" s="38"/>
    </row>
    <row r="1006" spans="1:23" ht="15.75" customHeight="1" x14ac:dyDescent="0.2">
      <c r="A1006" s="38"/>
      <c r="B1006" s="62" t="str">
        <f t="shared" si="38"/>
        <v/>
      </c>
      <c r="C1006" s="63" t="str">
        <f t="shared" si="39"/>
        <v/>
      </c>
      <c r="D1006" s="63" t="str">
        <f t="shared" si="34"/>
        <v/>
      </c>
      <c r="E1006" s="63" t="str">
        <f t="shared" si="35"/>
        <v/>
      </c>
      <c r="F1006" s="64" t="str">
        <f t="shared" si="36"/>
        <v/>
      </c>
      <c r="G1006" s="38"/>
      <c r="H1006" s="38" t="str">
        <f t="shared" si="40"/>
        <v/>
      </c>
      <c r="I1006" s="61" t="str">
        <f t="shared" si="37"/>
        <v/>
      </c>
      <c r="J1006" s="38" t="str">
        <f t="shared" si="32"/>
        <v/>
      </c>
      <c r="K1006" s="38" t="str">
        <f t="shared" si="41"/>
        <v/>
      </c>
      <c r="L1006" s="57" t="str">
        <f t="shared" si="33"/>
        <v/>
      </c>
      <c r="M1006" s="38"/>
      <c r="N1006" s="38"/>
      <c r="O1006" s="38"/>
      <c r="P1006" s="38"/>
      <c r="Q1006" s="38"/>
      <c r="R1006" s="38"/>
      <c r="S1006" s="38"/>
      <c r="T1006" s="38"/>
      <c r="U1006" s="38"/>
      <c r="V1006" s="38"/>
      <c r="W1006" s="38"/>
    </row>
    <row r="1007" spans="1:23" ht="15.75" customHeight="1" x14ac:dyDescent="0.2">
      <c r="A1007" s="38"/>
      <c r="B1007" s="62" t="str">
        <f t="shared" si="38"/>
        <v/>
      </c>
      <c r="C1007" s="63" t="str">
        <f t="shared" si="39"/>
        <v/>
      </c>
      <c r="D1007" s="63" t="str">
        <f t="shared" si="34"/>
        <v/>
      </c>
      <c r="E1007" s="63" t="str">
        <f t="shared" si="35"/>
        <v/>
      </c>
      <c r="F1007" s="64" t="str">
        <f t="shared" si="36"/>
        <v/>
      </c>
      <c r="G1007" s="38"/>
      <c r="H1007" s="38" t="str">
        <f t="shared" si="40"/>
        <v/>
      </c>
      <c r="I1007" s="61" t="str">
        <f t="shared" si="37"/>
        <v/>
      </c>
      <c r="J1007" s="38" t="str">
        <f t="shared" si="32"/>
        <v/>
      </c>
      <c r="K1007" s="38" t="str">
        <f t="shared" si="41"/>
        <v/>
      </c>
      <c r="L1007" s="57" t="str">
        <f t="shared" si="33"/>
        <v/>
      </c>
      <c r="M1007" s="38"/>
      <c r="N1007" s="38"/>
      <c r="O1007" s="38"/>
      <c r="P1007" s="38"/>
      <c r="Q1007" s="38"/>
      <c r="R1007" s="38"/>
      <c r="S1007" s="38"/>
      <c r="T1007" s="38"/>
      <c r="U1007" s="38"/>
      <c r="V1007" s="38"/>
      <c r="W1007" s="38"/>
    </row>
    <row r="1008" spans="1:23" ht="15.75" customHeight="1" x14ac:dyDescent="0.2">
      <c r="A1008" s="38"/>
      <c r="B1008" s="62" t="str">
        <f t="shared" si="38"/>
        <v/>
      </c>
      <c r="C1008" s="63" t="str">
        <f t="shared" si="39"/>
        <v/>
      </c>
      <c r="D1008" s="63" t="str">
        <f t="shared" si="34"/>
        <v/>
      </c>
      <c r="E1008" s="63" t="str">
        <f t="shared" si="35"/>
        <v/>
      </c>
      <c r="F1008" s="64" t="str">
        <f t="shared" si="36"/>
        <v/>
      </c>
      <c r="G1008" s="38"/>
      <c r="H1008" s="38" t="str">
        <f t="shared" si="40"/>
        <v/>
      </c>
      <c r="I1008" s="61" t="str">
        <f t="shared" si="37"/>
        <v/>
      </c>
      <c r="J1008" s="38" t="str">
        <f t="shared" si="32"/>
        <v/>
      </c>
      <c r="K1008" s="38" t="str">
        <f t="shared" si="41"/>
        <v/>
      </c>
      <c r="L1008" s="57" t="str">
        <f t="shared" si="33"/>
        <v/>
      </c>
      <c r="M1008" s="38"/>
      <c r="N1008" s="38"/>
      <c r="O1008" s="38"/>
      <c r="P1008" s="38"/>
      <c r="Q1008" s="38"/>
      <c r="R1008" s="38"/>
      <c r="S1008" s="38"/>
      <c r="T1008" s="38"/>
      <c r="U1008" s="38"/>
      <c r="V1008" s="38"/>
      <c r="W1008" s="38"/>
    </row>
    <row r="1009" spans="1:23" ht="15.75" customHeight="1" x14ac:dyDescent="0.2">
      <c r="A1009" s="38"/>
      <c r="B1009" s="62" t="str">
        <f t="shared" si="38"/>
        <v/>
      </c>
      <c r="C1009" s="63" t="str">
        <f t="shared" si="39"/>
        <v/>
      </c>
      <c r="D1009" s="63" t="str">
        <f t="shared" si="34"/>
        <v/>
      </c>
      <c r="E1009" s="63" t="str">
        <f t="shared" si="35"/>
        <v/>
      </c>
      <c r="F1009" s="64" t="str">
        <f t="shared" si="36"/>
        <v/>
      </c>
      <c r="G1009" s="38"/>
      <c r="H1009" s="38" t="str">
        <f t="shared" si="40"/>
        <v/>
      </c>
      <c r="I1009" s="61" t="str">
        <f t="shared" si="37"/>
        <v/>
      </c>
      <c r="J1009" s="38" t="str">
        <f t="shared" si="32"/>
        <v/>
      </c>
      <c r="K1009" s="38" t="str">
        <f t="shared" si="41"/>
        <v/>
      </c>
      <c r="L1009" s="57" t="str">
        <f t="shared" si="33"/>
        <v/>
      </c>
      <c r="M1009" s="38"/>
      <c r="N1009" s="38"/>
      <c r="O1009" s="38"/>
      <c r="P1009" s="38"/>
      <c r="Q1009" s="38"/>
      <c r="R1009" s="38"/>
      <c r="S1009" s="38"/>
      <c r="T1009" s="38"/>
      <c r="U1009" s="38"/>
      <c r="V1009" s="38"/>
      <c r="W1009" s="38"/>
    </row>
    <row r="1010" spans="1:23" ht="15.75" customHeight="1" x14ac:dyDescent="0.2">
      <c r="A1010" s="38"/>
      <c r="B1010" s="62" t="str">
        <f t="shared" si="38"/>
        <v/>
      </c>
      <c r="C1010" s="63" t="str">
        <f t="shared" si="39"/>
        <v/>
      </c>
      <c r="D1010" s="63" t="str">
        <f t="shared" si="34"/>
        <v/>
      </c>
      <c r="E1010" s="63" t="str">
        <f t="shared" si="35"/>
        <v/>
      </c>
      <c r="F1010" s="64" t="str">
        <f t="shared" si="36"/>
        <v/>
      </c>
      <c r="G1010" s="38"/>
      <c r="H1010" s="38" t="str">
        <f t="shared" si="40"/>
        <v/>
      </c>
      <c r="I1010" s="61" t="str">
        <f t="shared" si="37"/>
        <v/>
      </c>
      <c r="J1010" s="38" t="str">
        <f t="shared" si="32"/>
        <v/>
      </c>
      <c r="K1010" s="38" t="str">
        <f t="shared" si="41"/>
        <v/>
      </c>
      <c r="L1010" s="57" t="str">
        <f t="shared" si="33"/>
        <v/>
      </c>
      <c r="M1010" s="38"/>
      <c r="N1010" s="38"/>
      <c r="O1010" s="38"/>
      <c r="P1010" s="38"/>
      <c r="Q1010" s="38"/>
      <c r="R1010" s="38"/>
      <c r="S1010" s="38"/>
      <c r="T1010" s="38"/>
      <c r="U1010" s="38"/>
      <c r="V1010" s="38"/>
      <c r="W1010" s="38"/>
    </row>
    <row r="1011" spans="1:23" ht="15.75" customHeight="1" x14ac:dyDescent="0.2">
      <c r="A1011" s="38"/>
      <c r="B1011" s="62" t="str">
        <f t="shared" si="38"/>
        <v/>
      </c>
      <c r="C1011" s="63" t="str">
        <f t="shared" si="39"/>
        <v/>
      </c>
      <c r="D1011" s="63" t="str">
        <f t="shared" si="34"/>
        <v/>
      </c>
      <c r="E1011" s="63" t="str">
        <f t="shared" si="35"/>
        <v/>
      </c>
      <c r="F1011" s="64" t="str">
        <f t="shared" si="36"/>
        <v/>
      </c>
      <c r="G1011" s="38"/>
      <c r="H1011" s="38" t="str">
        <f t="shared" si="40"/>
        <v/>
      </c>
      <c r="I1011" s="61" t="str">
        <f t="shared" si="37"/>
        <v/>
      </c>
      <c r="J1011" s="38" t="str">
        <f t="shared" si="32"/>
        <v/>
      </c>
      <c r="K1011" s="38" t="str">
        <f t="shared" si="41"/>
        <v/>
      </c>
      <c r="L1011" s="57" t="str">
        <f t="shared" si="33"/>
        <v/>
      </c>
      <c r="M1011" s="38"/>
      <c r="N1011" s="38"/>
      <c r="O1011" s="38"/>
      <c r="P1011" s="38"/>
      <c r="Q1011" s="38"/>
      <c r="R1011" s="38"/>
      <c r="S1011" s="38"/>
      <c r="T1011" s="38"/>
      <c r="U1011" s="38"/>
      <c r="V1011" s="38"/>
      <c r="W1011" s="38"/>
    </row>
    <row r="1012" spans="1:23" ht="15.75" customHeight="1" x14ac:dyDescent="0.2">
      <c r="A1012" s="38"/>
      <c r="B1012" s="65" t="str">
        <f t="shared" si="38"/>
        <v/>
      </c>
      <c r="C1012" s="66" t="str">
        <f t="shared" si="39"/>
        <v/>
      </c>
      <c r="D1012" s="66" t="str">
        <f t="shared" si="34"/>
        <v/>
      </c>
      <c r="E1012" s="66" t="str">
        <f t="shared" si="35"/>
        <v/>
      </c>
      <c r="F1012" s="67" t="str">
        <f t="shared" si="36"/>
        <v/>
      </c>
      <c r="G1012" s="38"/>
      <c r="H1012" s="38" t="str">
        <f t="shared" si="40"/>
        <v/>
      </c>
      <c r="I1012" s="61" t="str">
        <f t="shared" si="37"/>
        <v/>
      </c>
      <c r="J1012" s="38" t="str">
        <f t="shared" si="32"/>
        <v/>
      </c>
      <c r="K1012" s="38" t="str">
        <f t="shared" si="41"/>
        <v/>
      </c>
      <c r="L1012" s="57" t="str">
        <f t="shared" si="33"/>
        <v/>
      </c>
      <c r="M1012" s="38"/>
      <c r="N1012" s="38"/>
      <c r="O1012" s="38"/>
      <c r="P1012" s="38"/>
      <c r="Q1012" s="38"/>
      <c r="R1012" s="38"/>
      <c r="S1012" s="38"/>
      <c r="T1012" s="38"/>
      <c r="U1012" s="38"/>
      <c r="V1012" s="38"/>
      <c r="W1012" s="38"/>
    </row>
  </sheetData>
  <dataValidations count="1">
    <dataValidation type="list" allowBlank="1" showErrorMessage="1" sqref="C4" xr:uid="{00000000-0002-0000-0200-000000000000}">
      <formula1>"ANUAL,SEMESTRAL,TRIMESTRAL,BIMENSUAL,MENSUAL,DIARIA"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12"/>
  <sheetViews>
    <sheetView showGridLines="0" workbookViewId="0"/>
  </sheetViews>
  <sheetFormatPr baseColWidth="10" defaultColWidth="14.5" defaultRowHeight="15" customHeight="1" x14ac:dyDescent="0.2"/>
  <cols>
    <col min="1" max="1" width="11.5" customWidth="1"/>
    <col min="2" max="2" width="22.6640625" customWidth="1"/>
    <col min="3" max="3" width="17.6640625" customWidth="1"/>
    <col min="4" max="4" width="13" customWidth="1"/>
    <col min="5" max="5" width="16.1640625" customWidth="1"/>
    <col min="6" max="6" width="15.5" customWidth="1"/>
    <col min="7" max="7" width="11.5" customWidth="1"/>
    <col min="8" max="23" width="10.6640625" customWidth="1"/>
  </cols>
  <sheetData>
    <row r="1" spans="1:23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x14ac:dyDescent="0.2">
      <c r="A2" s="38"/>
      <c r="B2" s="39" t="s">
        <v>22</v>
      </c>
      <c r="C2" s="40">
        <f>'SI INVIERTES HOY'!E8</f>
        <v>1000000</v>
      </c>
      <c r="D2" s="38"/>
      <c r="E2" s="41" t="str">
        <f>CONCATENATE("TASA ",C4)</f>
        <v>TASA MENSUAL</v>
      </c>
      <c r="F2" s="42">
        <f>IF(C4="ANUAL",C3,IF(C4="SEMESTRAL",(1+C3)^(1/2)-1,IF(C4="TRIMESTRAL",(1+C3)^(1/4)-1,IF(C4="BIMENSUAL",(1+C3)^(1/6)-1,IF(C4="MENSUAL",(1+C3)^(1/12)-1,IF(C4="DIARIA",(1+C3)^(1/365)-1,""))))))</f>
        <v>7.9741404289037643E-3</v>
      </c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x14ac:dyDescent="0.2">
      <c r="A3" s="38"/>
      <c r="B3" s="43" t="s">
        <v>23</v>
      </c>
      <c r="C3" s="44">
        <f>'SI INVIERTES HOY'!E10</f>
        <v>0.1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x14ac:dyDescent="0.2">
      <c r="A4" s="38"/>
      <c r="B4" s="43" t="s">
        <v>24</v>
      </c>
      <c r="C4" s="45" t="str">
        <f>'SI INVIERTES HOY'!E9</f>
        <v>MENSUAL</v>
      </c>
      <c r="D4" s="38"/>
      <c r="E4" s="39" t="s">
        <v>25</v>
      </c>
      <c r="F4" s="40">
        <f>C2</f>
        <v>1000000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x14ac:dyDescent="0.2">
      <c r="A5" s="38"/>
      <c r="B5" s="43" t="s">
        <v>26</v>
      </c>
      <c r="C5" s="45">
        <f>IF(C4="DIARIO",('SI INVIERTES HOY'!E7-'SI INVIERTES HOY'!E6)*365.25,IF(C4="ANUAL",('SI INVIERTES HOY'!E7-'SI INVIERTES HOY'!E6)*1,IF(C4="SEMESTRAL",('SI INVIERTES HOY'!E7-'SI INVIERTES HOY'!E6)*2,IF(C4="TRIMESTRAL",('SI INVIERTES HOY'!E7-'SI INVIERTES HOY'!E6)*4,IF(C4="BIMENSUAL",('SI INVIERTES HOY'!E7-'SI INVIERTES HOY'!E6)*6,IF(C4="MENSUAL",('SI INVIERTES HOY'!E7-'SI INVIERTES HOY'!E6)*12,""))))))</f>
        <v>360</v>
      </c>
      <c r="D5" s="46" t="str">
        <f>IF(C5="","",CONCATENATE("(",C5,IF(C4="Anual"," años",IF(C4="Semestral"," semestres",IF(C4="Trimestral"," trimestres",IF(C4="Bimensual"," bimestres",IF(C4="Mensual"," meses",IF(C4="Diaria"," días","")))))),")"))</f>
        <v>(360 meses)</v>
      </c>
      <c r="E5" s="47" t="s">
        <v>27</v>
      </c>
      <c r="F5" s="48">
        <v>1</v>
      </c>
      <c r="G5" s="46" t="str">
        <f>IF(C4="","",IF(F5="","",IF(F5=0,"Sin aportes",CONCATENATE("(",F5,IF(C4="Anual"," años",IF(C4="Semestral"," semestres",IF(C4="Trimestral"," trimestres",IF(C4="Bimensual"," bimestres",IF(C4="Mensual"," meses",IF(C4="Diaria"," días","")))))),")"))))</f>
        <v>(1 meses)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3" x14ac:dyDescent="0.2">
      <c r="A6" s="38"/>
      <c r="B6" s="43" t="s">
        <v>28</v>
      </c>
      <c r="C6" s="49">
        <f>SUM(D13:D1012)</f>
        <v>1719292716.2971439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spans="1:23" x14ac:dyDescent="0.2">
      <c r="A7" s="38"/>
      <c r="B7" s="43" t="s">
        <v>29</v>
      </c>
      <c r="C7" s="49">
        <f>SUM(E13:E1012)</f>
        <v>360000000</v>
      </c>
      <c r="D7" s="38"/>
      <c r="E7" s="41" t="s">
        <v>30</v>
      </c>
      <c r="F7" s="42">
        <f>IFERROR(C6/C8,0)</f>
        <v>4.7758131008253999</v>
      </c>
      <c r="G7" s="50"/>
      <c r="H7" s="51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 x14ac:dyDescent="0.2">
      <c r="A8" s="38"/>
      <c r="B8" s="43" t="s">
        <v>31</v>
      </c>
      <c r="C8" s="49">
        <f>C7</f>
        <v>360000000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 x14ac:dyDescent="0.2">
      <c r="A9" s="38"/>
      <c r="B9" s="47" t="s">
        <v>32</v>
      </c>
      <c r="C9" s="52">
        <f>C6+C8</f>
        <v>2079292716.2971439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 x14ac:dyDescent="0.2">
      <c r="A11" s="38"/>
      <c r="B11" s="53" t="str">
        <f>IF(C4="Anual","AÑO",IF(C4="Semestral","SEMESTRE",IF(C4="Trimestral","TRIMESTRE",IF(C4="Bimensual","BIMESTRE",IF(C4="Mensual","MES",IF(C4="Diaria","DÍA",""))))))</f>
        <v>MES</v>
      </c>
      <c r="C11" s="54" t="s">
        <v>22</v>
      </c>
      <c r="D11" s="54" t="s">
        <v>37</v>
      </c>
      <c r="E11" s="54" t="s">
        <v>25</v>
      </c>
      <c r="F11" s="55" t="s">
        <v>38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 x14ac:dyDescent="0.2">
      <c r="A12" s="38"/>
      <c r="B12" s="58">
        <v>0</v>
      </c>
      <c r="C12" s="59">
        <f>C2</f>
        <v>1000000</v>
      </c>
      <c r="D12" s="59">
        <v>0</v>
      </c>
      <c r="E12" s="59">
        <v>0</v>
      </c>
      <c r="F12" s="60">
        <f>C12</f>
        <v>1000000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x14ac:dyDescent="0.2">
      <c r="A13" s="38"/>
      <c r="B13" s="62">
        <f>IF(C5&gt;0,1,"")</f>
        <v>1</v>
      </c>
      <c r="C13" s="63">
        <f>IF(B13="","",C2)</f>
        <v>1000000</v>
      </c>
      <c r="D13" s="63">
        <f t="shared" ref="D13:D267" si="0">IF(B13="","",C13*$F$2)</f>
        <v>7974.1404289037646</v>
      </c>
      <c r="E13" s="63">
        <f t="shared" ref="E13:E267" si="1">IF(D13="","",IFERROR(IF(MOD(B13,$F$5)=0,$F$4,0),0))</f>
        <v>1000000</v>
      </c>
      <c r="F13" s="64">
        <f t="shared" ref="F13:F267" si="2">IF(B13="","",D13+C13+E13)</f>
        <v>2007974.1404289037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 x14ac:dyDescent="0.2">
      <c r="A14" s="38"/>
      <c r="B14" s="62">
        <f t="shared" ref="B14:B268" si="3">IF(B13="","", IFERROR(IF(B13=$C$5,"",B13+1),""))</f>
        <v>2</v>
      </c>
      <c r="C14" s="63">
        <f t="shared" ref="C14:C268" si="4">IF(B14="","",F13)</f>
        <v>2007974.1404289037</v>
      </c>
      <c r="D14" s="63">
        <f t="shared" si="0"/>
        <v>16011.867773387406</v>
      </c>
      <c r="E14" s="63">
        <f t="shared" si="1"/>
        <v>1000000</v>
      </c>
      <c r="F14" s="64">
        <f t="shared" si="2"/>
        <v>3023986.0082022911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</row>
    <row r="15" spans="1:23" x14ac:dyDescent="0.2">
      <c r="A15" s="38"/>
      <c r="B15" s="62">
        <f t="shared" si="3"/>
        <v>3</v>
      </c>
      <c r="C15" s="63">
        <f t="shared" si="4"/>
        <v>3023986.0082022911</v>
      </c>
      <c r="D15" s="63">
        <f t="shared" si="0"/>
        <v>24113.689084445199</v>
      </c>
      <c r="E15" s="63">
        <f t="shared" si="1"/>
        <v>1000000</v>
      </c>
      <c r="F15" s="64">
        <f t="shared" si="2"/>
        <v>4048099.6972867362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</row>
    <row r="16" spans="1:23" x14ac:dyDescent="0.2">
      <c r="A16" s="38"/>
      <c r="B16" s="62">
        <f t="shared" si="3"/>
        <v>4</v>
      </c>
      <c r="C16" s="63">
        <f t="shared" si="4"/>
        <v>4048099.6972867362</v>
      </c>
      <c r="D16" s="63">
        <f t="shared" si="0"/>
        <v>32280.115456367254</v>
      </c>
      <c r="E16" s="63">
        <f t="shared" si="1"/>
        <v>1000000</v>
      </c>
      <c r="F16" s="64">
        <f t="shared" si="2"/>
        <v>5080379.8127431031</v>
      </c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1:23" x14ac:dyDescent="0.2">
      <c r="A17" s="38"/>
      <c r="B17" s="62">
        <f t="shared" si="3"/>
        <v>5</v>
      </c>
      <c r="C17" s="63">
        <f t="shared" si="4"/>
        <v>5080379.8127431031</v>
      </c>
      <c r="D17" s="63">
        <f t="shared" si="0"/>
        <v>40511.662058981317</v>
      </c>
      <c r="E17" s="63">
        <f t="shared" si="1"/>
        <v>1000000</v>
      </c>
      <c r="F17" s="64">
        <f t="shared" si="2"/>
        <v>6120891.4748020843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1:23" x14ac:dyDescent="0.2">
      <c r="A18" s="38"/>
      <c r="B18" s="62">
        <f t="shared" si="3"/>
        <v>6</v>
      </c>
      <c r="C18" s="63">
        <f t="shared" si="4"/>
        <v>6120891.4748020843</v>
      </c>
      <c r="D18" s="63">
        <f t="shared" si="0"/>
        <v>48808.848170151687</v>
      </c>
      <c r="E18" s="63">
        <f t="shared" si="1"/>
        <v>1000000</v>
      </c>
      <c r="F18" s="64">
        <f t="shared" si="2"/>
        <v>7169700.3229722362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1:23" x14ac:dyDescent="0.2">
      <c r="A19" s="38"/>
      <c r="B19" s="62">
        <f t="shared" si="3"/>
        <v>7</v>
      </c>
      <c r="C19" s="63">
        <f t="shared" si="4"/>
        <v>7169700.3229722362</v>
      </c>
      <c r="D19" s="63">
        <f t="shared" si="0"/>
        <v>57172.197208537284</v>
      </c>
      <c r="E19" s="63">
        <f t="shared" si="1"/>
        <v>1000000</v>
      </c>
      <c r="F19" s="64">
        <f t="shared" si="2"/>
        <v>8226872.5201807739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1:23" x14ac:dyDescent="0.2">
      <c r="A20" s="38"/>
      <c r="B20" s="62">
        <f t="shared" si="3"/>
        <v>8</v>
      </c>
      <c r="C20" s="63">
        <f t="shared" si="4"/>
        <v>8226872.5201807739</v>
      </c>
      <c r="D20" s="63">
        <f t="shared" si="0"/>
        <v>65602.236766610906</v>
      </c>
      <c r="E20" s="63">
        <f t="shared" si="1"/>
        <v>1000000</v>
      </c>
      <c r="F20" s="64">
        <f t="shared" si="2"/>
        <v>9292474.7569473851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1:23" x14ac:dyDescent="0.2">
      <c r="A21" s="38"/>
      <c r="B21" s="62">
        <f t="shared" si="3"/>
        <v>9</v>
      </c>
      <c r="C21" s="63">
        <f t="shared" si="4"/>
        <v>9292474.7569473851</v>
      </c>
      <c r="D21" s="63">
        <f t="shared" si="0"/>
        <v>74099.498643941828</v>
      </c>
      <c r="E21" s="63">
        <f t="shared" si="1"/>
        <v>1000000</v>
      </c>
      <c r="F21" s="64">
        <f t="shared" si="2"/>
        <v>10366574.255591327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1:23" ht="15.75" customHeight="1" x14ac:dyDescent="0.2">
      <c r="A22" s="38"/>
      <c r="B22" s="62">
        <f t="shared" si="3"/>
        <v>10</v>
      </c>
      <c r="C22" s="63">
        <f t="shared" si="4"/>
        <v>10366574.255591327</v>
      </c>
      <c r="D22" s="63">
        <f t="shared" si="0"/>
        <v>82664.518880743752</v>
      </c>
      <c r="E22" s="63">
        <f t="shared" si="1"/>
        <v>1000000</v>
      </c>
      <c r="F22" s="64">
        <f t="shared" si="2"/>
        <v>11449238.774472071</v>
      </c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1:23" ht="15.75" customHeight="1" x14ac:dyDescent="0.2">
      <c r="A23" s="38"/>
      <c r="B23" s="62">
        <f t="shared" si="3"/>
        <v>11</v>
      </c>
      <c r="C23" s="63">
        <f t="shared" si="4"/>
        <v>11449238.774472071</v>
      </c>
      <c r="D23" s="63">
        <f t="shared" si="0"/>
        <v>91297.837791690326</v>
      </c>
      <c r="E23" s="63">
        <f t="shared" si="1"/>
        <v>1000000</v>
      </c>
      <c r="F23" s="64">
        <f t="shared" si="2"/>
        <v>12540536.612263761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1:23" ht="15.75" customHeight="1" x14ac:dyDescent="0.2">
      <c r="A24" s="38"/>
      <c r="B24" s="62">
        <f t="shared" si="3"/>
        <v>12</v>
      </c>
      <c r="C24" s="63">
        <f t="shared" si="4"/>
        <v>12540536.612263761</v>
      </c>
      <c r="D24" s="63">
        <f t="shared" si="0"/>
        <v>100000.00000000031</v>
      </c>
      <c r="E24" s="63">
        <f t="shared" si="1"/>
        <v>1000000</v>
      </c>
      <c r="F24" s="64">
        <f t="shared" si="2"/>
        <v>13640536.612263761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1:23" ht="15.75" customHeight="1" x14ac:dyDescent="0.2">
      <c r="A25" s="38"/>
      <c r="B25" s="62">
        <f t="shared" si="3"/>
        <v>13</v>
      </c>
      <c r="C25" s="63">
        <f t="shared" si="4"/>
        <v>13640536.612263761</v>
      </c>
      <c r="D25" s="63">
        <f t="shared" si="0"/>
        <v>108771.55447179446</v>
      </c>
      <c r="E25" s="63">
        <f t="shared" si="1"/>
        <v>1000000</v>
      </c>
      <c r="F25" s="64">
        <f t="shared" si="2"/>
        <v>14749308.166735556</v>
      </c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1:23" ht="15.75" customHeight="1" x14ac:dyDescent="0.2">
      <c r="A26" s="38"/>
      <c r="B26" s="62">
        <f t="shared" si="3"/>
        <v>14</v>
      </c>
      <c r="C26" s="63">
        <f t="shared" si="4"/>
        <v>14749308.166735556</v>
      </c>
      <c r="D26" s="63">
        <f t="shared" si="0"/>
        <v>117613.05455072646</v>
      </c>
      <c r="E26" s="63">
        <f t="shared" si="1"/>
        <v>1000000</v>
      </c>
      <c r="F26" s="64">
        <f t="shared" si="2"/>
        <v>15866921.221286282</v>
      </c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1:23" ht="15.75" customHeight="1" x14ac:dyDescent="0.2">
      <c r="A27" s="38"/>
      <c r="B27" s="62">
        <f t="shared" si="3"/>
        <v>15</v>
      </c>
      <c r="C27" s="63">
        <f t="shared" si="4"/>
        <v>15866921.221286282</v>
      </c>
      <c r="D27" s="63">
        <f t="shared" si="0"/>
        <v>126525.05799289003</v>
      </c>
      <c r="E27" s="63">
        <f t="shared" si="1"/>
        <v>1000000</v>
      </c>
      <c r="F27" s="64">
        <f t="shared" si="2"/>
        <v>16993446.279279172</v>
      </c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1:23" ht="15.75" customHeight="1" x14ac:dyDescent="0.2">
      <c r="A28" s="38"/>
      <c r="B28" s="62">
        <f t="shared" si="3"/>
        <v>16</v>
      </c>
      <c r="C28" s="63">
        <f t="shared" si="4"/>
        <v>16993446.279279172</v>
      </c>
      <c r="D28" s="63">
        <f t="shared" si="0"/>
        <v>135508.1270020043</v>
      </c>
      <c r="E28" s="63">
        <f t="shared" si="1"/>
        <v>1000000</v>
      </c>
      <c r="F28" s="64">
        <f t="shared" si="2"/>
        <v>18128954.406281177</v>
      </c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1:23" ht="15.75" customHeight="1" x14ac:dyDescent="0.2">
      <c r="A29" s="38"/>
      <c r="B29" s="62">
        <f t="shared" si="3"/>
        <v>17</v>
      </c>
      <c r="C29" s="63">
        <f t="shared" si="4"/>
        <v>18128954.406281177</v>
      </c>
      <c r="D29" s="63">
        <f t="shared" si="0"/>
        <v>144562.82826487976</v>
      </c>
      <c r="E29" s="63">
        <f t="shared" si="1"/>
        <v>1000000</v>
      </c>
      <c r="F29" s="64">
        <f t="shared" si="2"/>
        <v>19273517.234546058</v>
      </c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1:23" ht="15.75" customHeight="1" x14ac:dyDescent="0.2">
      <c r="A30" s="38"/>
      <c r="B30" s="62">
        <f t="shared" si="3"/>
        <v>18</v>
      </c>
      <c r="C30" s="63">
        <f t="shared" si="4"/>
        <v>19273517.234546058</v>
      </c>
      <c r="D30" s="63">
        <f t="shared" si="0"/>
        <v>153689.7329871672</v>
      </c>
      <c r="E30" s="63">
        <f t="shared" si="1"/>
        <v>1000000</v>
      </c>
      <c r="F30" s="64">
        <f t="shared" si="2"/>
        <v>20427206.967533223</v>
      </c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23" ht="15.75" customHeight="1" x14ac:dyDescent="0.2">
      <c r="A31" s="38"/>
      <c r="B31" s="62">
        <f t="shared" si="3"/>
        <v>19</v>
      </c>
      <c r="C31" s="63">
        <f t="shared" si="4"/>
        <v>20427206.967533223</v>
      </c>
      <c r="D31" s="63">
        <f t="shared" si="0"/>
        <v>162889.41692939133</v>
      </c>
      <c r="E31" s="63">
        <f t="shared" si="1"/>
        <v>1000000</v>
      </c>
      <c r="F31" s="64">
        <f t="shared" si="2"/>
        <v>21590096.384462614</v>
      </c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3" ht="15.75" customHeight="1" x14ac:dyDescent="0.2">
      <c r="A32" s="38"/>
      <c r="B32" s="62">
        <f t="shared" si="3"/>
        <v>20</v>
      </c>
      <c r="C32" s="63">
        <f t="shared" si="4"/>
        <v>21590096.384462614</v>
      </c>
      <c r="D32" s="63">
        <f t="shared" si="0"/>
        <v>172162.46044327231</v>
      </c>
      <c r="E32" s="63">
        <f t="shared" si="1"/>
        <v>1000000</v>
      </c>
      <c r="F32" s="64">
        <f t="shared" si="2"/>
        <v>22762258.844905887</v>
      </c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ht="15.75" customHeight="1" x14ac:dyDescent="0.2">
      <c r="A33" s="38"/>
      <c r="B33" s="62">
        <f t="shared" si="3"/>
        <v>21</v>
      </c>
      <c r="C33" s="63">
        <f t="shared" si="4"/>
        <v>22762258.844905887</v>
      </c>
      <c r="D33" s="63">
        <f t="shared" si="0"/>
        <v>181509.44850833633</v>
      </c>
      <c r="E33" s="63">
        <f t="shared" si="1"/>
        <v>1000000</v>
      </c>
      <c r="F33" s="64">
        <f t="shared" si="2"/>
        <v>23943768.293414224</v>
      </c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3" ht="15.75" customHeight="1" x14ac:dyDescent="0.2">
      <c r="A34" s="38"/>
      <c r="B34" s="62">
        <f t="shared" si="3"/>
        <v>22</v>
      </c>
      <c r="C34" s="63">
        <f t="shared" si="4"/>
        <v>23943768.293414224</v>
      </c>
      <c r="D34" s="63">
        <f t="shared" si="0"/>
        <v>190930.97076881846</v>
      </c>
      <c r="E34" s="63">
        <f t="shared" si="1"/>
        <v>1000000</v>
      </c>
      <c r="F34" s="64">
        <f t="shared" si="2"/>
        <v>25134699.264183041</v>
      </c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 ht="15.75" customHeight="1" x14ac:dyDescent="0.2">
      <c r="A35" s="38"/>
      <c r="B35" s="62">
        <f t="shared" si="3"/>
        <v>23</v>
      </c>
      <c r="C35" s="63">
        <f t="shared" si="4"/>
        <v>25134699.264183041</v>
      </c>
      <c r="D35" s="63">
        <f t="shared" si="0"/>
        <v>200427.62157085969</v>
      </c>
      <c r="E35" s="63">
        <f t="shared" si="1"/>
        <v>1000000</v>
      </c>
      <c r="F35" s="64">
        <f t="shared" si="2"/>
        <v>26335126.8857539</v>
      </c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3" ht="15.75" customHeight="1" x14ac:dyDescent="0.2">
      <c r="A36" s="38"/>
      <c r="B36" s="62">
        <f t="shared" si="3"/>
        <v>24</v>
      </c>
      <c r="C36" s="63">
        <f t="shared" si="4"/>
        <v>26335126.8857539</v>
      </c>
      <c r="D36" s="63">
        <f t="shared" si="0"/>
        <v>210000.00000000067</v>
      </c>
      <c r="E36" s="63">
        <f t="shared" si="1"/>
        <v>1000000</v>
      </c>
      <c r="F36" s="64">
        <f t="shared" si="2"/>
        <v>27545126.8857539</v>
      </c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1:23" ht="15.75" customHeight="1" x14ac:dyDescent="0.2">
      <c r="A37" s="38"/>
      <c r="B37" s="62">
        <f t="shared" si="3"/>
        <v>25</v>
      </c>
      <c r="C37" s="63">
        <f t="shared" si="4"/>
        <v>27545126.8857539</v>
      </c>
      <c r="D37" s="63">
        <f t="shared" si="0"/>
        <v>219648.7099189742</v>
      </c>
      <c r="E37" s="63">
        <f t="shared" si="1"/>
        <v>1000000</v>
      </c>
      <c r="F37" s="64">
        <f t="shared" si="2"/>
        <v>28764775.595672876</v>
      </c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1:23" ht="15.75" customHeight="1" x14ac:dyDescent="0.2">
      <c r="A38" s="38"/>
      <c r="B38" s="62">
        <f t="shared" si="3"/>
        <v>26</v>
      </c>
      <c r="C38" s="63">
        <f t="shared" si="4"/>
        <v>28764775.595672876</v>
      </c>
      <c r="D38" s="63">
        <f t="shared" si="0"/>
        <v>229374.36000579945</v>
      </c>
      <c r="E38" s="63">
        <f t="shared" si="1"/>
        <v>1000000</v>
      </c>
      <c r="F38" s="64">
        <f t="shared" si="2"/>
        <v>29994149.955678675</v>
      </c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1:23" ht="15.75" customHeight="1" x14ac:dyDescent="0.2">
      <c r="A39" s="38"/>
      <c r="B39" s="62">
        <f t="shared" si="3"/>
        <v>27</v>
      </c>
      <c r="C39" s="63">
        <f t="shared" si="4"/>
        <v>29994149.955678675</v>
      </c>
      <c r="D39" s="63">
        <f t="shared" si="0"/>
        <v>239177.56379217937</v>
      </c>
      <c r="E39" s="63">
        <f t="shared" si="1"/>
        <v>1000000</v>
      </c>
      <c r="F39" s="64">
        <f t="shared" si="2"/>
        <v>31233327.519470856</v>
      </c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1:23" ht="15.75" customHeight="1" x14ac:dyDescent="0.2">
      <c r="A40" s="38"/>
      <c r="B40" s="62">
        <f t="shared" si="3"/>
        <v>28</v>
      </c>
      <c r="C40" s="63">
        <f t="shared" si="4"/>
        <v>31233327.519470856</v>
      </c>
      <c r="D40" s="63">
        <f t="shared" si="0"/>
        <v>249058.93970220507</v>
      </c>
      <c r="E40" s="63">
        <f t="shared" si="1"/>
        <v>1000000</v>
      </c>
      <c r="F40" s="64">
        <f t="shared" si="2"/>
        <v>32482386.459173061</v>
      </c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1:23" ht="15.75" customHeight="1" x14ac:dyDescent="0.2">
      <c r="A41" s="38"/>
      <c r="B41" s="62">
        <f t="shared" si="3"/>
        <v>29</v>
      </c>
      <c r="C41" s="63">
        <f t="shared" si="4"/>
        <v>32482386.459173061</v>
      </c>
      <c r="D41" s="63">
        <f t="shared" si="0"/>
        <v>259019.1110913681</v>
      </c>
      <c r="E41" s="63">
        <f t="shared" si="1"/>
        <v>1000000</v>
      </c>
      <c r="F41" s="64">
        <f t="shared" si="2"/>
        <v>33741405.570264429</v>
      </c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1:23" ht="15.75" customHeight="1" x14ac:dyDescent="0.2">
      <c r="A42" s="38"/>
      <c r="B42" s="62">
        <f t="shared" si="3"/>
        <v>30</v>
      </c>
      <c r="C42" s="63">
        <f t="shared" si="4"/>
        <v>33741405.570264429</v>
      </c>
      <c r="D42" s="63">
        <f t="shared" si="0"/>
        <v>269058.70628588425</v>
      </c>
      <c r="E42" s="63">
        <f t="shared" si="1"/>
        <v>1000000</v>
      </c>
      <c r="F42" s="64">
        <f t="shared" si="2"/>
        <v>35010464.276550315</v>
      </c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1:23" ht="15.75" customHeight="1" x14ac:dyDescent="0.2">
      <c r="A43" s="38"/>
      <c r="B43" s="62">
        <f t="shared" si="3"/>
        <v>31</v>
      </c>
      <c r="C43" s="63">
        <f t="shared" si="4"/>
        <v>35010464.276550315</v>
      </c>
      <c r="D43" s="63">
        <f t="shared" si="0"/>
        <v>279178.35862233082</v>
      </c>
      <c r="E43" s="63">
        <f t="shared" si="1"/>
        <v>1000000</v>
      </c>
      <c r="F43" s="64">
        <f t="shared" si="2"/>
        <v>36289642.635172643</v>
      </c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1:23" ht="15.75" customHeight="1" x14ac:dyDescent="0.2">
      <c r="A44" s="38"/>
      <c r="B44" s="62">
        <f t="shared" si="3"/>
        <v>32</v>
      </c>
      <c r="C44" s="63">
        <f t="shared" si="4"/>
        <v>36289642.635172643</v>
      </c>
      <c r="D44" s="63">
        <f t="shared" si="0"/>
        <v>289378.70648759993</v>
      </c>
      <c r="E44" s="63">
        <f t="shared" si="1"/>
        <v>1000000</v>
      </c>
      <c r="F44" s="64">
        <f t="shared" si="2"/>
        <v>37579021.341660246</v>
      </c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1:23" ht="15.75" customHeight="1" x14ac:dyDescent="0.2">
      <c r="A45" s="38"/>
      <c r="B45" s="62">
        <f t="shared" si="3"/>
        <v>33</v>
      </c>
      <c r="C45" s="63">
        <f t="shared" si="4"/>
        <v>37579021.341660246</v>
      </c>
      <c r="D45" s="63">
        <f t="shared" si="0"/>
        <v>299660.39335917035</v>
      </c>
      <c r="E45" s="63">
        <f t="shared" si="1"/>
        <v>1000000</v>
      </c>
      <c r="F45" s="64">
        <f t="shared" si="2"/>
        <v>38878681.735019416</v>
      </c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1:23" ht="15.75" customHeight="1" x14ac:dyDescent="0.2">
      <c r="A46" s="38"/>
      <c r="B46" s="62">
        <f t="shared" si="3"/>
        <v>34</v>
      </c>
      <c r="C46" s="63">
        <f t="shared" si="4"/>
        <v>38878681.735019416</v>
      </c>
      <c r="D46" s="63">
        <f t="shared" si="0"/>
        <v>310024.06784570066</v>
      </c>
      <c r="E46" s="63">
        <f t="shared" si="1"/>
        <v>1000000</v>
      </c>
      <c r="F46" s="64">
        <f t="shared" si="2"/>
        <v>40188705.802865118</v>
      </c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1:23" ht="15.75" customHeight="1" x14ac:dyDescent="0.2">
      <c r="A47" s="38"/>
      <c r="B47" s="62">
        <f t="shared" si="3"/>
        <v>35</v>
      </c>
      <c r="C47" s="63">
        <f t="shared" si="4"/>
        <v>40188705.802865118</v>
      </c>
      <c r="D47" s="63">
        <f t="shared" si="0"/>
        <v>320470.38372794603</v>
      </c>
      <c r="E47" s="63">
        <f t="shared" si="1"/>
        <v>1000000</v>
      </c>
      <c r="F47" s="64">
        <f t="shared" si="2"/>
        <v>41509176.186593063</v>
      </c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1:23" ht="15.75" customHeight="1" x14ac:dyDescent="0.2">
      <c r="A48" s="38"/>
      <c r="B48" s="62">
        <f t="shared" si="3"/>
        <v>36</v>
      </c>
      <c r="C48" s="63">
        <f t="shared" si="4"/>
        <v>41509176.186593063</v>
      </c>
      <c r="D48" s="63">
        <f t="shared" si="0"/>
        <v>331000.00000000111</v>
      </c>
      <c r="E48" s="63">
        <f t="shared" si="1"/>
        <v>1000000</v>
      </c>
      <c r="F48" s="64">
        <f t="shared" si="2"/>
        <v>42840176.186593063</v>
      </c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1:23" ht="15.75" customHeight="1" x14ac:dyDescent="0.2">
      <c r="A49" s="38"/>
      <c r="B49" s="62">
        <f t="shared" si="3"/>
        <v>37</v>
      </c>
      <c r="C49" s="63">
        <f t="shared" si="4"/>
        <v>42840176.186593063</v>
      </c>
      <c r="D49" s="63">
        <f t="shared" si="0"/>
        <v>341613.58091087203</v>
      </c>
      <c r="E49" s="63">
        <f t="shared" si="1"/>
        <v>1000000</v>
      </c>
      <c r="F49" s="64">
        <f t="shared" si="2"/>
        <v>44181789.767503932</v>
      </c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1:23" ht="15.75" customHeight="1" x14ac:dyDescent="0.2">
      <c r="A50" s="38"/>
      <c r="B50" s="62">
        <f t="shared" si="3"/>
        <v>38</v>
      </c>
      <c r="C50" s="63">
        <f t="shared" si="4"/>
        <v>44181789.767503932</v>
      </c>
      <c r="D50" s="63">
        <f t="shared" si="0"/>
        <v>352311.79600637977</v>
      </c>
      <c r="E50" s="63">
        <f t="shared" si="1"/>
        <v>1000000</v>
      </c>
      <c r="F50" s="64">
        <f t="shared" si="2"/>
        <v>45534101.563510314</v>
      </c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1:23" ht="15.75" customHeight="1" x14ac:dyDescent="0.2">
      <c r="A51" s="38"/>
      <c r="B51" s="62">
        <f t="shared" si="3"/>
        <v>39</v>
      </c>
      <c r="C51" s="63">
        <f t="shared" si="4"/>
        <v>45534101.563510314</v>
      </c>
      <c r="D51" s="63">
        <f t="shared" si="0"/>
        <v>363095.3201713977</v>
      </c>
      <c r="E51" s="63">
        <f t="shared" si="1"/>
        <v>1000000</v>
      </c>
      <c r="F51" s="64">
        <f t="shared" si="2"/>
        <v>46897196.883681715</v>
      </c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1:23" ht="15.75" customHeight="1" x14ac:dyDescent="0.2">
      <c r="A52" s="38"/>
      <c r="B52" s="62">
        <f t="shared" si="3"/>
        <v>40</v>
      </c>
      <c r="C52" s="63">
        <f t="shared" si="4"/>
        <v>46897196.883681715</v>
      </c>
      <c r="D52" s="63">
        <f t="shared" si="0"/>
        <v>373964.833672426</v>
      </c>
      <c r="E52" s="63">
        <f t="shared" si="1"/>
        <v>1000000</v>
      </c>
      <c r="F52" s="64">
        <f t="shared" si="2"/>
        <v>48271161.717354141</v>
      </c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1:23" ht="15.75" customHeight="1" x14ac:dyDescent="0.2">
      <c r="A53" s="38"/>
      <c r="B53" s="62">
        <f t="shared" si="3"/>
        <v>41</v>
      </c>
      <c r="C53" s="63">
        <f t="shared" si="4"/>
        <v>48271161.717354141</v>
      </c>
      <c r="D53" s="63">
        <f t="shared" si="0"/>
        <v>384921.02220050531</v>
      </c>
      <c r="E53" s="63">
        <f t="shared" si="1"/>
        <v>1000000</v>
      </c>
      <c r="F53" s="64">
        <f t="shared" si="2"/>
        <v>49656082.739554644</v>
      </c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1:23" ht="15.75" customHeight="1" x14ac:dyDescent="0.2">
      <c r="A54" s="38"/>
      <c r="B54" s="62">
        <f t="shared" si="3"/>
        <v>42</v>
      </c>
      <c r="C54" s="63">
        <f t="shared" si="4"/>
        <v>49656082.739554644</v>
      </c>
      <c r="D54" s="63">
        <f t="shared" si="0"/>
        <v>395964.57691447309</v>
      </c>
      <c r="E54" s="63">
        <f t="shared" si="1"/>
        <v>1000000</v>
      </c>
      <c r="F54" s="64">
        <f t="shared" si="2"/>
        <v>51052047.316469118</v>
      </c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1:23" ht="15.75" customHeight="1" x14ac:dyDescent="0.2">
      <c r="A55" s="38"/>
      <c r="B55" s="62">
        <f t="shared" si="3"/>
        <v>43</v>
      </c>
      <c r="C55" s="63">
        <f t="shared" si="4"/>
        <v>51052047.316469118</v>
      </c>
      <c r="D55" s="63">
        <f t="shared" si="0"/>
        <v>407096.1944845643</v>
      </c>
      <c r="E55" s="63">
        <f t="shared" si="1"/>
        <v>1000000</v>
      </c>
      <c r="F55" s="64">
        <f t="shared" si="2"/>
        <v>52459143.51095368</v>
      </c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</row>
    <row r="56" spans="1:23" ht="15.75" customHeight="1" x14ac:dyDescent="0.2">
      <c r="A56" s="38"/>
      <c r="B56" s="62">
        <f t="shared" si="3"/>
        <v>44</v>
      </c>
      <c r="C56" s="63">
        <f t="shared" si="4"/>
        <v>52459143.51095368</v>
      </c>
      <c r="D56" s="63">
        <f t="shared" si="0"/>
        <v>418316.57713636028</v>
      </c>
      <c r="E56" s="63">
        <f t="shared" si="1"/>
        <v>1000000</v>
      </c>
      <c r="F56" s="64">
        <f t="shared" si="2"/>
        <v>53877460.08809004</v>
      </c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</row>
    <row r="57" spans="1:23" ht="15.75" customHeight="1" x14ac:dyDescent="0.2">
      <c r="A57" s="38"/>
      <c r="B57" s="62">
        <f t="shared" si="3"/>
        <v>45</v>
      </c>
      <c r="C57" s="63">
        <f t="shared" si="4"/>
        <v>53877460.08809004</v>
      </c>
      <c r="D57" s="63">
        <f t="shared" si="0"/>
        <v>429626.43269508774</v>
      </c>
      <c r="E57" s="63">
        <f t="shared" si="1"/>
        <v>1000000</v>
      </c>
      <c r="F57" s="64">
        <f t="shared" si="2"/>
        <v>55307086.520785131</v>
      </c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</row>
    <row r="58" spans="1:23" ht="15.75" customHeight="1" x14ac:dyDescent="0.2">
      <c r="A58" s="38"/>
      <c r="B58" s="62">
        <f t="shared" si="3"/>
        <v>46</v>
      </c>
      <c r="C58" s="63">
        <f t="shared" si="4"/>
        <v>55307086.520785131</v>
      </c>
      <c r="D58" s="63">
        <f t="shared" si="0"/>
        <v>441026.47463027114</v>
      </c>
      <c r="E58" s="63">
        <f t="shared" si="1"/>
        <v>1000000</v>
      </c>
      <c r="F58" s="64">
        <f t="shared" si="2"/>
        <v>56748112.995415404</v>
      </c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</row>
    <row r="59" spans="1:23" ht="15.75" customHeight="1" x14ac:dyDescent="0.2">
      <c r="A59" s="38"/>
      <c r="B59" s="62">
        <f t="shared" si="3"/>
        <v>47</v>
      </c>
      <c r="C59" s="63">
        <f t="shared" si="4"/>
        <v>56748112.995415404</v>
      </c>
      <c r="D59" s="63">
        <f t="shared" si="0"/>
        <v>452517.42210074107</v>
      </c>
      <c r="E59" s="63">
        <f t="shared" si="1"/>
        <v>1000000</v>
      </c>
      <c r="F59" s="64">
        <f t="shared" si="2"/>
        <v>58200630.417516142</v>
      </c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</row>
    <row r="60" spans="1:23" ht="15.75" customHeight="1" x14ac:dyDescent="0.2">
      <c r="A60" s="38"/>
      <c r="B60" s="62">
        <f t="shared" si="3"/>
        <v>48</v>
      </c>
      <c r="C60" s="63">
        <f t="shared" si="4"/>
        <v>58200630.417516142</v>
      </c>
      <c r="D60" s="63">
        <f t="shared" si="0"/>
        <v>464100.00000000163</v>
      </c>
      <c r="E60" s="63">
        <f t="shared" si="1"/>
        <v>1000000</v>
      </c>
      <c r="F60" s="64">
        <f t="shared" si="2"/>
        <v>59664730.417516142</v>
      </c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</row>
    <row r="61" spans="1:23" ht="15.75" customHeight="1" x14ac:dyDescent="0.2">
      <c r="A61" s="38"/>
      <c r="B61" s="62">
        <f t="shared" si="3"/>
        <v>49</v>
      </c>
      <c r="C61" s="63">
        <f t="shared" si="4"/>
        <v>59664730.417516142</v>
      </c>
      <c r="D61" s="63">
        <f t="shared" si="0"/>
        <v>475774.93900195963</v>
      </c>
      <c r="E61" s="63">
        <f t="shared" si="1"/>
        <v>1000000</v>
      </c>
      <c r="F61" s="64">
        <f t="shared" si="2"/>
        <v>61140505.356518105</v>
      </c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</row>
    <row r="62" spans="1:23" ht="15.75" customHeight="1" x14ac:dyDescent="0.2">
      <c r="A62" s="38"/>
      <c r="B62" s="62">
        <f t="shared" si="3"/>
        <v>50</v>
      </c>
      <c r="C62" s="63">
        <f t="shared" si="4"/>
        <v>61140505.356518105</v>
      </c>
      <c r="D62" s="63">
        <f t="shared" si="0"/>
        <v>487542.97560701816</v>
      </c>
      <c r="E62" s="63">
        <f t="shared" si="1"/>
        <v>1000000</v>
      </c>
      <c r="F62" s="64">
        <f t="shared" si="2"/>
        <v>62628048.33212512</v>
      </c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</row>
    <row r="63" spans="1:23" ht="15.75" customHeight="1" x14ac:dyDescent="0.2">
      <c r="A63" s="38"/>
      <c r="B63" s="62">
        <f t="shared" si="3"/>
        <v>51</v>
      </c>
      <c r="C63" s="63">
        <f t="shared" si="4"/>
        <v>62628048.33212512</v>
      </c>
      <c r="D63" s="63">
        <f t="shared" si="0"/>
        <v>499404.85218853789</v>
      </c>
      <c r="E63" s="63">
        <f t="shared" si="1"/>
        <v>1000000</v>
      </c>
      <c r="F63" s="64">
        <f t="shared" si="2"/>
        <v>64127453.184313655</v>
      </c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</row>
    <row r="64" spans="1:23" ht="15.75" customHeight="1" x14ac:dyDescent="0.2">
      <c r="A64" s="38"/>
      <c r="B64" s="62">
        <f t="shared" si="3"/>
        <v>52</v>
      </c>
      <c r="C64" s="63">
        <f t="shared" si="4"/>
        <v>64127453.184313655</v>
      </c>
      <c r="D64" s="63">
        <f t="shared" si="0"/>
        <v>511361.31703966897</v>
      </c>
      <c r="E64" s="63">
        <f t="shared" si="1"/>
        <v>1000000</v>
      </c>
      <c r="F64" s="64">
        <f t="shared" si="2"/>
        <v>65638814.501353323</v>
      </c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</row>
    <row r="65" spans="1:23" ht="15.75" customHeight="1" x14ac:dyDescent="0.2">
      <c r="A65" s="38"/>
      <c r="B65" s="62">
        <f t="shared" si="3"/>
        <v>53</v>
      </c>
      <c r="C65" s="63">
        <f t="shared" si="4"/>
        <v>65638814.501353323</v>
      </c>
      <c r="D65" s="63">
        <f t="shared" si="0"/>
        <v>523413.12442055624</v>
      </c>
      <c r="E65" s="63">
        <f t="shared" si="1"/>
        <v>1000000</v>
      </c>
      <c r="F65" s="64">
        <f t="shared" si="2"/>
        <v>67162227.625773877</v>
      </c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</row>
    <row r="66" spans="1:23" ht="15.75" customHeight="1" x14ac:dyDescent="0.2">
      <c r="A66" s="38"/>
      <c r="B66" s="62">
        <f t="shared" si="3"/>
        <v>54</v>
      </c>
      <c r="C66" s="63">
        <f t="shared" si="4"/>
        <v>67162227.625773877</v>
      </c>
      <c r="D66" s="63">
        <f t="shared" si="0"/>
        <v>535561.03460592078</v>
      </c>
      <c r="E66" s="63">
        <f t="shared" si="1"/>
        <v>1000000</v>
      </c>
      <c r="F66" s="64">
        <f t="shared" si="2"/>
        <v>68697788.660379797</v>
      </c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1:23" ht="15.75" customHeight="1" x14ac:dyDescent="0.2">
      <c r="A67" s="38"/>
      <c r="B67" s="62">
        <f t="shared" si="3"/>
        <v>55</v>
      </c>
      <c r="C67" s="63">
        <f t="shared" si="4"/>
        <v>68697788.660379797</v>
      </c>
      <c r="D67" s="63">
        <f t="shared" si="0"/>
        <v>547805.81393302116</v>
      </c>
      <c r="E67" s="63">
        <f t="shared" si="1"/>
        <v>1000000</v>
      </c>
      <c r="F67" s="64">
        <f t="shared" si="2"/>
        <v>70245594.474312812</v>
      </c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1:23" ht="15.75" customHeight="1" x14ac:dyDescent="0.2">
      <c r="A68" s="38"/>
      <c r="B68" s="62">
        <f t="shared" si="3"/>
        <v>56</v>
      </c>
      <c r="C68" s="63">
        <f t="shared" si="4"/>
        <v>70245594.474312812</v>
      </c>
      <c r="D68" s="63">
        <f t="shared" si="0"/>
        <v>560148.23484999663</v>
      </c>
      <c r="E68" s="63">
        <f t="shared" si="1"/>
        <v>1000000</v>
      </c>
      <c r="F68" s="64">
        <f t="shared" si="2"/>
        <v>71805742.709162802</v>
      </c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</row>
    <row r="69" spans="1:23" ht="15.75" customHeight="1" x14ac:dyDescent="0.2">
      <c r="A69" s="38"/>
      <c r="B69" s="62">
        <f t="shared" si="3"/>
        <v>57</v>
      </c>
      <c r="C69" s="63">
        <f t="shared" si="4"/>
        <v>71805742.709162802</v>
      </c>
      <c r="D69" s="63">
        <f t="shared" si="0"/>
        <v>572589.07596459682</v>
      </c>
      <c r="E69" s="63">
        <f t="shared" si="1"/>
        <v>1000000</v>
      </c>
      <c r="F69" s="64">
        <f t="shared" si="2"/>
        <v>73378331.785127401</v>
      </c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</row>
    <row r="70" spans="1:23" ht="15.75" customHeight="1" x14ac:dyDescent="0.2">
      <c r="A70" s="38"/>
      <c r="B70" s="62">
        <f t="shared" si="3"/>
        <v>58</v>
      </c>
      <c r="C70" s="63">
        <f t="shared" si="4"/>
        <v>73378331.785127401</v>
      </c>
      <c r="D70" s="63">
        <f t="shared" si="0"/>
        <v>585129.12209329859</v>
      </c>
      <c r="E70" s="63">
        <f t="shared" si="1"/>
        <v>1000000</v>
      </c>
      <c r="F70" s="64">
        <f t="shared" si="2"/>
        <v>74963460.907220706</v>
      </c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</row>
    <row r="71" spans="1:23" ht="15.75" customHeight="1" x14ac:dyDescent="0.2">
      <c r="A71" s="38"/>
      <c r="B71" s="62">
        <f t="shared" si="3"/>
        <v>59</v>
      </c>
      <c r="C71" s="63">
        <f t="shared" si="4"/>
        <v>74963460.907220706</v>
      </c>
      <c r="D71" s="63">
        <f t="shared" si="0"/>
        <v>597769.16431081551</v>
      </c>
      <c r="E71" s="63">
        <f t="shared" si="1"/>
        <v>1000000</v>
      </c>
      <c r="F71" s="64">
        <f t="shared" si="2"/>
        <v>76561230.071531519</v>
      </c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</row>
    <row r="72" spans="1:23" ht="15.75" customHeight="1" x14ac:dyDescent="0.2">
      <c r="A72" s="38"/>
      <c r="B72" s="62">
        <f t="shared" si="3"/>
        <v>60</v>
      </c>
      <c r="C72" s="63">
        <f t="shared" si="4"/>
        <v>76561230.071531519</v>
      </c>
      <c r="D72" s="63">
        <f t="shared" si="0"/>
        <v>610510.0000000021</v>
      </c>
      <c r="E72" s="63">
        <f t="shared" si="1"/>
        <v>1000000</v>
      </c>
      <c r="F72" s="64">
        <f t="shared" si="2"/>
        <v>78171740.071531519</v>
      </c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</row>
    <row r="73" spans="1:23" ht="15.75" customHeight="1" x14ac:dyDescent="0.2">
      <c r="A73" s="38"/>
      <c r="B73" s="62">
        <f t="shared" si="3"/>
        <v>61</v>
      </c>
      <c r="C73" s="63">
        <f t="shared" si="4"/>
        <v>78171740.071531519</v>
      </c>
      <c r="D73" s="63">
        <f t="shared" si="0"/>
        <v>623352.43290215591</v>
      </c>
      <c r="E73" s="63">
        <f t="shared" si="1"/>
        <v>1000000</v>
      </c>
      <c r="F73" s="64">
        <f t="shared" si="2"/>
        <v>79795092.504433677</v>
      </c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</row>
    <row r="74" spans="1:23" ht="15.75" customHeight="1" x14ac:dyDescent="0.2">
      <c r="A74" s="38"/>
      <c r="B74" s="62">
        <f t="shared" si="3"/>
        <v>62</v>
      </c>
      <c r="C74" s="63">
        <f t="shared" si="4"/>
        <v>79795092.504433677</v>
      </c>
      <c r="D74" s="63">
        <f t="shared" si="0"/>
        <v>636297.2731677203</v>
      </c>
      <c r="E74" s="63">
        <f t="shared" si="1"/>
        <v>1000000</v>
      </c>
      <c r="F74" s="64">
        <f t="shared" si="2"/>
        <v>81431389.777601391</v>
      </c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</row>
    <row r="75" spans="1:23" ht="15.75" customHeight="1" x14ac:dyDescent="0.2">
      <c r="A75" s="38"/>
      <c r="B75" s="62">
        <f t="shared" si="3"/>
        <v>63</v>
      </c>
      <c r="C75" s="63">
        <f t="shared" si="4"/>
        <v>81431389.777601391</v>
      </c>
      <c r="D75" s="63">
        <f t="shared" si="0"/>
        <v>649345.33740739198</v>
      </c>
      <c r="E75" s="63">
        <f t="shared" si="1"/>
        <v>1000000</v>
      </c>
      <c r="F75" s="64">
        <f t="shared" si="2"/>
        <v>83080735.115008786</v>
      </c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</row>
    <row r="76" spans="1:23" ht="15.75" customHeight="1" x14ac:dyDescent="0.2">
      <c r="A76" s="38"/>
      <c r="B76" s="62">
        <f t="shared" si="3"/>
        <v>64</v>
      </c>
      <c r="C76" s="63">
        <f t="shared" si="4"/>
        <v>83080735.115008786</v>
      </c>
      <c r="D76" s="63">
        <f t="shared" si="0"/>
        <v>662497.44874363614</v>
      </c>
      <c r="E76" s="63">
        <f t="shared" si="1"/>
        <v>1000000</v>
      </c>
      <c r="F76" s="64">
        <f t="shared" si="2"/>
        <v>84743232.563752428</v>
      </c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</row>
    <row r="77" spans="1:23" ht="15.75" customHeight="1" x14ac:dyDescent="0.2">
      <c r="A77" s="38"/>
      <c r="B77" s="62">
        <f t="shared" si="3"/>
        <v>65</v>
      </c>
      <c r="C77" s="63">
        <f t="shared" si="4"/>
        <v>84743232.563752428</v>
      </c>
      <c r="D77" s="63">
        <f t="shared" si="0"/>
        <v>675754.43686261226</v>
      </c>
      <c r="E77" s="63">
        <f t="shared" si="1"/>
        <v>1000000</v>
      </c>
      <c r="F77" s="64">
        <f t="shared" si="2"/>
        <v>86418987.000615045</v>
      </c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</row>
    <row r="78" spans="1:23" ht="15.75" customHeight="1" x14ac:dyDescent="0.2">
      <c r="A78" s="38"/>
      <c r="B78" s="62">
        <f t="shared" si="3"/>
        <v>66</v>
      </c>
      <c r="C78" s="63">
        <f t="shared" si="4"/>
        <v>86418987.000615045</v>
      </c>
      <c r="D78" s="63">
        <f t="shared" si="0"/>
        <v>689117.13806651323</v>
      </c>
      <c r="E78" s="63">
        <f t="shared" si="1"/>
        <v>1000000</v>
      </c>
      <c r="F78" s="64">
        <f t="shared" si="2"/>
        <v>88108104.138681561</v>
      </c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</row>
    <row r="79" spans="1:23" ht="15.75" customHeight="1" x14ac:dyDescent="0.2">
      <c r="A79" s="38"/>
      <c r="B79" s="62">
        <f t="shared" si="3"/>
        <v>67</v>
      </c>
      <c r="C79" s="63">
        <f t="shared" si="4"/>
        <v>88108104.138681561</v>
      </c>
      <c r="D79" s="63">
        <f t="shared" si="0"/>
        <v>702586.39532632369</v>
      </c>
      <c r="E79" s="63">
        <f t="shared" si="1"/>
        <v>1000000</v>
      </c>
      <c r="F79" s="64">
        <f t="shared" si="2"/>
        <v>89810690.534007877</v>
      </c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</row>
    <row r="80" spans="1:23" ht="15.75" customHeight="1" x14ac:dyDescent="0.2">
      <c r="A80" s="38"/>
      <c r="B80" s="62">
        <f t="shared" si="3"/>
        <v>68</v>
      </c>
      <c r="C80" s="63">
        <f t="shared" si="4"/>
        <v>89810690.534007877</v>
      </c>
      <c r="D80" s="63">
        <f t="shared" si="0"/>
        <v>716163.05833499681</v>
      </c>
      <c r="E80" s="63">
        <f t="shared" si="1"/>
        <v>1000000</v>
      </c>
      <c r="F80" s="64">
        <f t="shared" si="2"/>
        <v>91526853.592342868</v>
      </c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</row>
    <row r="81" spans="1:23" ht="15.75" customHeight="1" x14ac:dyDescent="0.2">
      <c r="A81" s="38"/>
      <c r="B81" s="62">
        <f t="shared" si="3"/>
        <v>69</v>
      </c>
      <c r="C81" s="63">
        <f t="shared" si="4"/>
        <v>91526853.592342868</v>
      </c>
      <c r="D81" s="63">
        <f t="shared" si="0"/>
        <v>729847.98356105702</v>
      </c>
      <c r="E81" s="63">
        <f t="shared" si="1"/>
        <v>1000000</v>
      </c>
      <c r="F81" s="64">
        <f t="shared" si="2"/>
        <v>93256701.575903922</v>
      </c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</row>
    <row r="82" spans="1:23" ht="15.75" customHeight="1" x14ac:dyDescent="0.2">
      <c r="A82" s="38"/>
      <c r="B82" s="62">
        <f t="shared" si="3"/>
        <v>70</v>
      </c>
      <c r="C82" s="63">
        <f t="shared" si="4"/>
        <v>93256701.575903922</v>
      </c>
      <c r="D82" s="63">
        <f t="shared" si="0"/>
        <v>743642.03430262883</v>
      </c>
      <c r="E82" s="63">
        <f t="shared" si="1"/>
        <v>1000000</v>
      </c>
      <c r="F82" s="64">
        <f t="shared" si="2"/>
        <v>95000343.610206544</v>
      </c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</row>
    <row r="83" spans="1:23" ht="15.75" customHeight="1" x14ac:dyDescent="0.2">
      <c r="A83" s="38"/>
      <c r="B83" s="62">
        <f t="shared" si="3"/>
        <v>71</v>
      </c>
      <c r="C83" s="63">
        <f t="shared" si="4"/>
        <v>95000343.610206544</v>
      </c>
      <c r="D83" s="63">
        <f t="shared" si="0"/>
        <v>757546.08074189734</v>
      </c>
      <c r="E83" s="63">
        <f t="shared" si="1"/>
        <v>1000000</v>
      </c>
      <c r="F83" s="64">
        <f t="shared" si="2"/>
        <v>96757889.690948442</v>
      </c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</row>
    <row r="84" spans="1:23" ht="15.75" customHeight="1" x14ac:dyDescent="0.2">
      <c r="A84" s="38"/>
      <c r="B84" s="62">
        <f t="shared" si="3"/>
        <v>72</v>
      </c>
      <c r="C84" s="63">
        <f t="shared" si="4"/>
        <v>96757889.690948442</v>
      </c>
      <c r="D84" s="63">
        <f t="shared" si="0"/>
        <v>771561.00000000268</v>
      </c>
      <c r="E84" s="63">
        <f t="shared" si="1"/>
        <v>1000000</v>
      </c>
      <c r="F84" s="64">
        <f t="shared" si="2"/>
        <v>98529450.690948442</v>
      </c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  <row r="85" spans="1:23" ht="15.75" customHeight="1" x14ac:dyDescent="0.2">
      <c r="A85" s="38"/>
      <c r="B85" s="62">
        <f t="shared" si="3"/>
        <v>73</v>
      </c>
      <c r="C85" s="63">
        <f t="shared" si="4"/>
        <v>98529450.690948442</v>
      </c>
      <c r="D85" s="63">
        <f t="shared" si="0"/>
        <v>785687.67619237187</v>
      </c>
      <c r="E85" s="63">
        <f t="shared" si="1"/>
        <v>1000000</v>
      </c>
      <c r="F85" s="64">
        <f t="shared" si="2"/>
        <v>100315138.36714081</v>
      </c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</row>
    <row r="86" spans="1:23" ht="15.75" customHeight="1" x14ac:dyDescent="0.2">
      <c r="A86" s="38"/>
      <c r="B86" s="62">
        <f t="shared" si="3"/>
        <v>74</v>
      </c>
      <c r="C86" s="63">
        <f t="shared" si="4"/>
        <v>100315138.36714081</v>
      </c>
      <c r="D86" s="63">
        <f t="shared" si="0"/>
        <v>799927.00048449275</v>
      </c>
      <c r="E86" s="63">
        <f t="shared" si="1"/>
        <v>1000000</v>
      </c>
      <c r="F86" s="64">
        <f t="shared" si="2"/>
        <v>102115065.36762531</v>
      </c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</row>
    <row r="87" spans="1:23" ht="15.75" customHeight="1" x14ac:dyDescent="0.2">
      <c r="A87" s="38"/>
      <c r="B87" s="62">
        <f t="shared" si="3"/>
        <v>75</v>
      </c>
      <c r="C87" s="63">
        <f t="shared" si="4"/>
        <v>102115065.36762531</v>
      </c>
      <c r="D87" s="63">
        <f t="shared" si="0"/>
        <v>814279.87114813167</v>
      </c>
      <c r="E87" s="63">
        <f t="shared" si="1"/>
        <v>1000000</v>
      </c>
      <c r="F87" s="64">
        <f t="shared" si="2"/>
        <v>103929345.23877344</v>
      </c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</row>
    <row r="88" spans="1:23" ht="15.75" customHeight="1" x14ac:dyDescent="0.2">
      <c r="A88" s="38"/>
      <c r="B88" s="62">
        <f t="shared" si="3"/>
        <v>76</v>
      </c>
      <c r="C88" s="63">
        <f t="shared" si="4"/>
        <v>103929345.23877344</v>
      </c>
      <c r="D88" s="63">
        <f t="shared" si="0"/>
        <v>828747.19361800025</v>
      </c>
      <c r="E88" s="63">
        <f t="shared" si="1"/>
        <v>1000000</v>
      </c>
      <c r="F88" s="64">
        <f t="shared" si="2"/>
        <v>105758092.43239143</v>
      </c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</row>
    <row r="89" spans="1:23" ht="15.75" customHeight="1" x14ac:dyDescent="0.2">
      <c r="A89" s="38"/>
      <c r="B89" s="62">
        <f t="shared" si="3"/>
        <v>77</v>
      </c>
      <c r="C89" s="63">
        <f t="shared" si="4"/>
        <v>105758092.43239143</v>
      </c>
      <c r="D89" s="63">
        <f t="shared" si="0"/>
        <v>843329.8805488738</v>
      </c>
      <c r="E89" s="63">
        <f t="shared" si="1"/>
        <v>1000000</v>
      </c>
      <c r="F89" s="64">
        <f t="shared" si="2"/>
        <v>107601422.31294031</v>
      </c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</row>
    <row r="90" spans="1:23" ht="15.75" customHeight="1" x14ac:dyDescent="0.2">
      <c r="A90" s="38"/>
      <c r="B90" s="62">
        <f t="shared" si="3"/>
        <v>78</v>
      </c>
      <c r="C90" s="63">
        <f t="shared" si="4"/>
        <v>107601422.31294031</v>
      </c>
      <c r="D90" s="63">
        <f t="shared" si="0"/>
        <v>858028.851873165</v>
      </c>
      <c r="E90" s="63">
        <f t="shared" si="1"/>
        <v>1000000</v>
      </c>
      <c r="F90" s="64">
        <f t="shared" si="2"/>
        <v>109459451.16481347</v>
      </c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</row>
    <row r="91" spans="1:23" ht="15.75" customHeight="1" x14ac:dyDescent="0.2">
      <c r="A91" s="38"/>
      <c r="B91" s="62">
        <f t="shared" si="3"/>
        <v>79</v>
      </c>
      <c r="C91" s="63">
        <f t="shared" si="4"/>
        <v>109459451.16481347</v>
      </c>
      <c r="D91" s="63">
        <f t="shared" si="0"/>
        <v>872845.03485895635</v>
      </c>
      <c r="E91" s="63">
        <f t="shared" si="1"/>
        <v>1000000</v>
      </c>
      <c r="F91" s="64">
        <f t="shared" si="2"/>
        <v>111332296.19967243</v>
      </c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</row>
    <row r="92" spans="1:23" ht="15.75" customHeight="1" x14ac:dyDescent="0.2">
      <c r="A92" s="38"/>
      <c r="B92" s="62">
        <f t="shared" si="3"/>
        <v>80</v>
      </c>
      <c r="C92" s="63">
        <f t="shared" si="4"/>
        <v>111332296.19967243</v>
      </c>
      <c r="D92" s="63">
        <f t="shared" si="0"/>
        <v>887779.3641684968</v>
      </c>
      <c r="E92" s="63">
        <f t="shared" si="1"/>
        <v>1000000</v>
      </c>
      <c r="F92" s="64">
        <f t="shared" si="2"/>
        <v>113220075.56384093</v>
      </c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</row>
    <row r="93" spans="1:23" ht="15.75" customHeight="1" x14ac:dyDescent="0.2">
      <c r="A93" s="38"/>
      <c r="B93" s="62">
        <f t="shared" si="3"/>
        <v>81</v>
      </c>
      <c r="C93" s="63">
        <f t="shared" si="4"/>
        <v>113220075.56384093</v>
      </c>
      <c r="D93" s="63">
        <f t="shared" si="0"/>
        <v>902832.78191716305</v>
      </c>
      <c r="E93" s="63">
        <f t="shared" si="1"/>
        <v>1000000</v>
      </c>
      <c r="F93" s="64">
        <f t="shared" si="2"/>
        <v>115122908.3457581</v>
      </c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</row>
    <row r="94" spans="1:23" ht="15.75" customHeight="1" x14ac:dyDescent="0.2">
      <c r="A94" s="38"/>
      <c r="B94" s="62">
        <f t="shared" si="3"/>
        <v>82</v>
      </c>
      <c r="C94" s="63">
        <f t="shared" si="4"/>
        <v>115122908.3457581</v>
      </c>
      <c r="D94" s="63">
        <f t="shared" si="0"/>
        <v>918006.23773289216</v>
      </c>
      <c r="E94" s="63">
        <f t="shared" si="1"/>
        <v>1000000</v>
      </c>
      <c r="F94" s="64">
        <f t="shared" si="2"/>
        <v>117040914.58349098</v>
      </c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</row>
    <row r="95" spans="1:23" ht="15.75" customHeight="1" x14ac:dyDescent="0.2">
      <c r="A95" s="38"/>
      <c r="B95" s="62">
        <f t="shared" si="3"/>
        <v>83</v>
      </c>
      <c r="C95" s="63">
        <f t="shared" si="4"/>
        <v>117040914.58349098</v>
      </c>
      <c r="D95" s="63">
        <f t="shared" si="0"/>
        <v>933300.68881608767</v>
      </c>
      <c r="E95" s="63">
        <f t="shared" si="1"/>
        <v>1000000</v>
      </c>
      <c r="F95" s="64">
        <f t="shared" si="2"/>
        <v>118974215.27230707</v>
      </c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</row>
    <row r="96" spans="1:23" ht="15.75" customHeight="1" x14ac:dyDescent="0.2">
      <c r="A96" s="38"/>
      <c r="B96" s="62">
        <f t="shared" si="3"/>
        <v>84</v>
      </c>
      <c r="C96" s="63">
        <f t="shared" si="4"/>
        <v>118974215.27230707</v>
      </c>
      <c r="D96" s="63">
        <f t="shared" si="0"/>
        <v>948717.10000000347</v>
      </c>
      <c r="E96" s="63">
        <f t="shared" si="1"/>
        <v>1000000</v>
      </c>
      <c r="F96" s="64">
        <f t="shared" si="2"/>
        <v>120922932.37230708</v>
      </c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</row>
    <row r="97" spans="1:23" ht="15.75" customHeight="1" x14ac:dyDescent="0.2">
      <c r="A97" s="38"/>
      <c r="B97" s="62">
        <f t="shared" si="3"/>
        <v>85</v>
      </c>
      <c r="C97" s="63">
        <f t="shared" si="4"/>
        <v>120922932.37230708</v>
      </c>
      <c r="D97" s="63">
        <f t="shared" si="0"/>
        <v>964256.44381160964</v>
      </c>
      <c r="E97" s="63">
        <f t="shared" si="1"/>
        <v>1000000</v>
      </c>
      <c r="F97" s="64">
        <f t="shared" si="2"/>
        <v>122887188.81611869</v>
      </c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</row>
    <row r="98" spans="1:23" ht="15.75" customHeight="1" x14ac:dyDescent="0.2">
      <c r="A98" s="38"/>
      <c r="B98" s="62">
        <f t="shared" si="3"/>
        <v>86</v>
      </c>
      <c r="C98" s="63">
        <f t="shared" si="4"/>
        <v>122887188.81611869</v>
      </c>
      <c r="D98" s="63">
        <f t="shared" si="0"/>
        <v>979919.70053294254</v>
      </c>
      <c r="E98" s="63">
        <f t="shared" si="1"/>
        <v>1000000</v>
      </c>
      <c r="F98" s="64">
        <f t="shared" si="2"/>
        <v>124867108.51665163</v>
      </c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</row>
    <row r="99" spans="1:23" ht="15.75" customHeight="1" x14ac:dyDescent="0.2">
      <c r="A99" s="38"/>
      <c r="B99" s="62">
        <f t="shared" si="3"/>
        <v>87</v>
      </c>
      <c r="C99" s="63">
        <f t="shared" si="4"/>
        <v>124867108.51665163</v>
      </c>
      <c r="D99" s="63">
        <f t="shared" si="0"/>
        <v>995707.85826294532</v>
      </c>
      <c r="E99" s="63">
        <f t="shared" si="1"/>
        <v>1000000</v>
      </c>
      <c r="F99" s="64">
        <f t="shared" si="2"/>
        <v>126862816.37491457</v>
      </c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1:23" ht="15.75" customHeight="1" x14ac:dyDescent="0.2">
      <c r="A100" s="38"/>
      <c r="B100" s="62">
        <f t="shared" si="3"/>
        <v>88</v>
      </c>
      <c r="C100" s="63">
        <f t="shared" si="4"/>
        <v>126862816.37491457</v>
      </c>
      <c r="D100" s="63">
        <f t="shared" si="0"/>
        <v>1011621.9129798007</v>
      </c>
      <c r="E100" s="63">
        <f t="shared" si="1"/>
        <v>1000000</v>
      </c>
      <c r="F100" s="64">
        <f t="shared" si="2"/>
        <v>128874438.28789437</v>
      </c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</row>
    <row r="101" spans="1:23" ht="15.75" customHeight="1" x14ac:dyDescent="0.2">
      <c r="A101" s="38"/>
      <c r="B101" s="62">
        <f t="shared" si="3"/>
        <v>89</v>
      </c>
      <c r="C101" s="63">
        <f t="shared" si="4"/>
        <v>128874438.28789437</v>
      </c>
      <c r="D101" s="63">
        <f t="shared" si="0"/>
        <v>1027662.8686037617</v>
      </c>
      <c r="E101" s="63">
        <f t="shared" si="1"/>
        <v>1000000</v>
      </c>
      <c r="F101" s="64">
        <f t="shared" si="2"/>
        <v>130902101.15649813</v>
      </c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</row>
    <row r="102" spans="1:23" ht="15.75" customHeight="1" x14ac:dyDescent="0.2">
      <c r="A102" s="38"/>
      <c r="B102" s="62">
        <f t="shared" si="3"/>
        <v>90</v>
      </c>
      <c r="C102" s="63">
        <f t="shared" si="4"/>
        <v>130902101.15649813</v>
      </c>
      <c r="D102" s="63">
        <f t="shared" si="0"/>
        <v>1043831.7370604819</v>
      </c>
      <c r="E102" s="63">
        <f t="shared" si="1"/>
        <v>1000000</v>
      </c>
      <c r="F102" s="64">
        <f t="shared" si="2"/>
        <v>132945932.89355862</v>
      </c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</row>
    <row r="103" spans="1:23" ht="15.75" customHeight="1" x14ac:dyDescent="0.2">
      <c r="A103" s="38"/>
      <c r="B103" s="62">
        <f t="shared" si="3"/>
        <v>91</v>
      </c>
      <c r="C103" s="63">
        <f t="shared" si="4"/>
        <v>132945932.89355862</v>
      </c>
      <c r="D103" s="63">
        <f t="shared" si="0"/>
        <v>1060129.5383448526</v>
      </c>
      <c r="E103" s="63">
        <f t="shared" si="1"/>
        <v>1000000</v>
      </c>
      <c r="F103" s="64">
        <f t="shared" si="2"/>
        <v>135006062.43190348</v>
      </c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</row>
    <row r="104" spans="1:23" ht="15.75" customHeight="1" x14ac:dyDescent="0.2">
      <c r="A104" s="38"/>
      <c r="B104" s="62">
        <f t="shared" si="3"/>
        <v>92</v>
      </c>
      <c r="C104" s="63">
        <f t="shared" si="4"/>
        <v>135006062.43190348</v>
      </c>
      <c r="D104" s="63">
        <f t="shared" si="0"/>
        <v>1076557.3005853472</v>
      </c>
      <c r="E104" s="63">
        <f t="shared" si="1"/>
        <v>1000000</v>
      </c>
      <c r="F104" s="64">
        <f t="shared" si="2"/>
        <v>137082619.73248884</v>
      </c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</row>
    <row r="105" spans="1:23" ht="15.75" customHeight="1" x14ac:dyDescent="0.2">
      <c r="A105" s="38"/>
      <c r="B105" s="62">
        <f t="shared" si="3"/>
        <v>93</v>
      </c>
      <c r="C105" s="63">
        <f t="shared" si="4"/>
        <v>137082619.73248884</v>
      </c>
      <c r="D105" s="63">
        <f t="shared" si="0"/>
        <v>1093116.0601088803</v>
      </c>
      <c r="E105" s="63">
        <f t="shared" si="1"/>
        <v>1000000</v>
      </c>
      <c r="F105" s="64">
        <f t="shared" si="2"/>
        <v>139175735.79259771</v>
      </c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</row>
    <row r="106" spans="1:23" ht="15.75" customHeight="1" x14ac:dyDescent="0.2">
      <c r="A106" s="38"/>
      <c r="B106" s="62">
        <f t="shared" si="3"/>
        <v>94</v>
      </c>
      <c r="C106" s="63">
        <f t="shared" si="4"/>
        <v>139175735.79259771</v>
      </c>
      <c r="D106" s="63">
        <f t="shared" si="0"/>
        <v>1109806.861506182</v>
      </c>
      <c r="E106" s="63">
        <f t="shared" si="1"/>
        <v>1000000</v>
      </c>
      <c r="F106" s="64">
        <f t="shared" si="2"/>
        <v>141285542.6541039</v>
      </c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</row>
    <row r="107" spans="1:23" ht="15.75" customHeight="1" x14ac:dyDescent="0.2">
      <c r="A107" s="38"/>
      <c r="B107" s="62">
        <f t="shared" si="3"/>
        <v>95</v>
      </c>
      <c r="C107" s="63">
        <f t="shared" si="4"/>
        <v>141285542.6541039</v>
      </c>
      <c r="D107" s="63">
        <f t="shared" si="0"/>
        <v>1126630.7576976973</v>
      </c>
      <c r="E107" s="63">
        <f t="shared" si="1"/>
        <v>1000000</v>
      </c>
      <c r="F107" s="64">
        <f t="shared" si="2"/>
        <v>143412173.41180161</v>
      </c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</row>
    <row r="108" spans="1:23" ht="15.75" customHeight="1" x14ac:dyDescent="0.2">
      <c r="A108" s="38"/>
      <c r="B108" s="62">
        <f t="shared" si="3"/>
        <v>96</v>
      </c>
      <c r="C108" s="63">
        <f t="shared" si="4"/>
        <v>143412173.41180161</v>
      </c>
      <c r="D108" s="63">
        <f t="shared" si="0"/>
        <v>1143588.8100000047</v>
      </c>
      <c r="E108" s="63">
        <f t="shared" si="1"/>
        <v>1000000</v>
      </c>
      <c r="F108" s="64">
        <f t="shared" si="2"/>
        <v>145555762.22180161</v>
      </c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</row>
    <row r="109" spans="1:23" ht="15.75" customHeight="1" x14ac:dyDescent="0.2">
      <c r="A109" s="38"/>
      <c r="B109" s="62">
        <f t="shared" si="3"/>
        <v>97</v>
      </c>
      <c r="C109" s="63">
        <f t="shared" si="4"/>
        <v>145555762.22180161</v>
      </c>
      <c r="D109" s="63">
        <f t="shared" si="0"/>
        <v>1160682.0881927714</v>
      </c>
      <c r="E109" s="63">
        <f t="shared" si="1"/>
        <v>1000000</v>
      </c>
      <c r="F109" s="64">
        <f t="shared" si="2"/>
        <v>147716444.30999437</v>
      </c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</row>
    <row r="110" spans="1:23" ht="15.75" customHeight="1" x14ac:dyDescent="0.2">
      <c r="A110" s="38"/>
      <c r="B110" s="62">
        <f t="shared" si="3"/>
        <v>98</v>
      </c>
      <c r="C110" s="63">
        <f t="shared" si="4"/>
        <v>147716444.30999437</v>
      </c>
      <c r="D110" s="63">
        <f t="shared" si="0"/>
        <v>1177911.6705862375</v>
      </c>
      <c r="E110" s="63">
        <f t="shared" si="1"/>
        <v>1000000</v>
      </c>
      <c r="F110" s="64">
        <f t="shared" si="2"/>
        <v>149894355.9805806</v>
      </c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</row>
    <row r="111" spans="1:23" ht="15.75" customHeight="1" x14ac:dyDescent="0.2">
      <c r="A111" s="38"/>
      <c r="B111" s="62">
        <f t="shared" si="3"/>
        <v>99</v>
      </c>
      <c r="C111" s="63">
        <f t="shared" si="4"/>
        <v>149894355.9805806</v>
      </c>
      <c r="D111" s="63">
        <f t="shared" si="0"/>
        <v>1195278.6440892406</v>
      </c>
      <c r="E111" s="63">
        <f t="shared" si="1"/>
        <v>1000000</v>
      </c>
      <c r="F111" s="64">
        <f t="shared" si="2"/>
        <v>152089634.62466985</v>
      </c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</row>
    <row r="112" spans="1:23" ht="15.75" customHeight="1" x14ac:dyDescent="0.2">
      <c r="A112" s="38"/>
      <c r="B112" s="62">
        <f t="shared" si="3"/>
        <v>100</v>
      </c>
      <c r="C112" s="63">
        <f t="shared" si="4"/>
        <v>152089634.62466985</v>
      </c>
      <c r="D112" s="63">
        <f t="shared" si="0"/>
        <v>1212784.1042777817</v>
      </c>
      <c r="E112" s="63">
        <f t="shared" si="1"/>
        <v>1000000</v>
      </c>
      <c r="F112" s="64">
        <f t="shared" si="2"/>
        <v>154302418.72894764</v>
      </c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</row>
    <row r="113" spans="1:23" ht="15.75" customHeight="1" x14ac:dyDescent="0.2">
      <c r="A113" s="38"/>
      <c r="B113" s="62">
        <f t="shared" si="3"/>
        <v>101</v>
      </c>
      <c r="C113" s="63">
        <f t="shared" si="4"/>
        <v>154302418.72894764</v>
      </c>
      <c r="D113" s="63">
        <f t="shared" si="0"/>
        <v>1230429.1554641388</v>
      </c>
      <c r="E113" s="63">
        <f t="shared" si="1"/>
        <v>1000000</v>
      </c>
      <c r="F113" s="64">
        <f t="shared" si="2"/>
        <v>156532847.88441178</v>
      </c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</row>
    <row r="114" spans="1:23" ht="15.75" customHeight="1" x14ac:dyDescent="0.2">
      <c r="A114" s="38"/>
      <c r="B114" s="62">
        <f t="shared" si="3"/>
        <v>102</v>
      </c>
      <c r="C114" s="63">
        <f t="shared" si="4"/>
        <v>156532847.88441178</v>
      </c>
      <c r="D114" s="63">
        <f t="shared" si="0"/>
        <v>1248214.910766531</v>
      </c>
      <c r="E114" s="63">
        <f t="shared" si="1"/>
        <v>1000000</v>
      </c>
      <c r="F114" s="64">
        <f t="shared" si="2"/>
        <v>158781062.79517832</v>
      </c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</row>
    <row r="115" spans="1:23" ht="15.75" customHeight="1" x14ac:dyDescent="0.2">
      <c r="A115" s="38"/>
      <c r="B115" s="62">
        <f t="shared" si="3"/>
        <v>103</v>
      </c>
      <c r="C115" s="63">
        <f t="shared" si="4"/>
        <v>158781062.79517832</v>
      </c>
      <c r="D115" s="63">
        <f t="shared" si="0"/>
        <v>1266142.4921793388</v>
      </c>
      <c r="E115" s="63">
        <f t="shared" si="1"/>
        <v>1000000</v>
      </c>
      <c r="F115" s="64">
        <f t="shared" si="2"/>
        <v>161047205.28735766</v>
      </c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</row>
    <row r="116" spans="1:23" ht="15.75" customHeight="1" x14ac:dyDescent="0.2">
      <c r="A116" s="38"/>
      <c r="B116" s="62">
        <f t="shared" si="3"/>
        <v>104</v>
      </c>
      <c r="C116" s="63">
        <f t="shared" si="4"/>
        <v>161047205.28735766</v>
      </c>
      <c r="D116" s="63">
        <f t="shared" si="0"/>
        <v>1284213.0306438827</v>
      </c>
      <c r="E116" s="63">
        <f t="shared" si="1"/>
        <v>1000000</v>
      </c>
      <c r="F116" s="64">
        <f t="shared" si="2"/>
        <v>163331418.31800154</v>
      </c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</row>
    <row r="117" spans="1:23" ht="15.75" customHeight="1" x14ac:dyDescent="0.2">
      <c r="A117" s="38"/>
      <c r="B117" s="62">
        <f t="shared" si="3"/>
        <v>105</v>
      </c>
      <c r="C117" s="63">
        <f t="shared" si="4"/>
        <v>163331418.31800154</v>
      </c>
      <c r="D117" s="63">
        <f t="shared" si="0"/>
        <v>1302427.666119769</v>
      </c>
      <c r="E117" s="63">
        <f t="shared" si="1"/>
        <v>1000000</v>
      </c>
      <c r="F117" s="64">
        <f t="shared" si="2"/>
        <v>165633845.98412129</v>
      </c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</row>
    <row r="118" spans="1:23" ht="15.75" customHeight="1" x14ac:dyDescent="0.2">
      <c r="A118" s="38"/>
      <c r="B118" s="62">
        <f t="shared" si="3"/>
        <v>106</v>
      </c>
      <c r="C118" s="63">
        <f t="shared" si="4"/>
        <v>165633845.98412129</v>
      </c>
      <c r="D118" s="63">
        <f t="shared" si="0"/>
        <v>1320787.5476568011</v>
      </c>
      <c r="E118" s="63">
        <f t="shared" si="1"/>
        <v>1000000</v>
      </c>
      <c r="F118" s="64">
        <f t="shared" si="2"/>
        <v>167954633.5317781</v>
      </c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</row>
    <row r="119" spans="1:23" ht="15.75" customHeight="1" x14ac:dyDescent="0.2">
      <c r="A119" s="38"/>
      <c r="B119" s="62">
        <f t="shared" si="3"/>
        <v>107</v>
      </c>
      <c r="C119" s="63">
        <f t="shared" si="4"/>
        <v>167954633.5317781</v>
      </c>
      <c r="D119" s="63">
        <f t="shared" si="0"/>
        <v>1339293.8334674675</v>
      </c>
      <c r="E119" s="63">
        <f t="shared" si="1"/>
        <v>1000000</v>
      </c>
      <c r="F119" s="64">
        <f t="shared" si="2"/>
        <v>170293927.36524555</v>
      </c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</row>
    <row r="120" spans="1:23" ht="15.75" customHeight="1" x14ac:dyDescent="0.2">
      <c r="A120" s="38"/>
      <c r="B120" s="62">
        <f t="shared" si="3"/>
        <v>108</v>
      </c>
      <c r="C120" s="63">
        <f t="shared" si="4"/>
        <v>170293927.36524555</v>
      </c>
      <c r="D120" s="63">
        <f t="shared" si="0"/>
        <v>1357947.6910000057</v>
      </c>
      <c r="E120" s="63">
        <f t="shared" si="1"/>
        <v>1000000</v>
      </c>
      <c r="F120" s="64">
        <f t="shared" si="2"/>
        <v>172651875.05624557</v>
      </c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</row>
    <row r="121" spans="1:23" ht="15.75" customHeight="1" x14ac:dyDescent="0.2">
      <c r="A121" s="38"/>
      <c r="B121" s="62">
        <f t="shared" si="3"/>
        <v>109</v>
      </c>
      <c r="C121" s="63">
        <f t="shared" si="4"/>
        <v>172651875.05624557</v>
      </c>
      <c r="D121" s="63">
        <f t="shared" si="0"/>
        <v>1376750.2970120492</v>
      </c>
      <c r="E121" s="63">
        <f t="shared" si="1"/>
        <v>1000000</v>
      </c>
      <c r="F121" s="64">
        <f t="shared" si="2"/>
        <v>175028625.35325763</v>
      </c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</row>
    <row r="122" spans="1:23" ht="15.75" customHeight="1" x14ac:dyDescent="0.2">
      <c r="A122" s="38"/>
      <c r="B122" s="62">
        <f t="shared" si="3"/>
        <v>110</v>
      </c>
      <c r="C122" s="63">
        <f t="shared" si="4"/>
        <v>175028625.35325763</v>
      </c>
      <c r="D122" s="63">
        <f t="shared" si="0"/>
        <v>1395702.837644862</v>
      </c>
      <c r="E122" s="63">
        <f t="shared" si="1"/>
        <v>1000000</v>
      </c>
      <c r="F122" s="64">
        <f t="shared" si="2"/>
        <v>177424328.1909025</v>
      </c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</row>
    <row r="123" spans="1:23" ht="15.75" customHeight="1" x14ac:dyDescent="0.2">
      <c r="A123" s="38"/>
      <c r="B123" s="62">
        <f t="shared" si="3"/>
        <v>111</v>
      </c>
      <c r="C123" s="63">
        <f t="shared" si="4"/>
        <v>177424328.1909025</v>
      </c>
      <c r="D123" s="63">
        <f t="shared" si="0"/>
        <v>1414806.5084981655</v>
      </c>
      <c r="E123" s="63">
        <f t="shared" si="1"/>
        <v>1000000</v>
      </c>
      <c r="F123" s="64">
        <f t="shared" si="2"/>
        <v>179839134.69940066</v>
      </c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</row>
    <row r="124" spans="1:23" ht="15.75" customHeight="1" x14ac:dyDescent="0.2">
      <c r="A124" s="38"/>
      <c r="B124" s="62">
        <f t="shared" si="3"/>
        <v>112</v>
      </c>
      <c r="C124" s="63">
        <f t="shared" si="4"/>
        <v>179839134.69940066</v>
      </c>
      <c r="D124" s="63">
        <f t="shared" si="0"/>
        <v>1434062.5147055606</v>
      </c>
      <c r="E124" s="63">
        <f t="shared" si="1"/>
        <v>1000000</v>
      </c>
      <c r="F124" s="64">
        <f t="shared" si="2"/>
        <v>182273197.21410623</v>
      </c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</row>
    <row r="125" spans="1:23" ht="15.75" customHeight="1" x14ac:dyDescent="0.2">
      <c r="A125" s="38"/>
      <c r="B125" s="62">
        <f t="shared" si="3"/>
        <v>113</v>
      </c>
      <c r="C125" s="63">
        <f t="shared" si="4"/>
        <v>182273197.21410623</v>
      </c>
      <c r="D125" s="63">
        <f t="shared" si="0"/>
        <v>1453472.0710105535</v>
      </c>
      <c r="E125" s="63">
        <f t="shared" si="1"/>
        <v>1000000</v>
      </c>
      <c r="F125" s="64">
        <f t="shared" si="2"/>
        <v>184726669.28511679</v>
      </c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</row>
    <row r="126" spans="1:23" ht="15.75" customHeight="1" x14ac:dyDescent="0.2">
      <c r="A126" s="38"/>
      <c r="B126" s="62">
        <f t="shared" si="3"/>
        <v>114</v>
      </c>
      <c r="C126" s="63">
        <f t="shared" si="4"/>
        <v>184726669.28511679</v>
      </c>
      <c r="D126" s="63">
        <f t="shared" si="0"/>
        <v>1473036.4018431851</v>
      </c>
      <c r="E126" s="63">
        <f t="shared" si="1"/>
        <v>1000000</v>
      </c>
      <c r="F126" s="64">
        <f t="shared" si="2"/>
        <v>187199705.68695998</v>
      </c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</row>
    <row r="127" spans="1:23" ht="15.75" customHeight="1" x14ac:dyDescent="0.2">
      <c r="A127" s="38"/>
      <c r="B127" s="62">
        <f t="shared" si="3"/>
        <v>115</v>
      </c>
      <c r="C127" s="63">
        <f t="shared" si="4"/>
        <v>187199705.68695998</v>
      </c>
      <c r="D127" s="63">
        <f t="shared" si="0"/>
        <v>1492756.7413972735</v>
      </c>
      <c r="E127" s="63">
        <f t="shared" si="1"/>
        <v>1000000</v>
      </c>
      <c r="F127" s="64">
        <f t="shared" si="2"/>
        <v>189692462.42835724</v>
      </c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</row>
    <row r="128" spans="1:23" ht="15.75" customHeight="1" x14ac:dyDescent="0.2">
      <c r="A128" s="38"/>
      <c r="B128" s="62">
        <f t="shared" si="3"/>
        <v>116</v>
      </c>
      <c r="C128" s="63">
        <f t="shared" si="4"/>
        <v>189692462.42835724</v>
      </c>
      <c r="D128" s="63">
        <f t="shared" si="0"/>
        <v>1512634.3337082718</v>
      </c>
      <c r="E128" s="63">
        <f t="shared" si="1"/>
        <v>1000000</v>
      </c>
      <c r="F128" s="64">
        <f t="shared" si="2"/>
        <v>192205096.76206553</v>
      </c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</row>
    <row r="129" spans="1:23" ht="15.75" customHeight="1" x14ac:dyDescent="0.2">
      <c r="A129" s="38"/>
      <c r="B129" s="62">
        <f t="shared" si="3"/>
        <v>117</v>
      </c>
      <c r="C129" s="63">
        <f t="shared" si="4"/>
        <v>192205096.76206553</v>
      </c>
      <c r="D129" s="63">
        <f t="shared" si="0"/>
        <v>1532670.4327317467</v>
      </c>
      <c r="E129" s="63">
        <f t="shared" si="1"/>
        <v>1000000</v>
      </c>
      <c r="F129" s="64">
        <f t="shared" si="2"/>
        <v>194737767.19479728</v>
      </c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</row>
    <row r="130" spans="1:23" ht="15.75" customHeight="1" x14ac:dyDescent="0.2">
      <c r="A130" s="38"/>
      <c r="B130" s="62">
        <f t="shared" si="3"/>
        <v>118</v>
      </c>
      <c r="C130" s="63">
        <f t="shared" si="4"/>
        <v>194737767.19479728</v>
      </c>
      <c r="D130" s="63">
        <f t="shared" si="0"/>
        <v>1552866.3024224821</v>
      </c>
      <c r="E130" s="63">
        <f t="shared" si="1"/>
        <v>1000000</v>
      </c>
      <c r="F130" s="64">
        <f t="shared" si="2"/>
        <v>197290633.49721977</v>
      </c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</row>
    <row r="131" spans="1:23" ht="15.75" customHeight="1" x14ac:dyDescent="0.2">
      <c r="A131" s="38"/>
      <c r="B131" s="62">
        <f t="shared" si="3"/>
        <v>119</v>
      </c>
      <c r="C131" s="63">
        <f t="shared" si="4"/>
        <v>197290633.49721977</v>
      </c>
      <c r="D131" s="63">
        <f t="shared" si="0"/>
        <v>1573223.2168142155</v>
      </c>
      <c r="E131" s="63">
        <f t="shared" si="1"/>
        <v>1000000</v>
      </c>
      <c r="F131" s="64">
        <f t="shared" si="2"/>
        <v>199863856.71403399</v>
      </c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</row>
    <row r="132" spans="1:23" ht="15.75" customHeight="1" x14ac:dyDescent="0.2">
      <c r="A132" s="38"/>
      <c r="B132" s="62">
        <f t="shared" si="3"/>
        <v>120</v>
      </c>
      <c r="C132" s="63">
        <f t="shared" si="4"/>
        <v>199863856.71403399</v>
      </c>
      <c r="D132" s="63">
        <f t="shared" si="0"/>
        <v>1593742.4601000075</v>
      </c>
      <c r="E132" s="63">
        <f t="shared" si="1"/>
        <v>1000000</v>
      </c>
      <c r="F132" s="64">
        <f t="shared" si="2"/>
        <v>202457599.17413399</v>
      </c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</row>
    <row r="133" spans="1:23" ht="15.75" customHeight="1" x14ac:dyDescent="0.2">
      <c r="A133" s="38"/>
      <c r="B133" s="62">
        <f t="shared" si="3"/>
        <v>121</v>
      </c>
      <c r="C133" s="63">
        <f t="shared" si="4"/>
        <v>202457599.17413399</v>
      </c>
      <c r="D133" s="63">
        <f t="shared" si="0"/>
        <v>1614425.3267132551</v>
      </c>
      <c r="E133" s="63">
        <f t="shared" si="1"/>
        <v>1000000</v>
      </c>
      <c r="F133" s="64">
        <f t="shared" si="2"/>
        <v>205072024.50084725</v>
      </c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</row>
    <row r="134" spans="1:23" ht="15.75" customHeight="1" x14ac:dyDescent="0.2">
      <c r="A134" s="38"/>
      <c r="B134" s="62">
        <f t="shared" si="3"/>
        <v>122</v>
      </c>
      <c r="C134" s="63">
        <f t="shared" si="4"/>
        <v>205072024.50084725</v>
      </c>
      <c r="D134" s="63">
        <f t="shared" si="0"/>
        <v>1635273.1214093494</v>
      </c>
      <c r="E134" s="63">
        <f t="shared" si="1"/>
        <v>1000000</v>
      </c>
      <c r="F134" s="64">
        <f t="shared" si="2"/>
        <v>207707297.62225661</v>
      </c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</row>
    <row r="135" spans="1:23" ht="15.75" customHeight="1" x14ac:dyDescent="0.2">
      <c r="A135" s="38"/>
      <c r="B135" s="62">
        <f t="shared" si="3"/>
        <v>123</v>
      </c>
      <c r="C135" s="63">
        <f t="shared" si="4"/>
        <v>207707297.62225661</v>
      </c>
      <c r="D135" s="63">
        <f t="shared" si="0"/>
        <v>1656287.1593479831</v>
      </c>
      <c r="E135" s="63">
        <f t="shared" si="1"/>
        <v>1000000</v>
      </c>
      <c r="F135" s="64">
        <f t="shared" si="2"/>
        <v>210363584.78160459</v>
      </c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</row>
    <row r="136" spans="1:23" ht="15.75" customHeight="1" x14ac:dyDescent="0.2">
      <c r="A136" s="38"/>
      <c r="B136" s="62">
        <f t="shared" si="3"/>
        <v>124</v>
      </c>
      <c r="C136" s="63">
        <f t="shared" si="4"/>
        <v>210363584.78160459</v>
      </c>
      <c r="D136" s="63">
        <f t="shared" si="0"/>
        <v>1677468.7661761178</v>
      </c>
      <c r="E136" s="63">
        <f t="shared" si="1"/>
        <v>1000000</v>
      </c>
      <c r="F136" s="64">
        <f t="shared" si="2"/>
        <v>213041053.54778069</v>
      </c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</row>
    <row r="137" spans="1:23" ht="15.75" customHeight="1" x14ac:dyDescent="0.2">
      <c r="A137" s="38"/>
      <c r="B137" s="62">
        <f t="shared" si="3"/>
        <v>125</v>
      </c>
      <c r="C137" s="63">
        <f t="shared" si="4"/>
        <v>213041053.54778069</v>
      </c>
      <c r="D137" s="63">
        <f t="shared" si="0"/>
        <v>1698819.2781116096</v>
      </c>
      <c r="E137" s="63">
        <f t="shared" si="1"/>
        <v>1000000</v>
      </c>
      <c r="F137" s="64">
        <f t="shared" si="2"/>
        <v>215739872.8258923</v>
      </c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</row>
    <row r="138" spans="1:23" ht="15.75" customHeight="1" x14ac:dyDescent="0.2">
      <c r="A138" s="38"/>
      <c r="B138" s="62">
        <f t="shared" si="3"/>
        <v>126</v>
      </c>
      <c r="C138" s="63">
        <f t="shared" si="4"/>
        <v>215739872.8258923</v>
      </c>
      <c r="D138" s="63">
        <f t="shared" si="0"/>
        <v>1720340.0420275044</v>
      </c>
      <c r="E138" s="63">
        <f t="shared" si="1"/>
        <v>1000000</v>
      </c>
      <c r="F138" s="64">
        <f t="shared" si="2"/>
        <v>218460212.8679198</v>
      </c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</row>
    <row r="139" spans="1:23" ht="15.75" customHeight="1" x14ac:dyDescent="0.2">
      <c r="A139" s="38"/>
      <c r="B139" s="62">
        <f t="shared" si="3"/>
        <v>127</v>
      </c>
      <c r="C139" s="63">
        <f t="shared" si="4"/>
        <v>218460212.8679198</v>
      </c>
      <c r="D139" s="63">
        <f t="shared" si="0"/>
        <v>1742032.4155370016</v>
      </c>
      <c r="E139" s="63">
        <f t="shared" si="1"/>
        <v>1000000</v>
      </c>
      <c r="F139" s="64">
        <f t="shared" si="2"/>
        <v>221202245.2834568</v>
      </c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</row>
    <row r="140" spans="1:23" ht="15.75" customHeight="1" x14ac:dyDescent="0.2">
      <c r="A140" s="38"/>
      <c r="B140" s="62">
        <f t="shared" si="3"/>
        <v>128</v>
      </c>
      <c r="C140" s="63">
        <f t="shared" si="4"/>
        <v>221202245.2834568</v>
      </c>
      <c r="D140" s="63">
        <f t="shared" si="0"/>
        <v>1763897.7670791</v>
      </c>
      <c r="E140" s="63">
        <f t="shared" si="1"/>
        <v>1000000</v>
      </c>
      <c r="F140" s="64">
        <f t="shared" si="2"/>
        <v>223966143.05053592</v>
      </c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</row>
    <row r="141" spans="1:23" ht="15.75" customHeight="1" x14ac:dyDescent="0.2">
      <c r="A141" s="38"/>
      <c r="B141" s="62">
        <f t="shared" si="3"/>
        <v>129</v>
      </c>
      <c r="C141" s="63">
        <f t="shared" si="4"/>
        <v>223966143.05053592</v>
      </c>
      <c r="D141" s="63">
        <f t="shared" si="0"/>
        <v>1785937.4760049223</v>
      </c>
      <c r="E141" s="63">
        <f t="shared" si="1"/>
        <v>1000000</v>
      </c>
      <c r="F141" s="64">
        <f t="shared" si="2"/>
        <v>226752080.52654085</v>
      </c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</row>
    <row r="142" spans="1:23" ht="15.75" customHeight="1" x14ac:dyDescent="0.2">
      <c r="A142" s="38"/>
      <c r="B142" s="62">
        <f t="shared" si="3"/>
        <v>130</v>
      </c>
      <c r="C142" s="63">
        <f t="shared" si="4"/>
        <v>226752080.52654085</v>
      </c>
      <c r="D142" s="63">
        <f t="shared" si="0"/>
        <v>1808152.9326647313</v>
      </c>
      <c r="E142" s="63">
        <f t="shared" si="1"/>
        <v>1000000</v>
      </c>
      <c r="F142" s="64">
        <f t="shared" si="2"/>
        <v>229560233.45920557</v>
      </c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</row>
    <row r="143" spans="1:23" ht="15.75" customHeight="1" x14ac:dyDescent="0.2">
      <c r="A143" s="38"/>
      <c r="B143" s="62">
        <f t="shared" si="3"/>
        <v>131</v>
      </c>
      <c r="C143" s="63">
        <f t="shared" si="4"/>
        <v>229560233.45920557</v>
      </c>
      <c r="D143" s="63">
        <f t="shared" si="0"/>
        <v>1830545.5384956377</v>
      </c>
      <c r="E143" s="63">
        <f t="shared" si="1"/>
        <v>1000000</v>
      </c>
      <c r="F143" s="64">
        <f t="shared" si="2"/>
        <v>232390778.9977012</v>
      </c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</row>
    <row r="144" spans="1:23" ht="15.75" customHeight="1" x14ac:dyDescent="0.2">
      <c r="A144" s="38"/>
      <c r="B144" s="62">
        <f t="shared" si="3"/>
        <v>132</v>
      </c>
      <c r="C144" s="63">
        <f t="shared" si="4"/>
        <v>232390778.9977012</v>
      </c>
      <c r="D144" s="63">
        <f t="shared" si="0"/>
        <v>1853116.706110009</v>
      </c>
      <c r="E144" s="63">
        <f t="shared" si="1"/>
        <v>1000000</v>
      </c>
      <c r="F144" s="64">
        <f t="shared" si="2"/>
        <v>235243895.7038112</v>
      </c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</row>
    <row r="145" spans="1:23" ht="15.75" customHeight="1" x14ac:dyDescent="0.2">
      <c r="A145" s="38"/>
      <c r="B145" s="62">
        <f t="shared" si="3"/>
        <v>133</v>
      </c>
      <c r="C145" s="63">
        <f t="shared" si="4"/>
        <v>235243895.7038112</v>
      </c>
      <c r="D145" s="63">
        <f t="shared" si="0"/>
        <v>1875867.8593845814</v>
      </c>
      <c r="E145" s="63">
        <f t="shared" si="1"/>
        <v>1000000</v>
      </c>
      <c r="F145" s="64">
        <f t="shared" si="2"/>
        <v>238119763.56319577</v>
      </c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</row>
    <row r="146" spans="1:23" ht="15.75" customHeight="1" x14ac:dyDescent="0.2">
      <c r="A146" s="38"/>
      <c r="B146" s="62">
        <f t="shared" si="3"/>
        <v>134</v>
      </c>
      <c r="C146" s="63">
        <f t="shared" si="4"/>
        <v>238119763.56319577</v>
      </c>
      <c r="D146" s="63">
        <f t="shared" si="0"/>
        <v>1898800.4335502847</v>
      </c>
      <c r="E146" s="63">
        <f t="shared" si="1"/>
        <v>1000000</v>
      </c>
      <c r="F146" s="64">
        <f t="shared" si="2"/>
        <v>241018563.99674606</v>
      </c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</row>
    <row r="147" spans="1:23" ht="15.75" customHeight="1" x14ac:dyDescent="0.2">
      <c r="A147" s="38"/>
      <c r="B147" s="62">
        <f t="shared" si="3"/>
        <v>135</v>
      </c>
      <c r="C147" s="63">
        <f t="shared" si="4"/>
        <v>241018563.99674606</v>
      </c>
      <c r="D147" s="63">
        <f t="shared" si="0"/>
        <v>1921915.8752827821</v>
      </c>
      <c r="E147" s="63">
        <f t="shared" si="1"/>
        <v>1000000</v>
      </c>
      <c r="F147" s="64">
        <f t="shared" si="2"/>
        <v>243940479.87202886</v>
      </c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</row>
    <row r="148" spans="1:23" ht="15.75" customHeight="1" x14ac:dyDescent="0.2">
      <c r="A148" s="38"/>
      <c r="B148" s="62">
        <f t="shared" si="3"/>
        <v>136</v>
      </c>
      <c r="C148" s="63">
        <f t="shared" si="4"/>
        <v>243940479.87202886</v>
      </c>
      <c r="D148" s="63">
        <f t="shared" si="0"/>
        <v>1945215.6427937304</v>
      </c>
      <c r="E148" s="63">
        <f t="shared" si="1"/>
        <v>1000000</v>
      </c>
      <c r="F148" s="64">
        <f t="shared" si="2"/>
        <v>246885695.5148226</v>
      </c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</row>
    <row r="149" spans="1:23" ht="15.75" customHeight="1" x14ac:dyDescent="0.2">
      <c r="A149" s="38"/>
      <c r="B149" s="62">
        <f t="shared" si="3"/>
        <v>137</v>
      </c>
      <c r="C149" s="63">
        <f t="shared" si="4"/>
        <v>246885695.5148226</v>
      </c>
      <c r="D149" s="63">
        <f t="shared" si="0"/>
        <v>1968701.2059227717</v>
      </c>
      <c r="E149" s="63">
        <f t="shared" si="1"/>
        <v>1000000</v>
      </c>
      <c r="F149" s="64">
        <f t="shared" si="2"/>
        <v>249854396.72074538</v>
      </c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</row>
    <row r="150" spans="1:23" ht="15.75" customHeight="1" x14ac:dyDescent="0.2">
      <c r="A150" s="38"/>
      <c r="B150" s="62">
        <f t="shared" si="3"/>
        <v>138</v>
      </c>
      <c r="C150" s="63">
        <f t="shared" si="4"/>
        <v>249854396.72074538</v>
      </c>
      <c r="D150" s="63">
        <f t="shared" si="0"/>
        <v>1992374.0462302559</v>
      </c>
      <c r="E150" s="63">
        <f t="shared" si="1"/>
        <v>1000000</v>
      </c>
      <c r="F150" s="64">
        <f t="shared" si="2"/>
        <v>252846770.76697564</v>
      </c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</row>
    <row r="151" spans="1:23" ht="15.75" customHeight="1" x14ac:dyDescent="0.2">
      <c r="A151" s="38"/>
      <c r="B151" s="62">
        <f t="shared" si="3"/>
        <v>139</v>
      </c>
      <c r="C151" s="63">
        <f t="shared" si="4"/>
        <v>252846770.76697564</v>
      </c>
      <c r="D151" s="63">
        <f t="shared" si="0"/>
        <v>2016235.657090703</v>
      </c>
      <c r="E151" s="63">
        <f t="shared" si="1"/>
        <v>1000000</v>
      </c>
      <c r="F151" s="64">
        <f t="shared" si="2"/>
        <v>255863006.42406633</v>
      </c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</row>
    <row r="152" spans="1:23" ht="15.75" customHeight="1" x14ac:dyDescent="0.2">
      <c r="A152" s="38"/>
      <c r="B152" s="62">
        <f t="shared" si="3"/>
        <v>140</v>
      </c>
      <c r="C152" s="63">
        <f t="shared" si="4"/>
        <v>255863006.42406633</v>
      </c>
      <c r="D152" s="63">
        <f t="shared" si="0"/>
        <v>2040287.5437870109</v>
      </c>
      <c r="E152" s="63">
        <f t="shared" si="1"/>
        <v>1000000</v>
      </c>
      <c r="F152" s="64">
        <f t="shared" si="2"/>
        <v>258903293.96785334</v>
      </c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</row>
    <row r="153" spans="1:23" ht="15.75" customHeight="1" x14ac:dyDescent="0.2">
      <c r="A153" s="38"/>
      <c r="B153" s="62">
        <f t="shared" si="3"/>
        <v>141</v>
      </c>
      <c r="C153" s="63">
        <f t="shared" si="4"/>
        <v>258903293.96785334</v>
      </c>
      <c r="D153" s="63">
        <f t="shared" si="0"/>
        <v>2064531.2236054153</v>
      </c>
      <c r="E153" s="63">
        <f t="shared" si="1"/>
        <v>1000000</v>
      </c>
      <c r="F153" s="64">
        <f t="shared" si="2"/>
        <v>261967825.19145876</v>
      </c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</row>
    <row r="154" spans="1:23" ht="15.75" customHeight="1" x14ac:dyDescent="0.2">
      <c r="A154" s="38"/>
      <c r="B154" s="62">
        <f t="shared" si="3"/>
        <v>142</v>
      </c>
      <c r="C154" s="63">
        <f t="shared" si="4"/>
        <v>261967825.19145876</v>
      </c>
      <c r="D154" s="63">
        <f t="shared" si="0"/>
        <v>2088968.2259312053</v>
      </c>
      <c r="E154" s="63">
        <f t="shared" si="1"/>
        <v>1000000</v>
      </c>
      <c r="F154" s="64">
        <f t="shared" si="2"/>
        <v>265056793.41738996</v>
      </c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</row>
    <row r="155" spans="1:23" ht="15.75" customHeight="1" x14ac:dyDescent="0.2">
      <c r="A155" s="38"/>
      <c r="B155" s="62">
        <f t="shared" si="3"/>
        <v>143</v>
      </c>
      <c r="C155" s="63">
        <f t="shared" si="4"/>
        <v>265056793.41738996</v>
      </c>
      <c r="D155" s="63">
        <f t="shared" si="0"/>
        <v>2113600.0923452023</v>
      </c>
      <c r="E155" s="63">
        <f t="shared" si="1"/>
        <v>1000000</v>
      </c>
      <c r="F155" s="64">
        <f t="shared" si="2"/>
        <v>268170393.50973517</v>
      </c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</row>
    <row r="156" spans="1:23" ht="15.75" customHeight="1" x14ac:dyDescent="0.2">
      <c r="A156" s="38"/>
      <c r="B156" s="62">
        <f t="shared" si="3"/>
        <v>144</v>
      </c>
      <c r="C156" s="63">
        <f t="shared" si="4"/>
        <v>268170393.50973517</v>
      </c>
      <c r="D156" s="63">
        <f t="shared" si="0"/>
        <v>2138428.376721011</v>
      </c>
      <c r="E156" s="63">
        <f t="shared" si="1"/>
        <v>1000000</v>
      </c>
      <c r="F156" s="64">
        <f t="shared" si="2"/>
        <v>271308821.88645619</v>
      </c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</row>
    <row r="157" spans="1:23" ht="15.75" customHeight="1" x14ac:dyDescent="0.2">
      <c r="A157" s="38"/>
      <c r="B157" s="62">
        <f t="shared" si="3"/>
        <v>145</v>
      </c>
      <c r="C157" s="63">
        <f t="shared" si="4"/>
        <v>271308821.88645619</v>
      </c>
      <c r="D157" s="63">
        <f t="shared" si="0"/>
        <v>2163454.6453230409</v>
      </c>
      <c r="E157" s="63">
        <f t="shared" si="1"/>
        <v>1000000</v>
      </c>
      <c r="F157" s="64">
        <f t="shared" si="2"/>
        <v>274472276.53177923</v>
      </c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</row>
    <row r="158" spans="1:23" ht="15.75" customHeight="1" x14ac:dyDescent="0.2">
      <c r="A158" s="38"/>
      <c r="B158" s="62">
        <f t="shared" si="3"/>
        <v>146</v>
      </c>
      <c r="C158" s="63">
        <f t="shared" si="4"/>
        <v>274472276.53177923</v>
      </c>
      <c r="D158" s="63">
        <f t="shared" si="0"/>
        <v>2188680.4769053147</v>
      </c>
      <c r="E158" s="63">
        <f t="shared" si="1"/>
        <v>1000000</v>
      </c>
      <c r="F158" s="64">
        <f t="shared" si="2"/>
        <v>277660957.00868452</v>
      </c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</row>
    <row r="159" spans="1:23" ht="15.75" customHeight="1" x14ac:dyDescent="0.2">
      <c r="A159" s="38"/>
      <c r="B159" s="62">
        <f t="shared" si="3"/>
        <v>147</v>
      </c>
      <c r="C159" s="63">
        <f t="shared" si="4"/>
        <v>277660957.00868452</v>
      </c>
      <c r="D159" s="63">
        <f t="shared" si="0"/>
        <v>2214107.4628110612</v>
      </c>
      <c r="E159" s="63">
        <f t="shared" si="1"/>
        <v>1000000</v>
      </c>
      <c r="F159" s="64">
        <f t="shared" si="2"/>
        <v>280875064.47149557</v>
      </c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</row>
    <row r="160" spans="1:23" ht="15.75" customHeight="1" x14ac:dyDescent="0.2">
      <c r="A160" s="38"/>
      <c r="B160" s="62">
        <f t="shared" si="3"/>
        <v>148</v>
      </c>
      <c r="C160" s="63">
        <f t="shared" si="4"/>
        <v>280875064.47149557</v>
      </c>
      <c r="D160" s="63">
        <f t="shared" si="0"/>
        <v>2239737.2070731041</v>
      </c>
      <c r="E160" s="63">
        <f t="shared" si="1"/>
        <v>1000000</v>
      </c>
      <c r="F160" s="64">
        <f t="shared" si="2"/>
        <v>284114801.67856866</v>
      </c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</row>
    <row r="161" spans="1:23" ht="15.75" customHeight="1" x14ac:dyDescent="0.2">
      <c r="A161" s="38"/>
      <c r="B161" s="62">
        <f t="shared" si="3"/>
        <v>149</v>
      </c>
      <c r="C161" s="63">
        <f t="shared" si="4"/>
        <v>284114801.67856866</v>
      </c>
      <c r="D161" s="63">
        <f t="shared" si="0"/>
        <v>2265571.3265150492</v>
      </c>
      <c r="E161" s="63">
        <f t="shared" si="1"/>
        <v>1000000</v>
      </c>
      <c r="F161" s="64">
        <f t="shared" si="2"/>
        <v>287380373.00508374</v>
      </c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</row>
    <row r="162" spans="1:23" ht="15.75" customHeight="1" x14ac:dyDescent="0.2">
      <c r="A162" s="38"/>
      <c r="B162" s="62">
        <f t="shared" si="3"/>
        <v>150</v>
      </c>
      <c r="C162" s="63">
        <f t="shared" si="4"/>
        <v>287380373.00508374</v>
      </c>
      <c r="D162" s="63">
        <f t="shared" si="0"/>
        <v>2291611.4508532821</v>
      </c>
      <c r="E162" s="63">
        <f t="shared" si="1"/>
        <v>1000000</v>
      </c>
      <c r="F162" s="64">
        <f t="shared" si="2"/>
        <v>290671984.45593703</v>
      </c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</row>
    <row r="163" spans="1:23" ht="15.75" customHeight="1" x14ac:dyDescent="0.2">
      <c r="A163" s="38"/>
      <c r="B163" s="62">
        <f t="shared" si="3"/>
        <v>151</v>
      </c>
      <c r="C163" s="63">
        <f t="shared" si="4"/>
        <v>290671984.45593703</v>
      </c>
      <c r="D163" s="63">
        <f t="shared" si="0"/>
        <v>2317859.2227997738</v>
      </c>
      <c r="E163" s="63">
        <f t="shared" si="1"/>
        <v>1000000</v>
      </c>
      <c r="F163" s="64">
        <f t="shared" si="2"/>
        <v>293989843.67873681</v>
      </c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</row>
    <row r="164" spans="1:23" ht="15.75" customHeight="1" x14ac:dyDescent="0.2">
      <c r="A164" s="38"/>
      <c r="B164" s="62">
        <f t="shared" si="3"/>
        <v>152</v>
      </c>
      <c r="C164" s="63">
        <f t="shared" si="4"/>
        <v>293989843.67873681</v>
      </c>
      <c r="D164" s="63">
        <f t="shared" si="0"/>
        <v>2344316.298165713</v>
      </c>
      <c r="E164" s="63">
        <f t="shared" si="1"/>
        <v>1000000</v>
      </c>
      <c r="F164" s="64">
        <f t="shared" si="2"/>
        <v>297334159.97690254</v>
      </c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</row>
    <row r="165" spans="1:23" ht="15.75" customHeight="1" x14ac:dyDescent="0.2">
      <c r="A165" s="38"/>
      <c r="B165" s="62">
        <f t="shared" si="3"/>
        <v>153</v>
      </c>
      <c r="C165" s="63">
        <f t="shared" si="4"/>
        <v>297334159.97690254</v>
      </c>
      <c r="D165" s="63">
        <f t="shared" si="0"/>
        <v>2370984.3459659582</v>
      </c>
      <c r="E165" s="63">
        <f t="shared" si="1"/>
        <v>1000000</v>
      </c>
      <c r="F165" s="64">
        <f t="shared" si="2"/>
        <v>300705144.32286853</v>
      </c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</row>
    <row r="166" spans="1:23" ht="15.75" customHeight="1" x14ac:dyDescent="0.2">
      <c r="A166" s="38"/>
      <c r="B166" s="62">
        <f t="shared" si="3"/>
        <v>154</v>
      </c>
      <c r="C166" s="63">
        <f t="shared" si="4"/>
        <v>300705144.32286853</v>
      </c>
      <c r="D166" s="63">
        <f t="shared" si="0"/>
        <v>2397865.0485243271</v>
      </c>
      <c r="E166" s="63">
        <f t="shared" si="1"/>
        <v>1000000</v>
      </c>
      <c r="F166" s="64">
        <f t="shared" si="2"/>
        <v>304103009.37139285</v>
      </c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</row>
    <row r="167" spans="1:23" ht="15.75" customHeight="1" x14ac:dyDescent="0.2">
      <c r="A167" s="38"/>
      <c r="B167" s="62">
        <f t="shared" si="3"/>
        <v>155</v>
      </c>
      <c r="C167" s="63">
        <f t="shared" si="4"/>
        <v>304103009.37139285</v>
      </c>
      <c r="D167" s="63">
        <f t="shared" si="0"/>
        <v>2424960.1015797239</v>
      </c>
      <c r="E167" s="63">
        <f t="shared" si="1"/>
        <v>1000000</v>
      </c>
      <c r="F167" s="64">
        <f t="shared" si="2"/>
        <v>307527969.47297257</v>
      </c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</row>
    <row r="168" spans="1:23" ht="15.75" customHeight="1" x14ac:dyDescent="0.2">
      <c r="A168" s="38"/>
      <c r="B168" s="62">
        <f t="shared" si="3"/>
        <v>156</v>
      </c>
      <c r="C168" s="63">
        <f t="shared" si="4"/>
        <v>307527969.47297257</v>
      </c>
      <c r="D168" s="63">
        <f t="shared" si="0"/>
        <v>2452271.2143931133</v>
      </c>
      <c r="E168" s="63">
        <f t="shared" si="1"/>
        <v>1000000</v>
      </c>
      <c r="F168" s="64">
        <f t="shared" si="2"/>
        <v>310980240.68736571</v>
      </c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</row>
    <row r="169" spans="1:23" ht="15.75" customHeight="1" x14ac:dyDescent="0.2">
      <c r="A169" s="38"/>
      <c r="B169" s="62">
        <f t="shared" si="3"/>
        <v>157</v>
      </c>
      <c r="C169" s="63">
        <f t="shared" si="4"/>
        <v>310980240.68736571</v>
      </c>
      <c r="D169" s="63">
        <f t="shared" si="0"/>
        <v>2479800.1098553464</v>
      </c>
      <c r="E169" s="63">
        <f t="shared" si="1"/>
        <v>1000000</v>
      </c>
      <c r="F169" s="64">
        <f t="shared" si="2"/>
        <v>314460040.79722106</v>
      </c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</row>
    <row r="170" spans="1:23" ht="15.75" customHeight="1" x14ac:dyDescent="0.2">
      <c r="A170" s="38"/>
      <c r="B170" s="62">
        <f t="shared" si="3"/>
        <v>158</v>
      </c>
      <c r="C170" s="63">
        <f t="shared" si="4"/>
        <v>314460040.79722106</v>
      </c>
      <c r="D170" s="63">
        <f t="shared" si="0"/>
        <v>2507548.5245958478</v>
      </c>
      <c r="E170" s="63">
        <f t="shared" si="1"/>
        <v>1000000</v>
      </c>
      <c r="F170" s="64">
        <f t="shared" si="2"/>
        <v>317967589.32181692</v>
      </c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</row>
    <row r="171" spans="1:23" ht="15.75" customHeight="1" x14ac:dyDescent="0.2">
      <c r="A171" s="38"/>
      <c r="B171" s="62">
        <f t="shared" si="3"/>
        <v>159</v>
      </c>
      <c r="C171" s="63">
        <f t="shared" si="4"/>
        <v>317967589.32181692</v>
      </c>
      <c r="D171" s="63">
        <f t="shared" si="0"/>
        <v>2535518.2090921691</v>
      </c>
      <c r="E171" s="63">
        <f t="shared" si="1"/>
        <v>1000000</v>
      </c>
      <c r="F171" s="64">
        <f t="shared" si="2"/>
        <v>321503107.53090906</v>
      </c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</row>
    <row r="172" spans="1:23" ht="15.75" customHeight="1" x14ac:dyDescent="0.2">
      <c r="A172" s="38"/>
      <c r="B172" s="62">
        <f t="shared" si="3"/>
        <v>160</v>
      </c>
      <c r="C172" s="63">
        <f t="shared" si="4"/>
        <v>321503107.53090906</v>
      </c>
      <c r="D172" s="63">
        <f t="shared" si="0"/>
        <v>2563710.9277804163</v>
      </c>
      <c r="E172" s="63">
        <f t="shared" si="1"/>
        <v>1000000</v>
      </c>
      <c r="F172" s="64">
        <f t="shared" si="2"/>
        <v>325066818.45868945</v>
      </c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</row>
    <row r="173" spans="1:23" ht="15.75" customHeight="1" x14ac:dyDescent="0.2">
      <c r="A173" s="38"/>
      <c r="B173" s="62">
        <f t="shared" si="3"/>
        <v>161</v>
      </c>
      <c r="C173" s="63">
        <f t="shared" si="4"/>
        <v>325066818.45868945</v>
      </c>
      <c r="D173" s="63">
        <f t="shared" si="0"/>
        <v>2592128.4591665561</v>
      </c>
      <c r="E173" s="63">
        <f t="shared" si="1"/>
        <v>1000000</v>
      </c>
      <c r="F173" s="64">
        <f t="shared" si="2"/>
        <v>328658946.91785598</v>
      </c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</row>
    <row r="174" spans="1:23" ht="15.75" customHeight="1" x14ac:dyDescent="0.2">
      <c r="A174" s="38"/>
      <c r="B174" s="62">
        <f t="shared" si="3"/>
        <v>162</v>
      </c>
      <c r="C174" s="63">
        <f t="shared" si="4"/>
        <v>328658946.91785598</v>
      </c>
      <c r="D174" s="63">
        <f t="shared" si="0"/>
        <v>2620772.5959386118</v>
      </c>
      <c r="E174" s="63">
        <f t="shared" si="1"/>
        <v>1000000</v>
      </c>
      <c r="F174" s="64">
        <f t="shared" si="2"/>
        <v>332279719.5137946</v>
      </c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</row>
    <row r="175" spans="1:23" ht="15.75" customHeight="1" x14ac:dyDescent="0.2">
      <c r="A175" s="38"/>
      <c r="B175" s="62">
        <f t="shared" si="3"/>
        <v>163</v>
      </c>
      <c r="C175" s="63">
        <f t="shared" si="4"/>
        <v>332279719.5137946</v>
      </c>
      <c r="D175" s="63">
        <f t="shared" si="0"/>
        <v>2649645.1450797524</v>
      </c>
      <c r="E175" s="63">
        <f t="shared" si="1"/>
        <v>1000000</v>
      </c>
      <c r="F175" s="64">
        <f t="shared" si="2"/>
        <v>335929364.65887433</v>
      </c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</row>
    <row r="176" spans="1:23" ht="15.75" customHeight="1" x14ac:dyDescent="0.2">
      <c r="A176" s="38"/>
      <c r="B176" s="62">
        <f t="shared" si="3"/>
        <v>164</v>
      </c>
      <c r="C176" s="63">
        <f t="shared" si="4"/>
        <v>335929364.65887433</v>
      </c>
      <c r="D176" s="63">
        <f t="shared" si="0"/>
        <v>2678747.9279822852</v>
      </c>
      <c r="E176" s="63">
        <f t="shared" si="1"/>
        <v>1000000</v>
      </c>
      <c r="F176" s="64">
        <f t="shared" si="2"/>
        <v>339608112.5868566</v>
      </c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</row>
    <row r="177" spans="1:23" ht="15.75" customHeight="1" x14ac:dyDescent="0.2">
      <c r="A177" s="38"/>
      <c r="B177" s="62">
        <f t="shared" si="3"/>
        <v>165</v>
      </c>
      <c r="C177" s="63">
        <f t="shared" si="4"/>
        <v>339608112.5868566</v>
      </c>
      <c r="D177" s="63">
        <f t="shared" si="0"/>
        <v>2708082.7805625545</v>
      </c>
      <c r="E177" s="63">
        <f t="shared" si="1"/>
        <v>1000000</v>
      </c>
      <c r="F177" s="64">
        <f t="shared" si="2"/>
        <v>343316195.36741918</v>
      </c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</row>
    <row r="178" spans="1:23" ht="15.75" customHeight="1" x14ac:dyDescent="0.2">
      <c r="A178" s="38"/>
      <c r="B178" s="62">
        <f t="shared" si="3"/>
        <v>166</v>
      </c>
      <c r="C178" s="63">
        <f t="shared" si="4"/>
        <v>343316195.36741918</v>
      </c>
      <c r="D178" s="63">
        <f t="shared" si="0"/>
        <v>2737651.5533767603</v>
      </c>
      <c r="E178" s="63">
        <f t="shared" si="1"/>
        <v>1000000</v>
      </c>
      <c r="F178" s="64">
        <f t="shared" si="2"/>
        <v>347053846.92079592</v>
      </c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</row>
    <row r="179" spans="1:23" ht="15.75" customHeight="1" x14ac:dyDescent="0.2">
      <c r="A179" s="38"/>
      <c r="B179" s="62">
        <f t="shared" si="3"/>
        <v>167</v>
      </c>
      <c r="C179" s="63">
        <f t="shared" si="4"/>
        <v>347053846.92079592</v>
      </c>
      <c r="D179" s="63">
        <f t="shared" si="0"/>
        <v>2767456.1117376969</v>
      </c>
      <c r="E179" s="63">
        <f t="shared" si="1"/>
        <v>1000000</v>
      </c>
      <c r="F179" s="64">
        <f t="shared" si="2"/>
        <v>350821303.03253359</v>
      </c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</row>
    <row r="180" spans="1:23" ht="15.75" customHeight="1" x14ac:dyDescent="0.2">
      <c r="A180" s="38"/>
      <c r="B180" s="62">
        <f t="shared" si="3"/>
        <v>168</v>
      </c>
      <c r="C180" s="63">
        <f t="shared" si="4"/>
        <v>350821303.03253359</v>
      </c>
      <c r="D180" s="63">
        <f t="shared" si="0"/>
        <v>2797498.3358324249</v>
      </c>
      <c r="E180" s="63">
        <f t="shared" si="1"/>
        <v>1000000</v>
      </c>
      <c r="F180" s="64">
        <f t="shared" si="2"/>
        <v>354618801.368366</v>
      </c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</row>
    <row r="181" spans="1:23" ht="15.75" customHeight="1" x14ac:dyDescent="0.2">
      <c r="A181" s="38"/>
      <c r="B181" s="62">
        <f t="shared" si="3"/>
        <v>169</v>
      </c>
      <c r="C181" s="63">
        <f t="shared" si="4"/>
        <v>354618801.368366</v>
      </c>
      <c r="D181" s="63">
        <f t="shared" si="0"/>
        <v>2827780.120840881</v>
      </c>
      <c r="E181" s="63">
        <f t="shared" si="1"/>
        <v>1000000</v>
      </c>
      <c r="F181" s="64">
        <f t="shared" si="2"/>
        <v>358446581.48920691</v>
      </c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</row>
    <row r="182" spans="1:23" ht="15.75" customHeight="1" x14ac:dyDescent="0.2">
      <c r="A182" s="38"/>
      <c r="B182" s="62">
        <f t="shared" si="3"/>
        <v>170</v>
      </c>
      <c r="C182" s="63">
        <f t="shared" si="4"/>
        <v>358446581.48920691</v>
      </c>
      <c r="D182" s="63">
        <f t="shared" si="0"/>
        <v>2858303.3770554326</v>
      </c>
      <c r="E182" s="63">
        <f t="shared" si="1"/>
        <v>1000000</v>
      </c>
      <c r="F182" s="64">
        <f t="shared" si="2"/>
        <v>362304884.86626232</v>
      </c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</row>
    <row r="183" spans="1:23" ht="15.75" customHeight="1" x14ac:dyDescent="0.2">
      <c r="A183" s="38"/>
      <c r="B183" s="62">
        <f t="shared" si="3"/>
        <v>171</v>
      </c>
      <c r="C183" s="63">
        <f t="shared" si="4"/>
        <v>362304884.86626232</v>
      </c>
      <c r="D183" s="63">
        <f t="shared" si="0"/>
        <v>2889070.0300013861</v>
      </c>
      <c r="E183" s="63">
        <f t="shared" si="1"/>
        <v>1000000</v>
      </c>
      <c r="F183" s="64">
        <f t="shared" si="2"/>
        <v>366193954.89626372</v>
      </c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</row>
    <row r="184" spans="1:23" ht="15.75" customHeight="1" x14ac:dyDescent="0.2">
      <c r="A184" s="38"/>
      <c r="B184" s="62">
        <f t="shared" si="3"/>
        <v>172</v>
      </c>
      <c r="C184" s="63">
        <f t="shared" si="4"/>
        <v>366193954.89626372</v>
      </c>
      <c r="D184" s="63">
        <f t="shared" si="0"/>
        <v>2920082.0205584583</v>
      </c>
      <c r="E184" s="63">
        <f t="shared" si="1"/>
        <v>1000000</v>
      </c>
      <c r="F184" s="64">
        <f t="shared" si="2"/>
        <v>370114036.9168222</v>
      </c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</row>
    <row r="185" spans="1:23" ht="15.75" customHeight="1" x14ac:dyDescent="0.2">
      <c r="A185" s="38"/>
      <c r="B185" s="62">
        <f t="shared" si="3"/>
        <v>173</v>
      </c>
      <c r="C185" s="63">
        <f t="shared" si="4"/>
        <v>370114036.9168222</v>
      </c>
      <c r="D185" s="63">
        <f t="shared" si="0"/>
        <v>2951341.305083212</v>
      </c>
      <c r="E185" s="63">
        <f t="shared" si="1"/>
        <v>1000000</v>
      </c>
      <c r="F185" s="64">
        <f t="shared" si="2"/>
        <v>374065378.22190541</v>
      </c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</row>
    <row r="186" spans="1:23" ht="15.75" customHeight="1" x14ac:dyDescent="0.2">
      <c r="A186" s="38"/>
      <c r="B186" s="62">
        <f t="shared" si="3"/>
        <v>174</v>
      </c>
      <c r="C186" s="63">
        <f t="shared" si="4"/>
        <v>374065378.22190541</v>
      </c>
      <c r="D186" s="63">
        <f t="shared" si="0"/>
        <v>2982849.8555324734</v>
      </c>
      <c r="E186" s="63">
        <f t="shared" si="1"/>
        <v>1000000</v>
      </c>
      <c r="F186" s="64">
        <f t="shared" si="2"/>
        <v>378048228.07743788</v>
      </c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</row>
    <row r="187" spans="1:23" ht="15.75" customHeight="1" x14ac:dyDescent="0.2">
      <c r="A187" s="38"/>
      <c r="B187" s="62">
        <f t="shared" si="3"/>
        <v>175</v>
      </c>
      <c r="C187" s="63">
        <f t="shared" si="4"/>
        <v>378048228.07743788</v>
      </c>
      <c r="D187" s="63">
        <f t="shared" si="0"/>
        <v>3014609.6595877288</v>
      </c>
      <c r="E187" s="63">
        <f t="shared" si="1"/>
        <v>1000000</v>
      </c>
      <c r="F187" s="64">
        <f t="shared" si="2"/>
        <v>382062837.73702562</v>
      </c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</row>
    <row r="188" spans="1:23" ht="15.75" customHeight="1" x14ac:dyDescent="0.2">
      <c r="A188" s="38"/>
      <c r="B188" s="62">
        <f t="shared" si="3"/>
        <v>176</v>
      </c>
      <c r="C188" s="63">
        <f t="shared" si="4"/>
        <v>382062837.73702562</v>
      </c>
      <c r="D188" s="63">
        <f t="shared" si="0"/>
        <v>3046622.7207805146</v>
      </c>
      <c r="E188" s="63">
        <f t="shared" si="1"/>
        <v>1000000</v>
      </c>
      <c r="F188" s="64">
        <f t="shared" si="2"/>
        <v>386109460.45780611</v>
      </c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</row>
    <row r="189" spans="1:23" ht="15.75" customHeight="1" x14ac:dyDescent="0.2">
      <c r="A189" s="38"/>
      <c r="B189" s="62">
        <f t="shared" si="3"/>
        <v>177</v>
      </c>
      <c r="C189" s="63">
        <f t="shared" si="4"/>
        <v>386109460.45780611</v>
      </c>
      <c r="D189" s="63">
        <f t="shared" si="0"/>
        <v>3078891.058618811</v>
      </c>
      <c r="E189" s="63">
        <f t="shared" si="1"/>
        <v>1000000</v>
      </c>
      <c r="F189" s="64">
        <f t="shared" si="2"/>
        <v>390188351.51642489</v>
      </c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</row>
    <row r="190" spans="1:23" ht="15.75" customHeight="1" x14ac:dyDescent="0.2">
      <c r="A190" s="38"/>
      <c r="B190" s="62">
        <f t="shared" si="3"/>
        <v>178</v>
      </c>
      <c r="C190" s="63">
        <f t="shared" si="4"/>
        <v>390188351.51642489</v>
      </c>
      <c r="D190" s="63">
        <f t="shared" si="0"/>
        <v>3111416.7087144372</v>
      </c>
      <c r="E190" s="63">
        <f t="shared" si="1"/>
        <v>1000000</v>
      </c>
      <c r="F190" s="64">
        <f t="shared" si="2"/>
        <v>394299768.22513932</v>
      </c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</row>
    <row r="191" spans="1:23" ht="15.75" customHeight="1" x14ac:dyDescent="0.2">
      <c r="A191" s="38"/>
      <c r="B191" s="62">
        <f t="shared" si="3"/>
        <v>179</v>
      </c>
      <c r="C191" s="63">
        <f t="shared" si="4"/>
        <v>394299768.22513932</v>
      </c>
      <c r="D191" s="63">
        <f t="shared" si="0"/>
        <v>3144201.7229114673</v>
      </c>
      <c r="E191" s="63">
        <f t="shared" si="1"/>
        <v>1000000</v>
      </c>
      <c r="F191" s="64">
        <f t="shared" si="2"/>
        <v>398443969.9480508</v>
      </c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</row>
    <row r="192" spans="1:23" ht="15.75" customHeight="1" x14ac:dyDescent="0.2">
      <c r="A192" s="38"/>
      <c r="B192" s="62">
        <f t="shared" si="3"/>
        <v>180</v>
      </c>
      <c r="C192" s="63">
        <f t="shared" si="4"/>
        <v>398443969.9480508</v>
      </c>
      <c r="D192" s="63">
        <f t="shared" si="0"/>
        <v>3177248.1694156681</v>
      </c>
      <c r="E192" s="63">
        <f t="shared" si="1"/>
        <v>1000000</v>
      </c>
      <c r="F192" s="64">
        <f t="shared" si="2"/>
        <v>402621218.11746645</v>
      </c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</row>
    <row r="193" spans="1:23" ht="15.75" customHeight="1" x14ac:dyDescent="0.2">
      <c r="A193" s="38"/>
      <c r="B193" s="62">
        <f t="shared" si="3"/>
        <v>181</v>
      </c>
      <c r="C193" s="63">
        <f t="shared" si="4"/>
        <v>402621218.11746645</v>
      </c>
      <c r="D193" s="63">
        <f t="shared" si="0"/>
        <v>3210558.1329249698</v>
      </c>
      <c r="E193" s="63">
        <f t="shared" si="1"/>
        <v>1000000</v>
      </c>
      <c r="F193" s="64">
        <f t="shared" si="2"/>
        <v>406831776.25039142</v>
      </c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</row>
    <row r="194" spans="1:23" ht="15.75" customHeight="1" x14ac:dyDescent="0.2">
      <c r="A194" s="38"/>
      <c r="B194" s="62">
        <f t="shared" si="3"/>
        <v>182</v>
      </c>
      <c r="C194" s="63">
        <f t="shared" si="4"/>
        <v>406831776.25039142</v>
      </c>
      <c r="D194" s="63">
        <f t="shared" si="0"/>
        <v>3244133.7147609764</v>
      </c>
      <c r="E194" s="63">
        <f t="shared" si="1"/>
        <v>1000000</v>
      </c>
      <c r="F194" s="64">
        <f t="shared" si="2"/>
        <v>411075909.96515238</v>
      </c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</row>
    <row r="195" spans="1:23" ht="15.75" customHeight="1" x14ac:dyDescent="0.2">
      <c r="A195" s="38"/>
      <c r="B195" s="62">
        <f t="shared" si="3"/>
        <v>183</v>
      </c>
      <c r="C195" s="63">
        <f t="shared" si="4"/>
        <v>411075909.96515238</v>
      </c>
      <c r="D195" s="63">
        <f t="shared" si="0"/>
        <v>3277977.0330015253</v>
      </c>
      <c r="E195" s="63">
        <f t="shared" si="1"/>
        <v>1000000</v>
      </c>
      <c r="F195" s="64">
        <f t="shared" si="2"/>
        <v>415353886.99815392</v>
      </c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</row>
    <row r="196" spans="1:23" ht="15.75" customHeight="1" x14ac:dyDescent="0.2">
      <c r="A196" s="38"/>
      <c r="B196" s="62">
        <f t="shared" si="3"/>
        <v>184</v>
      </c>
      <c r="C196" s="63">
        <f t="shared" si="4"/>
        <v>415353886.99815392</v>
      </c>
      <c r="D196" s="63">
        <f t="shared" si="0"/>
        <v>3312090.2226143046</v>
      </c>
      <c r="E196" s="63">
        <f t="shared" si="1"/>
        <v>1000000</v>
      </c>
      <c r="F196" s="64">
        <f t="shared" si="2"/>
        <v>419665977.22076821</v>
      </c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</row>
    <row r="197" spans="1:23" ht="15.75" customHeight="1" x14ac:dyDescent="0.2">
      <c r="A197" s="38"/>
      <c r="B197" s="62">
        <f t="shared" si="3"/>
        <v>185</v>
      </c>
      <c r="C197" s="63">
        <f t="shared" si="4"/>
        <v>419665977.22076821</v>
      </c>
      <c r="D197" s="63">
        <f t="shared" si="0"/>
        <v>3346475.4355915342</v>
      </c>
      <c r="E197" s="63">
        <f t="shared" si="1"/>
        <v>1000000</v>
      </c>
      <c r="F197" s="64">
        <f t="shared" si="2"/>
        <v>424012452.65635973</v>
      </c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</row>
    <row r="198" spans="1:23" ht="15.75" customHeight="1" x14ac:dyDescent="0.2">
      <c r="A198" s="38"/>
      <c r="B198" s="62">
        <f t="shared" si="3"/>
        <v>186</v>
      </c>
      <c r="C198" s="63">
        <f t="shared" si="4"/>
        <v>424012452.65635973</v>
      </c>
      <c r="D198" s="63">
        <f t="shared" si="0"/>
        <v>3381134.8410857213</v>
      </c>
      <c r="E198" s="63">
        <f t="shared" si="1"/>
        <v>1000000</v>
      </c>
      <c r="F198" s="64">
        <f t="shared" si="2"/>
        <v>428393587.49744546</v>
      </c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</row>
    <row r="199" spans="1:23" ht="15.75" customHeight="1" x14ac:dyDescent="0.2">
      <c r="A199" s="38"/>
      <c r="B199" s="62">
        <f t="shared" si="3"/>
        <v>187</v>
      </c>
      <c r="C199" s="63">
        <f t="shared" si="4"/>
        <v>428393587.49744546</v>
      </c>
      <c r="D199" s="63">
        <f t="shared" si="0"/>
        <v>3416070.6255465019</v>
      </c>
      <c r="E199" s="63">
        <f t="shared" si="1"/>
        <v>1000000</v>
      </c>
      <c r="F199" s="64">
        <f t="shared" si="2"/>
        <v>432809658.12299198</v>
      </c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</row>
    <row r="200" spans="1:23" ht="15.75" customHeight="1" x14ac:dyDescent="0.2">
      <c r="A200" s="38"/>
      <c r="B200" s="62">
        <f t="shared" si="3"/>
        <v>188</v>
      </c>
      <c r="C200" s="63">
        <f t="shared" si="4"/>
        <v>432809658.12299198</v>
      </c>
      <c r="D200" s="63">
        <f t="shared" si="0"/>
        <v>3451284.9928585668</v>
      </c>
      <c r="E200" s="63">
        <f t="shared" si="1"/>
        <v>1000000</v>
      </c>
      <c r="F200" s="64">
        <f t="shared" si="2"/>
        <v>437260943.11585057</v>
      </c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</row>
    <row r="201" spans="1:23" ht="15.75" customHeight="1" x14ac:dyDescent="0.2">
      <c r="A201" s="38"/>
      <c r="B201" s="62">
        <f t="shared" si="3"/>
        <v>189</v>
      </c>
      <c r="C201" s="63">
        <f t="shared" si="4"/>
        <v>437260943.11585057</v>
      </c>
      <c r="D201" s="63">
        <f t="shared" si="0"/>
        <v>3486780.1644806932</v>
      </c>
      <c r="E201" s="63">
        <f t="shared" si="1"/>
        <v>1000000</v>
      </c>
      <c r="F201" s="64">
        <f t="shared" si="2"/>
        <v>441747723.28033125</v>
      </c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</row>
    <row r="202" spans="1:23" ht="15.75" customHeight="1" x14ac:dyDescent="0.2">
      <c r="A202" s="38"/>
      <c r="B202" s="62">
        <f t="shared" si="3"/>
        <v>190</v>
      </c>
      <c r="C202" s="63">
        <f t="shared" si="4"/>
        <v>441747723.28033125</v>
      </c>
      <c r="D202" s="63">
        <f t="shared" si="0"/>
        <v>3522558.3795858822</v>
      </c>
      <c r="E202" s="63">
        <f t="shared" si="1"/>
        <v>1000000</v>
      </c>
      <c r="F202" s="64">
        <f t="shared" si="2"/>
        <v>446270281.65991712</v>
      </c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</row>
    <row r="203" spans="1:23" ht="15.75" customHeight="1" x14ac:dyDescent="0.2">
      <c r="A203" s="38"/>
      <c r="B203" s="62">
        <f t="shared" si="3"/>
        <v>191</v>
      </c>
      <c r="C203" s="63">
        <f t="shared" si="4"/>
        <v>446270281.65991712</v>
      </c>
      <c r="D203" s="63">
        <f t="shared" si="0"/>
        <v>3558621.8952026153</v>
      </c>
      <c r="E203" s="63">
        <f t="shared" si="1"/>
        <v>1000000</v>
      </c>
      <c r="F203" s="64">
        <f t="shared" si="2"/>
        <v>450828903.55511975</v>
      </c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</row>
    <row r="204" spans="1:23" ht="15.75" customHeight="1" x14ac:dyDescent="0.2">
      <c r="A204" s="38"/>
      <c r="B204" s="62">
        <f t="shared" si="3"/>
        <v>192</v>
      </c>
      <c r="C204" s="63">
        <f t="shared" si="4"/>
        <v>450828903.55511975</v>
      </c>
      <c r="D204" s="63">
        <f t="shared" si="0"/>
        <v>3594972.9863572363</v>
      </c>
      <c r="E204" s="63">
        <f t="shared" si="1"/>
        <v>1000000</v>
      </c>
      <c r="F204" s="64">
        <f t="shared" si="2"/>
        <v>455423876.54147696</v>
      </c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</row>
    <row r="205" spans="1:23" ht="15.75" customHeight="1" x14ac:dyDescent="0.2">
      <c r="A205" s="38"/>
      <c r="B205" s="62">
        <f t="shared" si="3"/>
        <v>193</v>
      </c>
      <c r="C205" s="63">
        <f t="shared" si="4"/>
        <v>455423876.54147696</v>
      </c>
      <c r="D205" s="63">
        <f t="shared" si="0"/>
        <v>3631613.946217468</v>
      </c>
      <c r="E205" s="63">
        <f t="shared" si="1"/>
        <v>1000000</v>
      </c>
      <c r="F205" s="64">
        <f t="shared" si="2"/>
        <v>460055490.48769444</v>
      </c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</row>
    <row r="206" spans="1:23" ht="15.75" customHeight="1" x14ac:dyDescent="0.2">
      <c r="A206" s="38"/>
      <c r="B206" s="62">
        <f t="shared" si="3"/>
        <v>194</v>
      </c>
      <c r="C206" s="63">
        <f t="shared" si="4"/>
        <v>460055490.48769444</v>
      </c>
      <c r="D206" s="63">
        <f t="shared" si="0"/>
        <v>3668547.0862370753</v>
      </c>
      <c r="E206" s="63">
        <f t="shared" si="1"/>
        <v>1000000</v>
      </c>
      <c r="F206" s="64">
        <f t="shared" si="2"/>
        <v>464724037.57393152</v>
      </c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</row>
    <row r="207" spans="1:23" ht="15.75" customHeight="1" x14ac:dyDescent="0.2">
      <c r="A207" s="38"/>
      <c r="B207" s="62">
        <f t="shared" si="3"/>
        <v>195</v>
      </c>
      <c r="C207" s="63">
        <f t="shared" si="4"/>
        <v>464724037.57393152</v>
      </c>
      <c r="D207" s="63">
        <f t="shared" si="0"/>
        <v>3705774.7363016792</v>
      </c>
      <c r="E207" s="63">
        <f t="shared" si="1"/>
        <v>1000000</v>
      </c>
      <c r="F207" s="64">
        <f t="shared" si="2"/>
        <v>469429812.31023318</v>
      </c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</row>
    <row r="208" spans="1:23" ht="15.75" customHeight="1" x14ac:dyDescent="0.2">
      <c r="A208" s="38"/>
      <c r="B208" s="62">
        <f t="shared" si="3"/>
        <v>196</v>
      </c>
      <c r="C208" s="63">
        <f t="shared" si="4"/>
        <v>469429812.31023318</v>
      </c>
      <c r="D208" s="63">
        <f t="shared" si="0"/>
        <v>3743299.2448757365</v>
      </c>
      <c r="E208" s="63">
        <f t="shared" si="1"/>
        <v>1000000</v>
      </c>
      <c r="F208" s="64">
        <f t="shared" si="2"/>
        <v>474173111.5551089</v>
      </c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</row>
    <row r="209" spans="1:23" ht="15.75" customHeight="1" x14ac:dyDescent="0.2">
      <c r="A209" s="38"/>
      <c r="B209" s="62">
        <f t="shared" si="3"/>
        <v>197</v>
      </c>
      <c r="C209" s="63">
        <f t="shared" si="4"/>
        <v>474173111.5551089</v>
      </c>
      <c r="D209" s="63">
        <f t="shared" si="0"/>
        <v>3781122.9791506887</v>
      </c>
      <c r="E209" s="63">
        <f t="shared" si="1"/>
        <v>1000000</v>
      </c>
      <c r="F209" s="64">
        <f t="shared" si="2"/>
        <v>478954234.53425962</v>
      </c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</row>
    <row r="210" spans="1:23" ht="15.75" customHeight="1" x14ac:dyDescent="0.2">
      <c r="A210" s="38"/>
      <c r="B210" s="62">
        <f t="shared" si="3"/>
        <v>198</v>
      </c>
      <c r="C210" s="63">
        <f t="shared" si="4"/>
        <v>478954234.53425962</v>
      </c>
      <c r="D210" s="63">
        <f t="shared" si="0"/>
        <v>3819248.325194295</v>
      </c>
      <c r="E210" s="63">
        <f t="shared" si="1"/>
        <v>1000000</v>
      </c>
      <c r="F210" s="64">
        <f t="shared" si="2"/>
        <v>483773482.85945392</v>
      </c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</row>
    <row r="211" spans="1:23" ht="15.75" customHeight="1" x14ac:dyDescent="0.2">
      <c r="A211" s="38"/>
      <c r="B211" s="62">
        <f t="shared" si="3"/>
        <v>199</v>
      </c>
      <c r="C211" s="63">
        <f t="shared" si="4"/>
        <v>483773482.85945392</v>
      </c>
      <c r="D211" s="63">
        <f t="shared" si="0"/>
        <v>3857677.6881011538</v>
      </c>
      <c r="E211" s="63">
        <f t="shared" si="1"/>
        <v>1000000</v>
      </c>
      <c r="F211" s="64">
        <f t="shared" si="2"/>
        <v>488631160.54755509</v>
      </c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</row>
    <row r="212" spans="1:23" ht="15.75" customHeight="1" x14ac:dyDescent="0.2">
      <c r="A212" s="38"/>
      <c r="B212" s="62">
        <f t="shared" si="3"/>
        <v>200</v>
      </c>
      <c r="C212" s="63">
        <f t="shared" si="4"/>
        <v>488631160.54755509</v>
      </c>
      <c r="D212" s="63">
        <f t="shared" si="0"/>
        <v>3896413.4921444249</v>
      </c>
      <c r="E212" s="63">
        <f t="shared" si="1"/>
        <v>1000000</v>
      </c>
      <c r="F212" s="64">
        <f t="shared" si="2"/>
        <v>493527574.03969949</v>
      </c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</row>
    <row r="213" spans="1:23" ht="15.75" customHeight="1" x14ac:dyDescent="0.2">
      <c r="A213" s="38"/>
      <c r="B213" s="62">
        <f t="shared" si="3"/>
        <v>201</v>
      </c>
      <c r="C213" s="63">
        <f t="shared" si="4"/>
        <v>493527574.03969949</v>
      </c>
      <c r="D213" s="63">
        <f t="shared" si="0"/>
        <v>3935458.1809287635</v>
      </c>
      <c r="E213" s="63">
        <f t="shared" si="1"/>
        <v>1000000</v>
      </c>
      <c r="F213" s="64">
        <f t="shared" si="2"/>
        <v>498463032.22062826</v>
      </c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</row>
    <row r="214" spans="1:23" ht="15.75" customHeight="1" x14ac:dyDescent="0.2">
      <c r="A214" s="38"/>
      <c r="B214" s="62">
        <f t="shared" si="3"/>
        <v>202</v>
      </c>
      <c r="C214" s="63">
        <f t="shared" si="4"/>
        <v>498463032.22062826</v>
      </c>
      <c r="D214" s="63">
        <f t="shared" si="0"/>
        <v>3974814.2175444714</v>
      </c>
      <c r="E214" s="63">
        <f t="shared" si="1"/>
        <v>1000000</v>
      </c>
      <c r="F214" s="64">
        <f t="shared" si="2"/>
        <v>503437846.43817276</v>
      </c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</row>
    <row r="215" spans="1:23" ht="15.75" customHeight="1" x14ac:dyDescent="0.2">
      <c r="A215" s="38"/>
      <c r="B215" s="62">
        <f t="shared" si="3"/>
        <v>203</v>
      </c>
      <c r="C215" s="63">
        <f t="shared" si="4"/>
        <v>503437846.43817276</v>
      </c>
      <c r="D215" s="63">
        <f t="shared" si="0"/>
        <v>4014484.0847228784</v>
      </c>
      <c r="E215" s="63">
        <f t="shared" si="1"/>
        <v>1000000</v>
      </c>
      <c r="F215" s="64">
        <f t="shared" si="2"/>
        <v>508452330.52289563</v>
      </c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</row>
    <row r="216" spans="1:23" ht="15.75" customHeight="1" x14ac:dyDescent="0.2">
      <c r="A216" s="38"/>
      <c r="B216" s="62">
        <f t="shared" si="3"/>
        <v>204</v>
      </c>
      <c r="C216" s="63">
        <f t="shared" si="4"/>
        <v>508452330.52289563</v>
      </c>
      <c r="D216" s="63">
        <f t="shared" si="0"/>
        <v>4054470.2849929617</v>
      </c>
      <c r="E216" s="63">
        <f t="shared" si="1"/>
        <v>1000000</v>
      </c>
      <c r="F216" s="64">
        <f t="shared" si="2"/>
        <v>513506800.80788857</v>
      </c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</row>
    <row r="217" spans="1:23" ht="15.75" customHeight="1" x14ac:dyDescent="0.2">
      <c r="A217" s="38"/>
      <c r="B217" s="62">
        <f t="shared" si="3"/>
        <v>205</v>
      </c>
      <c r="C217" s="63">
        <f t="shared" si="4"/>
        <v>513506800.80788857</v>
      </c>
      <c r="D217" s="63">
        <f t="shared" si="0"/>
        <v>4094775.3408392165</v>
      </c>
      <c r="E217" s="63">
        <f t="shared" si="1"/>
        <v>1000000</v>
      </c>
      <c r="F217" s="64">
        <f t="shared" si="2"/>
        <v>518601576.14872777</v>
      </c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</row>
    <row r="218" spans="1:23" ht="15.75" customHeight="1" x14ac:dyDescent="0.2">
      <c r="A218" s="38"/>
      <c r="B218" s="62">
        <f t="shared" si="3"/>
        <v>206</v>
      </c>
      <c r="C218" s="63">
        <f t="shared" si="4"/>
        <v>518601576.14872777</v>
      </c>
      <c r="D218" s="63">
        <f t="shared" si="0"/>
        <v>4135401.7948607844</v>
      </c>
      <c r="E218" s="63">
        <f t="shared" si="1"/>
        <v>1000000</v>
      </c>
      <c r="F218" s="64">
        <f t="shared" si="2"/>
        <v>523736977.94358855</v>
      </c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</row>
    <row r="219" spans="1:23" ht="15.75" customHeight="1" x14ac:dyDescent="0.2">
      <c r="A219" s="38"/>
      <c r="B219" s="62">
        <f t="shared" si="3"/>
        <v>207</v>
      </c>
      <c r="C219" s="63">
        <f t="shared" si="4"/>
        <v>523736977.94358855</v>
      </c>
      <c r="D219" s="63">
        <f t="shared" si="0"/>
        <v>4176352.2099318486</v>
      </c>
      <c r="E219" s="63">
        <f t="shared" si="1"/>
        <v>1000000</v>
      </c>
      <c r="F219" s="64">
        <f t="shared" si="2"/>
        <v>528913330.15352041</v>
      </c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</row>
    <row r="220" spans="1:23" ht="15.75" customHeight="1" x14ac:dyDescent="0.2">
      <c r="A220" s="38"/>
      <c r="B220" s="62">
        <f t="shared" si="3"/>
        <v>208</v>
      </c>
      <c r="C220" s="63">
        <f t="shared" si="4"/>
        <v>528913330.15352041</v>
      </c>
      <c r="D220" s="63">
        <f t="shared" si="0"/>
        <v>4217629.1693633115</v>
      </c>
      <c r="E220" s="63">
        <f t="shared" si="1"/>
        <v>1000000</v>
      </c>
      <c r="F220" s="64">
        <f t="shared" si="2"/>
        <v>534130959.32288373</v>
      </c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</row>
    <row r="221" spans="1:23" ht="15.75" customHeight="1" x14ac:dyDescent="0.2">
      <c r="A221" s="38"/>
      <c r="B221" s="62">
        <f t="shared" si="3"/>
        <v>209</v>
      </c>
      <c r="C221" s="63">
        <f t="shared" si="4"/>
        <v>534130959.32288373</v>
      </c>
      <c r="D221" s="63">
        <f t="shared" si="0"/>
        <v>4259235.2770657595</v>
      </c>
      <c r="E221" s="63">
        <f t="shared" si="1"/>
        <v>1000000</v>
      </c>
      <c r="F221" s="64">
        <f t="shared" si="2"/>
        <v>539390194.59994948</v>
      </c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</row>
    <row r="222" spans="1:23" ht="15.75" customHeight="1" x14ac:dyDescent="0.2">
      <c r="A222" s="38"/>
      <c r="B222" s="62">
        <f t="shared" si="3"/>
        <v>210</v>
      </c>
      <c r="C222" s="63">
        <f t="shared" si="4"/>
        <v>539390194.59994948</v>
      </c>
      <c r="D222" s="63">
        <f t="shared" si="0"/>
        <v>4301173.1577137262</v>
      </c>
      <c r="E222" s="63">
        <f t="shared" si="1"/>
        <v>1000000</v>
      </c>
      <c r="F222" s="64">
        <f t="shared" si="2"/>
        <v>544691367.75766325</v>
      </c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</row>
    <row r="223" spans="1:23" ht="15.75" customHeight="1" x14ac:dyDescent="0.2">
      <c r="A223" s="38"/>
      <c r="B223" s="62">
        <f t="shared" si="3"/>
        <v>211</v>
      </c>
      <c r="C223" s="63">
        <f t="shared" si="4"/>
        <v>544691367.75766325</v>
      </c>
      <c r="D223" s="63">
        <f t="shared" si="0"/>
        <v>4343445.4569112705</v>
      </c>
      <c r="E223" s="63">
        <f t="shared" si="1"/>
        <v>1000000</v>
      </c>
      <c r="F223" s="64">
        <f t="shared" si="2"/>
        <v>550034813.21457458</v>
      </c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</row>
    <row r="224" spans="1:23" ht="15.75" customHeight="1" x14ac:dyDescent="0.2">
      <c r="A224" s="38"/>
      <c r="B224" s="62">
        <f t="shared" si="3"/>
        <v>212</v>
      </c>
      <c r="C224" s="63">
        <f t="shared" si="4"/>
        <v>550034813.21457458</v>
      </c>
      <c r="D224" s="63">
        <f t="shared" si="0"/>
        <v>4386054.8413588693</v>
      </c>
      <c r="E224" s="63">
        <f t="shared" si="1"/>
        <v>1000000</v>
      </c>
      <c r="F224" s="64">
        <f t="shared" si="2"/>
        <v>555420868.05593348</v>
      </c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</row>
    <row r="225" spans="1:23" ht="15.75" customHeight="1" x14ac:dyDescent="0.2">
      <c r="A225" s="38"/>
      <c r="B225" s="62">
        <f t="shared" si="3"/>
        <v>213</v>
      </c>
      <c r="C225" s="63">
        <f t="shared" si="4"/>
        <v>555420868.05593348</v>
      </c>
      <c r="D225" s="63">
        <f t="shared" si="0"/>
        <v>4429003.9990216428</v>
      </c>
      <c r="E225" s="63">
        <f t="shared" si="1"/>
        <v>1000000</v>
      </c>
      <c r="F225" s="64">
        <f t="shared" si="2"/>
        <v>560849872.05495512</v>
      </c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</row>
    <row r="226" spans="1:23" ht="15.75" customHeight="1" x14ac:dyDescent="0.2">
      <c r="A226" s="38"/>
      <c r="B226" s="62">
        <f t="shared" si="3"/>
        <v>214</v>
      </c>
      <c r="C226" s="63">
        <f t="shared" si="4"/>
        <v>560849872.05495512</v>
      </c>
      <c r="D226" s="63">
        <f t="shared" si="0"/>
        <v>4472295.6392989215</v>
      </c>
      <c r="E226" s="63">
        <f t="shared" si="1"/>
        <v>1000000</v>
      </c>
      <c r="F226" s="64">
        <f t="shared" si="2"/>
        <v>566322167.69425404</v>
      </c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</row>
    <row r="227" spans="1:23" ht="15.75" customHeight="1" x14ac:dyDescent="0.2">
      <c r="A227" s="38"/>
      <c r="B227" s="62">
        <f t="shared" si="3"/>
        <v>215</v>
      </c>
      <c r="C227" s="63">
        <f t="shared" si="4"/>
        <v>566322167.69425404</v>
      </c>
      <c r="D227" s="63">
        <f t="shared" si="0"/>
        <v>4515932.4931951687</v>
      </c>
      <c r="E227" s="63">
        <f t="shared" si="1"/>
        <v>1000000</v>
      </c>
      <c r="F227" s="64">
        <f t="shared" si="2"/>
        <v>571838100.18744922</v>
      </c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</row>
    <row r="228" spans="1:23" ht="15.75" customHeight="1" x14ac:dyDescent="0.2">
      <c r="A228" s="38"/>
      <c r="B228" s="62">
        <f t="shared" si="3"/>
        <v>216</v>
      </c>
      <c r="C228" s="63">
        <f t="shared" si="4"/>
        <v>571838100.18744922</v>
      </c>
      <c r="D228" s="63">
        <f t="shared" si="0"/>
        <v>4559917.3134922599</v>
      </c>
      <c r="E228" s="63">
        <f t="shared" si="1"/>
        <v>1000000</v>
      </c>
      <c r="F228" s="64">
        <f t="shared" si="2"/>
        <v>577398017.50094151</v>
      </c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</row>
    <row r="229" spans="1:23" ht="15.75" customHeight="1" x14ac:dyDescent="0.2">
      <c r="A229" s="38"/>
      <c r="B229" s="62">
        <f t="shared" si="3"/>
        <v>217</v>
      </c>
      <c r="C229" s="63">
        <f t="shared" si="4"/>
        <v>577398017.50094151</v>
      </c>
      <c r="D229" s="63">
        <f t="shared" si="0"/>
        <v>4604252.8749231407</v>
      </c>
      <c r="E229" s="63">
        <f t="shared" si="1"/>
        <v>1000000</v>
      </c>
      <c r="F229" s="64">
        <f t="shared" si="2"/>
        <v>583002270.37586462</v>
      </c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</row>
    <row r="230" spans="1:23" ht="15.75" customHeight="1" x14ac:dyDescent="0.2">
      <c r="A230" s="38"/>
      <c r="B230" s="62">
        <f t="shared" si="3"/>
        <v>218</v>
      </c>
      <c r="C230" s="63">
        <f t="shared" si="4"/>
        <v>583002270.37586462</v>
      </c>
      <c r="D230" s="63">
        <f t="shared" si="0"/>
        <v>4648941.9743468659</v>
      </c>
      <c r="E230" s="63">
        <f t="shared" si="1"/>
        <v>1000000</v>
      </c>
      <c r="F230" s="64">
        <f t="shared" si="2"/>
        <v>588651212.3502115</v>
      </c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</row>
    <row r="231" spans="1:23" ht="15.75" customHeight="1" x14ac:dyDescent="0.2">
      <c r="A231" s="38"/>
      <c r="B231" s="62">
        <f t="shared" si="3"/>
        <v>219</v>
      </c>
      <c r="C231" s="63">
        <f t="shared" si="4"/>
        <v>588651212.3502115</v>
      </c>
      <c r="D231" s="63">
        <f t="shared" si="0"/>
        <v>4693987.4309250368</v>
      </c>
      <c r="E231" s="63">
        <f t="shared" si="1"/>
        <v>1000000</v>
      </c>
      <c r="F231" s="64">
        <f t="shared" si="2"/>
        <v>594345199.78113651</v>
      </c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</row>
    <row r="232" spans="1:23" ht="15.75" customHeight="1" x14ac:dyDescent="0.2">
      <c r="A232" s="38"/>
      <c r="B232" s="62">
        <f t="shared" si="3"/>
        <v>220</v>
      </c>
      <c r="C232" s="63">
        <f t="shared" si="4"/>
        <v>594345199.78113651</v>
      </c>
      <c r="D232" s="63">
        <f t="shared" si="0"/>
        <v>4739392.0862996457</v>
      </c>
      <c r="E232" s="63">
        <f t="shared" si="1"/>
        <v>1000000</v>
      </c>
      <c r="F232" s="64">
        <f t="shared" si="2"/>
        <v>600084591.86743617</v>
      </c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</row>
    <row r="233" spans="1:23" ht="15.75" customHeight="1" x14ac:dyDescent="0.2">
      <c r="A233" s="38"/>
      <c r="B233" s="62">
        <f t="shared" si="3"/>
        <v>221</v>
      </c>
      <c r="C233" s="63">
        <f t="shared" si="4"/>
        <v>600084591.86743617</v>
      </c>
      <c r="D233" s="63">
        <f t="shared" si="0"/>
        <v>4785158.8047723379</v>
      </c>
      <c r="E233" s="63">
        <f t="shared" si="1"/>
        <v>1000000</v>
      </c>
      <c r="F233" s="64">
        <f t="shared" si="2"/>
        <v>605869750.67220855</v>
      </c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</row>
    <row r="234" spans="1:23" ht="15.75" customHeight="1" x14ac:dyDescent="0.2">
      <c r="A234" s="38"/>
      <c r="B234" s="62">
        <f t="shared" si="3"/>
        <v>222</v>
      </c>
      <c r="C234" s="63">
        <f t="shared" si="4"/>
        <v>605869750.67220855</v>
      </c>
      <c r="D234" s="63">
        <f t="shared" si="0"/>
        <v>4831290.4734851019</v>
      </c>
      <c r="E234" s="63">
        <f t="shared" si="1"/>
        <v>1000000</v>
      </c>
      <c r="F234" s="64">
        <f t="shared" si="2"/>
        <v>611701041.14569366</v>
      </c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</row>
    <row r="235" spans="1:23" ht="15.75" customHeight="1" x14ac:dyDescent="0.2">
      <c r="A235" s="38"/>
      <c r="B235" s="62">
        <f t="shared" si="3"/>
        <v>223</v>
      </c>
      <c r="C235" s="63">
        <f t="shared" si="4"/>
        <v>611701041.14569366</v>
      </c>
      <c r="D235" s="63">
        <f t="shared" si="0"/>
        <v>4877790.0026024012</v>
      </c>
      <c r="E235" s="63">
        <f t="shared" si="1"/>
        <v>1000000</v>
      </c>
      <c r="F235" s="64">
        <f t="shared" si="2"/>
        <v>617578831.14829612</v>
      </c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</row>
    <row r="236" spans="1:23" ht="15.75" customHeight="1" x14ac:dyDescent="0.2">
      <c r="A236" s="38"/>
      <c r="B236" s="62">
        <f t="shared" si="3"/>
        <v>224</v>
      </c>
      <c r="C236" s="63">
        <f t="shared" si="4"/>
        <v>617578831.14829612</v>
      </c>
      <c r="D236" s="63">
        <f t="shared" si="0"/>
        <v>4924660.3254947597</v>
      </c>
      <c r="E236" s="63">
        <f t="shared" si="1"/>
        <v>1000000</v>
      </c>
      <c r="F236" s="64">
        <f t="shared" si="2"/>
        <v>623503491.47379088</v>
      </c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</row>
    <row r="237" spans="1:23" ht="15.75" customHeight="1" x14ac:dyDescent="0.2">
      <c r="A237" s="38"/>
      <c r="B237" s="62">
        <f t="shared" si="3"/>
        <v>225</v>
      </c>
      <c r="C237" s="63">
        <f t="shared" si="4"/>
        <v>623503491.47379088</v>
      </c>
      <c r="D237" s="63">
        <f t="shared" si="0"/>
        <v>4971904.3989238096</v>
      </c>
      <c r="E237" s="63">
        <f t="shared" si="1"/>
        <v>1000000</v>
      </c>
      <c r="F237" s="64">
        <f t="shared" si="2"/>
        <v>629475395.87271464</v>
      </c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</row>
    <row r="238" spans="1:23" ht="15.75" customHeight="1" x14ac:dyDescent="0.2">
      <c r="A238" s="38"/>
      <c r="B238" s="62">
        <f t="shared" si="3"/>
        <v>226</v>
      </c>
      <c r="C238" s="63">
        <f t="shared" si="4"/>
        <v>629475395.87271464</v>
      </c>
      <c r="D238" s="63">
        <f t="shared" si="0"/>
        <v>5019525.2032288155</v>
      </c>
      <c r="E238" s="63">
        <f t="shared" si="1"/>
        <v>1000000</v>
      </c>
      <c r="F238" s="64">
        <f t="shared" si="2"/>
        <v>635494921.07594347</v>
      </c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</row>
    <row r="239" spans="1:23" ht="15.75" customHeight="1" x14ac:dyDescent="0.2">
      <c r="A239" s="38"/>
      <c r="B239" s="62">
        <f t="shared" si="3"/>
        <v>227</v>
      </c>
      <c r="C239" s="63">
        <f t="shared" si="4"/>
        <v>635494921.07594347</v>
      </c>
      <c r="D239" s="63">
        <f t="shared" si="0"/>
        <v>5067525.7425146876</v>
      </c>
      <c r="E239" s="63">
        <f t="shared" si="1"/>
        <v>1000000</v>
      </c>
      <c r="F239" s="64">
        <f t="shared" si="2"/>
        <v>641562446.8184582</v>
      </c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</row>
    <row r="240" spans="1:23" ht="15.75" customHeight="1" x14ac:dyDescent="0.2">
      <c r="A240" s="38"/>
      <c r="B240" s="62">
        <f t="shared" si="3"/>
        <v>228</v>
      </c>
      <c r="C240" s="63">
        <f t="shared" si="4"/>
        <v>641562446.8184582</v>
      </c>
      <c r="D240" s="63">
        <f t="shared" si="0"/>
        <v>5115909.0448414888</v>
      </c>
      <c r="E240" s="63">
        <f t="shared" si="1"/>
        <v>1000000</v>
      </c>
      <c r="F240" s="64">
        <f t="shared" si="2"/>
        <v>647678355.86329973</v>
      </c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</row>
    <row r="241" spans="1:23" ht="15.75" customHeight="1" x14ac:dyDescent="0.2">
      <c r="A241" s="38"/>
      <c r="B241" s="62">
        <f t="shared" si="3"/>
        <v>229</v>
      </c>
      <c r="C241" s="63">
        <f t="shared" si="4"/>
        <v>647678355.86329973</v>
      </c>
      <c r="D241" s="63">
        <f t="shared" si="0"/>
        <v>5164678.1624154579</v>
      </c>
      <c r="E241" s="63">
        <f t="shared" si="1"/>
        <v>1000000</v>
      </c>
      <c r="F241" s="64">
        <f t="shared" si="2"/>
        <v>653843034.02571523</v>
      </c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</row>
    <row r="242" spans="1:23" ht="15.75" customHeight="1" x14ac:dyDescent="0.2">
      <c r="A242" s="38"/>
      <c r="B242" s="62">
        <f t="shared" si="3"/>
        <v>230</v>
      </c>
      <c r="C242" s="63">
        <f t="shared" si="4"/>
        <v>653843034.02571523</v>
      </c>
      <c r="D242" s="63">
        <f t="shared" si="0"/>
        <v>5213836.1717815557</v>
      </c>
      <c r="E242" s="63">
        <f t="shared" si="1"/>
        <v>1000000</v>
      </c>
      <c r="F242" s="64">
        <f t="shared" si="2"/>
        <v>660056870.19749677</v>
      </c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</row>
    <row r="243" spans="1:23" ht="15.75" customHeight="1" x14ac:dyDescent="0.2">
      <c r="A243" s="38"/>
      <c r="B243" s="62">
        <f t="shared" si="3"/>
        <v>231</v>
      </c>
      <c r="C243" s="63">
        <f t="shared" si="4"/>
        <v>660056870.19749677</v>
      </c>
      <c r="D243" s="63">
        <f t="shared" si="0"/>
        <v>5263386.174017543</v>
      </c>
      <c r="E243" s="63">
        <f t="shared" si="1"/>
        <v>1000000</v>
      </c>
      <c r="F243" s="64">
        <f t="shared" si="2"/>
        <v>666320256.37151432</v>
      </c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</row>
    <row r="244" spans="1:23" ht="15.75" customHeight="1" x14ac:dyDescent="0.2">
      <c r="A244" s="38"/>
      <c r="B244" s="62">
        <f t="shared" si="3"/>
        <v>232</v>
      </c>
      <c r="C244" s="63">
        <f t="shared" si="4"/>
        <v>666320256.37151432</v>
      </c>
      <c r="D244" s="63">
        <f t="shared" si="0"/>
        <v>5313331.2949296134</v>
      </c>
      <c r="E244" s="63">
        <f t="shared" si="1"/>
        <v>1000000</v>
      </c>
      <c r="F244" s="64">
        <f t="shared" si="2"/>
        <v>672633587.66644394</v>
      </c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</row>
    <row r="245" spans="1:23" ht="15.75" customHeight="1" x14ac:dyDescent="0.2">
      <c r="A245" s="38"/>
      <c r="B245" s="62">
        <f t="shared" si="3"/>
        <v>233</v>
      </c>
      <c r="C245" s="63">
        <f t="shared" si="4"/>
        <v>672633587.66644394</v>
      </c>
      <c r="D245" s="63">
        <f t="shared" si="0"/>
        <v>5363674.6852495754</v>
      </c>
      <c r="E245" s="63">
        <f t="shared" si="1"/>
        <v>1000000</v>
      </c>
      <c r="F245" s="64">
        <f t="shared" si="2"/>
        <v>678997262.35169351</v>
      </c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</row>
    <row r="246" spans="1:23" ht="15.75" customHeight="1" x14ac:dyDescent="0.2">
      <c r="A246" s="38"/>
      <c r="B246" s="62">
        <f t="shared" si="3"/>
        <v>234</v>
      </c>
      <c r="C246" s="63">
        <f t="shared" si="4"/>
        <v>678997262.35169351</v>
      </c>
      <c r="D246" s="63">
        <f t="shared" si="0"/>
        <v>5414419.5208336152</v>
      </c>
      <c r="E246" s="63">
        <f t="shared" si="1"/>
        <v>1000000</v>
      </c>
      <c r="F246" s="64">
        <f t="shared" si="2"/>
        <v>685411681.87252712</v>
      </c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</row>
    <row r="247" spans="1:23" ht="15.75" customHeight="1" x14ac:dyDescent="0.2">
      <c r="A247" s="38"/>
      <c r="B247" s="62">
        <f t="shared" si="3"/>
        <v>235</v>
      </c>
      <c r="C247" s="63">
        <f t="shared" si="4"/>
        <v>685411681.87252712</v>
      </c>
      <c r="D247" s="63">
        <f t="shared" si="0"/>
        <v>5465569.0028626435</v>
      </c>
      <c r="E247" s="63">
        <f t="shared" si="1"/>
        <v>1000000</v>
      </c>
      <c r="F247" s="64">
        <f t="shared" si="2"/>
        <v>691877250.87538981</v>
      </c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</row>
    <row r="248" spans="1:23" ht="15.75" customHeight="1" x14ac:dyDescent="0.2">
      <c r="A248" s="38"/>
      <c r="B248" s="62">
        <f t="shared" si="3"/>
        <v>236</v>
      </c>
      <c r="C248" s="63">
        <f t="shared" si="4"/>
        <v>691877250.87538981</v>
      </c>
      <c r="D248" s="63">
        <f t="shared" si="0"/>
        <v>5517126.3580442378</v>
      </c>
      <c r="E248" s="63">
        <f t="shared" si="1"/>
        <v>1000000</v>
      </c>
      <c r="F248" s="64">
        <f t="shared" si="2"/>
        <v>698394377.23343408</v>
      </c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</row>
    <row r="249" spans="1:23" ht="15.75" customHeight="1" x14ac:dyDescent="0.2">
      <c r="A249" s="38"/>
      <c r="B249" s="62">
        <f t="shared" si="3"/>
        <v>237</v>
      </c>
      <c r="C249" s="63">
        <f t="shared" si="4"/>
        <v>698394377.23343408</v>
      </c>
      <c r="D249" s="63">
        <f t="shared" si="0"/>
        <v>5569094.8388161929</v>
      </c>
      <c r="E249" s="63">
        <f t="shared" si="1"/>
        <v>1000000</v>
      </c>
      <c r="F249" s="64">
        <f t="shared" si="2"/>
        <v>704963472.07225025</v>
      </c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</row>
    <row r="250" spans="1:23" ht="15.75" customHeight="1" x14ac:dyDescent="0.2">
      <c r="A250" s="38"/>
      <c r="B250" s="62">
        <f t="shared" si="3"/>
        <v>238</v>
      </c>
      <c r="C250" s="63">
        <f t="shared" si="4"/>
        <v>704963472.07225025</v>
      </c>
      <c r="D250" s="63">
        <f t="shared" si="0"/>
        <v>5621477.7235517008</v>
      </c>
      <c r="E250" s="63">
        <f t="shared" si="1"/>
        <v>1000000</v>
      </c>
      <c r="F250" s="64">
        <f t="shared" si="2"/>
        <v>711584949.795802</v>
      </c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</row>
    <row r="251" spans="1:23" ht="15.75" customHeight="1" x14ac:dyDescent="0.2">
      <c r="A251" s="38"/>
      <c r="B251" s="62">
        <f t="shared" si="3"/>
        <v>239</v>
      </c>
      <c r="C251" s="63">
        <f t="shared" si="4"/>
        <v>711584949.795802</v>
      </c>
      <c r="D251" s="63">
        <f t="shared" si="0"/>
        <v>5674278.3167661605</v>
      </c>
      <c r="E251" s="63">
        <f t="shared" si="1"/>
        <v>1000000</v>
      </c>
      <c r="F251" s="64">
        <f t="shared" si="2"/>
        <v>718259228.11256814</v>
      </c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</row>
    <row r="252" spans="1:23" ht="15.75" customHeight="1" x14ac:dyDescent="0.2">
      <c r="A252" s="38"/>
      <c r="B252" s="62">
        <f t="shared" si="3"/>
        <v>240</v>
      </c>
      <c r="C252" s="63">
        <f t="shared" si="4"/>
        <v>718259228.11256814</v>
      </c>
      <c r="D252" s="63">
        <f t="shared" si="0"/>
        <v>5727499.9493256407</v>
      </c>
      <c r="E252" s="63">
        <f t="shared" si="1"/>
        <v>1000000</v>
      </c>
      <c r="F252" s="64">
        <f t="shared" si="2"/>
        <v>724986728.06189382</v>
      </c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</row>
    <row r="253" spans="1:23" ht="15.75" customHeight="1" x14ac:dyDescent="0.2">
      <c r="A253" s="38"/>
      <c r="B253" s="62">
        <f t="shared" si="3"/>
        <v>241</v>
      </c>
      <c r="C253" s="63">
        <f t="shared" si="4"/>
        <v>724986728.06189382</v>
      </c>
      <c r="D253" s="63">
        <f t="shared" si="0"/>
        <v>5781145.9786570063</v>
      </c>
      <c r="E253" s="63">
        <f t="shared" si="1"/>
        <v>1000000</v>
      </c>
      <c r="F253" s="64">
        <f t="shared" si="2"/>
        <v>731767874.04055083</v>
      </c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</row>
    <row r="254" spans="1:23" ht="15.75" customHeight="1" x14ac:dyDescent="0.2">
      <c r="A254" s="38"/>
      <c r="B254" s="62">
        <f t="shared" si="3"/>
        <v>242</v>
      </c>
      <c r="C254" s="63">
        <f t="shared" si="4"/>
        <v>731767874.04055083</v>
      </c>
      <c r="D254" s="63">
        <f t="shared" si="0"/>
        <v>5835219.7889597137</v>
      </c>
      <c r="E254" s="63">
        <f t="shared" si="1"/>
        <v>1000000</v>
      </c>
      <c r="F254" s="64">
        <f t="shared" si="2"/>
        <v>738603093.82951057</v>
      </c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</row>
    <row r="255" spans="1:23" ht="15.75" customHeight="1" x14ac:dyDescent="0.2">
      <c r="A255" s="38"/>
      <c r="B255" s="62">
        <f t="shared" si="3"/>
        <v>243</v>
      </c>
      <c r="C255" s="63">
        <f t="shared" si="4"/>
        <v>738603093.82951057</v>
      </c>
      <c r="D255" s="63">
        <f t="shared" si="0"/>
        <v>5889724.7914193003</v>
      </c>
      <c r="E255" s="63">
        <f t="shared" si="1"/>
        <v>1000000</v>
      </c>
      <c r="F255" s="64">
        <f t="shared" si="2"/>
        <v>745492818.62092984</v>
      </c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</row>
    <row r="256" spans="1:23" ht="15.75" customHeight="1" x14ac:dyDescent="0.2">
      <c r="A256" s="38"/>
      <c r="B256" s="62">
        <f t="shared" si="3"/>
        <v>244</v>
      </c>
      <c r="C256" s="63">
        <f t="shared" si="4"/>
        <v>745492818.62092984</v>
      </c>
      <c r="D256" s="63">
        <f t="shared" si="0"/>
        <v>5944664.424422578</v>
      </c>
      <c r="E256" s="63">
        <f t="shared" si="1"/>
        <v>1000000</v>
      </c>
      <c r="F256" s="64">
        <f t="shared" si="2"/>
        <v>752437483.04535246</v>
      </c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</row>
    <row r="257" spans="1:23" ht="15.75" customHeight="1" x14ac:dyDescent="0.2">
      <c r="A257" s="38"/>
      <c r="B257" s="62">
        <f t="shared" si="3"/>
        <v>245</v>
      </c>
      <c r="C257" s="63">
        <f t="shared" si="4"/>
        <v>752437483.04535246</v>
      </c>
      <c r="D257" s="63">
        <f t="shared" si="0"/>
        <v>6000042.1537745353</v>
      </c>
      <c r="E257" s="63">
        <f t="shared" si="1"/>
        <v>1000000</v>
      </c>
      <c r="F257" s="64">
        <f t="shared" si="2"/>
        <v>759437525.19912696</v>
      </c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</row>
    <row r="258" spans="1:23" ht="15.75" customHeight="1" x14ac:dyDescent="0.2">
      <c r="A258" s="38"/>
      <c r="B258" s="62">
        <f t="shared" si="3"/>
        <v>246</v>
      </c>
      <c r="C258" s="63">
        <f t="shared" si="4"/>
        <v>759437525.19912696</v>
      </c>
      <c r="D258" s="63">
        <f t="shared" si="0"/>
        <v>6055861.4729169793</v>
      </c>
      <c r="E258" s="63">
        <f t="shared" si="1"/>
        <v>1000000</v>
      </c>
      <c r="F258" s="64">
        <f t="shared" si="2"/>
        <v>766493386.67204392</v>
      </c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</row>
    <row r="259" spans="1:23" ht="15.75" customHeight="1" x14ac:dyDescent="0.2">
      <c r="A259" s="38"/>
      <c r="B259" s="62">
        <f t="shared" si="3"/>
        <v>247</v>
      </c>
      <c r="C259" s="63">
        <f t="shared" si="4"/>
        <v>766493386.67204392</v>
      </c>
      <c r="D259" s="63">
        <f t="shared" si="0"/>
        <v>6112125.903148911</v>
      </c>
      <c r="E259" s="63">
        <f t="shared" si="1"/>
        <v>1000000</v>
      </c>
      <c r="F259" s="64">
        <f t="shared" si="2"/>
        <v>773605512.57519281</v>
      </c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</row>
    <row r="260" spans="1:23" ht="15.75" customHeight="1" x14ac:dyDescent="0.2">
      <c r="A260" s="38"/>
      <c r="B260" s="62">
        <f t="shared" si="3"/>
        <v>248</v>
      </c>
      <c r="C260" s="63">
        <f t="shared" si="4"/>
        <v>773605512.57519281</v>
      </c>
      <c r="D260" s="63">
        <f t="shared" si="0"/>
        <v>6168838.9938486647</v>
      </c>
      <c r="E260" s="63">
        <f t="shared" si="1"/>
        <v>1000000</v>
      </c>
      <c r="F260" s="64">
        <f t="shared" si="2"/>
        <v>780774351.56904149</v>
      </c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</row>
    <row r="261" spans="1:23" ht="15.75" customHeight="1" x14ac:dyDescent="0.2">
      <c r="A261" s="38"/>
      <c r="B261" s="62">
        <f t="shared" si="3"/>
        <v>249</v>
      </c>
      <c r="C261" s="63">
        <f t="shared" si="4"/>
        <v>780774351.56904149</v>
      </c>
      <c r="D261" s="63">
        <f t="shared" si="0"/>
        <v>6226004.3226978146</v>
      </c>
      <c r="E261" s="63">
        <f t="shared" si="1"/>
        <v>1000000</v>
      </c>
      <c r="F261" s="64">
        <f t="shared" si="2"/>
        <v>788000355.89173925</v>
      </c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</row>
    <row r="262" spans="1:23" ht="15.75" customHeight="1" x14ac:dyDescent="0.2">
      <c r="A262" s="38"/>
      <c r="B262" s="62">
        <f t="shared" si="3"/>
        <v>250</v>
      </c>
      <c r="C262" s="63">
        <f t="shared" si="4"/>
        <v>788000355.89173925</v>
      </c>
      <c r="D262" s="63">
        <f t="shared" si="0"/>
        <v>6283625.4959068727</v>
      </c>
      <c r="E262" s="63">
        <f t="shared" si="1"/>
        <v>1000000</v>
      </c>
      <c r="F262" s="64">
        <f t="shared" si="2"/>
        <v>795283981.38764608</v>
      </c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</row>
    <row r="263" spans="1:23" ht="15.75" customHeight="1" x14ac:dyDescent="0.2">
      <c r="A263" s="38"/>
      <c r="B263" s="62">
        <f t="shared" si="3"/>
        <v>251</v>
      </c>
      <c r="C263" s="63">
        <f t="shared" si="4"/>
        <v>795283981.38764608</v>
      </c>
      <c r="D263" s="63">
        <f t="shared" si="0"/>
        <v>6341706.1484427778</v>
      </c>
      <c r="E263" s="63">
        <f t="shared" si="1"/>
        <v>1000000</v>
      </c>
      <c r="F263" s="64">
        <f t="shared" si="2"/>
        <v>802625687.53608882</v>
      </c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</row>
    <row r="264" spans="1:23" ht="15.75" customHeight="1" x14ac:dyDescent="0.2">
      <c r="A264" s="38"/>
      <c r="B264" s="62">
        <f t="shared" si="3"/>
        <v>252</v>
      </c>
      <c r="C264" s="63">
        <f t="shared" si="4"/>
        <v>802625687.53608882</v>
      </c>
      <c r="D264" s="63">
        <f t="shared" si="0"/>
        <v>6400249.9442582056</v>
      </c>
      <c r="E264" s="63">
        <f t="shared" si="1"/>
        <v>1000000</v>
      </c>
      <c r="F264" s="64">
        <f t="shared" si="2"/>
        <v>810025937.48034704</v>
      </c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</row>
    <row r="265" spans="1:23" ht="15.75" customHeight="1" x14ac:dyDescent="0.2">
      <c r="A265" s="38"/>
      <c r="B265" s="62">
        <f t="shared" si="3"/>
        <v>253</v>
      </c>
      <c r="C265" s="63">
        <f t="shared" si="4"/>
        <v>810025937.48034704</v>
      </c>
      <c r="D265" s="63">
        <f t="shared" si="0"/>
        <v>6459260.5765227079</v>
      </c>
      <c r="E265" s="63">
        <f t="shared" si="1"/>
        <v>1000000</v>
      </c>
      <c r="F265" s="64">
        <f t="shared" si="2"/>
        <v>817485198.05686975</v>
      </c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</row>
    <row r="266" spans="1:23" ht="15.75" customHeight="1" x14ac:dyDescent="0.2">
      <c r="A266" s="38"/>
      <c r="B266" s="62">
        <f t="shared" si="3"/>
        <v>254</v>
      </c>
      <c r="C266" s="63">
        <f t="shared" si="4"/>
        <v>817485198.05686975</v>
      </c>
      <c r="D266" s="63">
        <f t="shared" si="0"/>
        <v>6518741.7678556861</v>
      </c>
      <c r="E266" s="63">
        <f t="shared" si="1"/>
        <v>1000000</v>
      </c>
      <c r="F266" s="64">
        <f t="shared" si="2"/>
        <v>825003939.82472539</v>
      </c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</row>
    <row r="267" spans="1:23" ht="15.75" customHeight="1" x14ac:dyDescent="0.2">
      <c r="A267" s="38"/>
      <c r="B267" s="62">
        <f t="shared" si="3"/>
        <v>255</v>
      </c>
      <c r="C267" s="63">
        <f t="shared" si="4"/>
        <v>825003939.82472539</v>
      </c>
      <c r="D267" s="63">
        <f t="shared" si="0"/>
        <v>6578697.2705612313</v>
      </c>
      <c r="E267" s="63">
        <f t="shared" si="1"/>
        <v>1000000</v>
      </c>
      <c r="F267" s="64">
        <f t="shared" si="2"/>
        <v>832582637.09528661</v>
      </c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</row>
    <row r="268" spans="1:23" ht="15.75" customHeight="1" x14ac:dyDescent="0.2">
      <c r="A268" s="38"/>
      <c r="B268" s="62">
        <f t="shared" si="3"/>
        <v>256</v>
      </c>
      <c r="C268" s="63">
        <f t="shared" si="4"/>
        <v>832582637.09528661</v>
      </c>
      <c r="D268" s="63">
        <f t="shared" ref="D268:D522" si="5">IF(B268="","",C268*$F$2)</f>
        <v>6639130.8668648358</v>
      </c>
      <c r="E268" s="63">
        <f t="shared" ref="E268:E522" si="6">IF(D268="","",IFERROR(IF(MOD(B268,$F$5)=0,$F$4,0),0))</f>
        <v>1000000</v>
      </c>
      <c r="F268" s="64">
        <f t="shared" ref="F268:F522" si="7">IF(B268="","",D268+C268+E268)</f>
        <v>840221767.96215141</v>
      </c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</row>
    <row r="269" spans="1:23" ht="15.75" customHeight="1" x14ac:dyDescent="0.2">
      <c r="A269" s="38"/>
      <c r="B269" s="62">
        <f t="shared" ref="B269:B523" si="8">IF(B268="","", IFERROR(IF(B268=$C$5,"",B268+1),""))</f>
        <v>257</v>
      </c>
      <c r="C269" s="63">
        <f t="shared" ref="C269:C523" si="9">IF(B269="","",F268)</f>
        <v>840221767.96215141</v>
      </c>
      <c r="D269" s="63">
        <f t="shared" si="5"/>
        <v>6700046.369151989</v>
      </c>
      <c r="E269" s="63">
        <f t="shared" si="6"/>
        <v>1000000</v>
      </c>
      <c r="F269" s="64">
        <f t="shared" si="7"/>
        <v>847921814.33130336</v>
      </c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</row>
    <row r="270" spans="1:23" ht="15.75" customHeight="1" x14ac:dyDescent="0.2">
      <c r="A270" s="38"/>
      <c r="B270" s="62">
        <f t="shared" si="8"/>
        <v>258</v>
      </c>
      <c r="C270" s="63">
        <f t="shared" si="9"/>
        <v>847921814.33130336</v>
      </c>
      <c r="D270" s="63">
        <f t="shared" si="5"/>
        <v>6761447.6202086769</v>
      </c>
      <c r="E270" s="63">
        <f t="shared" si="6"/>
        <v>1000000</v>
      </c>
      <c r="F270" s="64">
        <f t="shared" si="7"/>
        <v>855683261.95151198</v>
      </c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</row>
    <row r="271" spans="1:23" ht="15.75" customHeight="1" x14ac:dyDescent="0.2">
      <c r="A271" s="38"/>
      <c r="B271" s="62">
        <f t="shared" si="8"/>
        <v>259</v>
      </c>
      <c r="C271" s="63">
        <f t="shared" si="9"/>
        <v>855683261.95151198</v>
      </c>
      <c r="D271" s="63">
        <f t="shared" si="5"/>
        <v>6823338.4934638022</v>
      </c>
      <c r="E271" s="63">
        <f t="shared" si="6"/>
        <v>1000000</v>
      </c>
      <c r="F271" s="64">
        <f t="shared" si="7"/>
        <v>863506600.44497573</v>
      </c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</row>
    <row r="272" spans="1:23" ht="15.75" customHeight="1" x14ac:dyDescent="0.2">
      <c r="A272" s="38"/>
      <c r="B272" s="62">
        <f t="shared" si="8"/>
        <v>260</v>
      </c>
      <c r="C272" s="63">
        <f t="shared" si="9"/>
        <v>863506600.44497573</v>
      </c>
      <c r="D272" s="63">
        <f t="shared" si="5"/>
        <v>6885722.8932335302</v>
      </c>
      <c r="E272" s="63">
        <f t="shared" si="6"/>
        <v>1000000</v>
      </c>
      <c r="F272" s="64">
        <f t="shared" si="7"/>
        <v>871392323.33820927</v>
      </c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</row>
    <row r="273" spans="1:23" ht="15.75" customHeight="1" x14ac:dyDescent="0.2">
      <c r="A273" s="38"/>
      <c r="B273" s="62">
        <f t="shared" si="8"/>
        <v>261</v>
      </c>
      <c r="C273" s="63">
        <f t="shared" si="9"/>
        <v>871392323.33820927</v>
      </c>
      <c r="D273" s="63">
        <f t="shared" si="5"/>
        <v>6948604.7549675955</v>
      </c>
      <c r="E273" s="63">
        <f t="shared" si="6"/>
        <v>1000000</v>
      </c>
      <c r="F273" s="64">
        <f t="shared" si="7"/>
        <v>879340928.09317684</v>
      </c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</row>
    <row r="274" spans="1:23" ht="15.75" customHeight="1" x14ac:dyDescent="0.2">
      <c r="A274" s="38"/>
      <c r="B274" s="62">
        <f t="shared" si="8"/>
        <v>262</v>
      </c>
      <c r="C274" s="63">
        <f t="shared" si="9"/>
        <v>879340928.09317684</v>
      </c>
      <c r="D274" s="63">
        <f t="shared" si="5"/>
        <v>7011988.045497559</v>
      </c>
      <c r="E274" s="63">
        <f t="shared" si="6"/>
        <v>1000000</v>
      </c>
      <c r="F274" s="64">
        <f t="shared" si="7"/>
        <v>887352916.13867438</v>
      </c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</row>
    <row r="275" spans="1:23" ht="15.75" customHeight="1" x14ac:dyDescent="0.2">
      <c r="A275" s="38"/>
      <c r="B275" s="62">
        <f t="shared" si="8"/>
        <v>263</v>
      </c>
      <c r="C275" s="63">
        <f t="shared" si="9"/>
        <v>887352916.13867438</v>
      </c>
      <c r="D275" s="63">
        <f t="shared" si="5"/>
        <v>7075876.7632870553</v>
      </c>
      <c r="E275" s="63">
        <f t="shared" si="6"/>
        <v>1000000</v>
      </c>
      <c r="F275" s="64">
        <f t="shared" si="7"/>
        <v>895428792.90196145</v>
      </c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</row>
    <row r="276" spans="1:23" ht="15.75" customHeight="1" x14ac:dyDescent="0.2">
      <c r="A276" s="38"/>
      <c r="B276" s="62">
        <f t="shared" si="8"/>
        <v>264</v>
      </c>
      <c r="C276" s="63">
        <f t="shared" si="9"/>
        <v>895428792.90196145</v>
      </c>
      <c r="D276" s="63">
        <f t="shared" si="5"/>
        <v>7140274.9386840267</v>
      </c>
      <c r="E276" s="63">
        <f t="shared" si="6"/>
        <v>1000000</v>
      </c>
      <c r="F276" s="64">
        <f t="shared" si="7"/>
        <v>903569067.84064543</v>
      </c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</row>
    <row r="277" spans="1:23" ht="15.75" customHeight="1" x14ac:dyDescent="0.2">
      <c r="A277" s="38"/>
      <c r="B277" s="62">
        <f t="shared" si="8"/>
        <v>265</v>
      </c>
      <c r="C277" s="63">
        <f t="shared" si="9"/>
        <v>903569067.84064543</v>
      </c>
      <c r="D277" s="63">
        <f t="shared" si="5"/>
        <v>7205186.6341749793</v>
      </c>
      <c r="E277" s="63">
        <f t="shared" si="6"/>
        <v>1000000</v>
      </c>
      <c r="F277" s="64">
        <f t="shared" si="7"/>
        <v>911774254.47482038</v>
      </c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</row>
    <row r="278" spans="1:23" ht="15.75" customHeight="1" x14ac:dyDescent="0.2">
      <c r="A278" s="38"/>
      <c r="B278" s="62">
        <f t="shared" si="8"/>
        <v>266</v>
      </c>
      <c r="C278" s="63">
        <f t="shared" si="9"/>
        <v>911774254.47482038</v>
      </c>
      <c r="D278" s="63">
        <f t="shared" si="5"/>
        <v>7270615.9446412539</v>
      </c>
      <c r="E278" s="63">
        <f t="shared" si="6"/>
        <v>1000000</v>
      </c>
      <c r="F278" s="64">
        <f t="shared" si="7"/>
        <v>920044870.41946161</v>
      </c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</row>
    <row r="279" spans="1:23" ht="15.75" customHeight="1" x14ac:dyDescent="0.2">
      <c r="A279" s="38"/>
      <c r="B279" s="62">
        <f t="shared" si="8"/>
        <v>267</v>
      </c>
      <c r="C279" s="63">
        <f t="shared" si="9"/>
        <v>920044870.41946161</v>
      </c>
      <c r="D279" s="63">
        <f t="shared" si="5"/>
        <v>7336566.9976173537</v>
      </c>
      <c r="E279" s="63">
        <f t="shared" si="6"/>
        <v>1000000</v>
      </c>
      <c r="F279" s="64">
        <f t="shared" si="7"/>
        <v>928381437.41707897</v>
      </c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</row>
    <row r="280" spans="1:23" ht="15.75" customHeight="1" x14ac:dyDescent="0.2">
      <c r="A280" s="38"/>
      <c r="B280" s="62">
        <f t="shared" si="8"/>
        <v>268</v>
      </c>
      <c r="C280" s="63">
        <f t="shared" si="9"/>
        <v>928381437.41707897</v>
      </c>
      <c r="D280" s="63">
        <f t="shared" si="5"/>
        <v>7403043.9535513194</v>
      </c>
      <c r="E280" s="63">
        <f t="shared" si="6"/>
        <v>1000000</v>
      </c>
      <c r="F280" s="64">
        <f t="shared" si="7"/>
        <v>936784481.37063026</v>
      </c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</row>
    <row r="281" spans="1:23" ht="15.75" customHeight="1" x14ac:dyDescent="0.2">
      <c r="A281" s="38"/>
      <c r="B281" s="62">
        <f t="shared" si="8"/>
        <v>269</v>
      </c>
      <c r="C281" s="63">
        <f t="shared" si="9"/>
        <v>936784481.37063026</v>
      </c>
      <c r="D281" s="63">
        <f t="shared" si="5"/>
        <v>7470051.0060671885</v>
      </c>
      <c r="E281" s="63">
        <f t="shared" si="6"/>
        <v>1000000</v>
      </c>
      <c r="F281" s="64">
        <f t="shared" si="7"/>
        <v>945254532.37669742</v>
      </c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</row>
    <row r="282" spans="1:23" ht="15.75" customHeight="1" x14ac:dyDescent="0.2">
      <c r="A282" s="38"/>
      <c r="B282" s="62">
        <f t="shared" si="8"/>
        <v>270</v>
      </c>
      <c r="C282" s="63">
        <f t="shared" si="9"/>
        <v>945254532.37669742</v>
      </c>
      <c r="D282" s="63">
        <f t="shared" si="5"/>
        <v>7537592.3822295452</v>
      </c>
      <c r="E282" s="63">
        <f t="shared" si="6"/>
        <v>1000000</v>
      </c>
      <c r="F282" s="64">
        <f t="shared" si="7"/>
        <v>953792124.75892699</v>
      </c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</row>
    <row r="283" spans="1:23" ht="15.75" customHeight="1" x14ac:dyDescent="0.2">
      <c r="A283" s="38"/>
      <c r="B283" s="62">
        <f t="shared" si="8"/>
        <v>271</v>
      </c>
      <c r="C283" s="63">
        <f t="shared" si="9"/>
        <v>953792124.75892699</v>
      </c>
      <c r="D283" s="63">
        <f t="shared" si="5"/>
        <v>7605672.3428101828</v>
      </c>
      <c r="E283" s="63">
        <f t="shared" si="6"/>
        <v>1000000</v>
      </c>
      <c r="F283" s="64">
        <f t="shared" si="7"/>
        <v>962397797.10173714</v>
      </c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</row>
    <row r="284" spans="1:23" ht="15.75" customHeight="1" x14ac:dyDescent="0.2">
      <c r="A284" s="38"/>
      <c r="B284" s="62">
        <f t="shared" si="8"/>
        <v>272</v>
      </c>
      <c r="C284" s="63">
        <f t="shared" si="9"/>
        <v>962397797.10173714</v>
      </c>
      <c r="D284" s="63">
        <f t="shared" si="5"/>
        <v>7674295.1825568844</v>
      </c>
      <c r="E284" s="63">
        <f t="shared" si="6"/>
        <v>1000000</v>
      </c>
      <c r="F284" s="64">
        <f t="shared" si="7"/>
        <v>971072092.28429401</v>
      </c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</row>
    <row r="285" spans="1:23" ht="15.75" customHeight="1" x14ac:dyDescent="0.2">
      <c r="A285" s="38"/>
      <c r="B285" s="62">
        <f t="shared" si="8"/>
        <v>273</v>
      </c>
      <c r="C285" s="63">
        <f t="shared" si="9"/>
        <v>971072092.28429401</v>
      </c>
      <c r="D285" s="63">
        <f t="shared" si="5"/>
        <v>7743465.230464356</v>
      </c>
      <c r="E285" s="63">
        <f t="shared" si="6"/>
        <v>1000000</v>
      </c>
      <c r="F285" s="64">
        <f t="shared" si="7"/>
        <v>979815557.51475835</v>
      </c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</row>
    <row r="286" spans="1:23" ht="15.75" customHeight="1" x14ac:dyDescent="0.2">
      <c r="A286" s="38"/>
      <c r="B286" s="62">
        <f t="shared" si="8"/>
        <v>274</v>
      </c>
      <c r="C286" s="63">
        <f t="shared" si="9"/>
        <v>979815557.51475835</v>
      </c>
      <c r="D286" s="63">
        <f t="shared" si="5"/>
        <v>7813186.8500473164</v>
      </c>
      <c r="E286" s="63">
        <f t="shared" si="6"/>
        <v>1000000</v>
      </c>
      <c r="F286" s="64">
        <f t="shared" si="7"/>
        <v>988628744.3648057</v>
      </c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</row>
    <row r="287" spans="1:23" ht="15.75" customHeight="1" x14ac:dyDescent="0.2">
      <c r="A287" s="38"/>
      <c r="B287" s="62">
        <f t="shared" si="8"/>
        <v>275</v>
      </c>
      <c r="C287" s="63">
        <f t="shared" si="9"/>
        <v>988628744.3648057</v>
      </c>
      <c r="D287" s="63">
        <f t="shared" si="5"/>
        <v>7883464.4396157619</v>
      </c>
      <c r="E287" s="63">
        <f t="shared" si="6"/>
        <v>1000000</v>
      </c>
      <c r="F287" s="64">
        <f t="shared" si="7"/>
        <v>997512208.80442142</v>
      </c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</row>
    <row r="288" spans="1:23" ht="15.75" customHeight="1" x14ac:dyDescent="0.2">
      <c r="A288" s="38"/>
      <c r="B288" s="62">
        <f t="shared" si="8"/>
        <v>276</v>
      </c>
      <c r="C288" s="63">
        <f t="shared" si="9"/>
        <v>997512208.80442142</v>
      </c>
      <c r="D288" s="63">
        <f t="shared" si="5"/>
        <v>7954302.4325524308</v>
      </c>
      <c r="E288" s="63">
        <f t="shared" si="6"/>
        <v>1000000</v>
      </c>
      <c r="F288" s="64">
        <f t="shared" si="7"/>
        <v>1006466511.2369739</v>
      </c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</row>
    <row r="289" spans="1:23" ht="15.75" customHeight="1" x14ac:dyDescent="0.2">
      <c r="A289" s="38"/>
      <c r="B289" s="62">
        <f t="shared" si="8"/>
        <v>277</v>
      </c>
      <c r="C289" s="63">
        <f t="shared" si="9"/>
        <v>1006466511.2369739</v>
      </c>
      <c r="D289" s="63">
        <f t="shared" si="5"/>
        <v>8025705.2975924779</v>
      </c>
      <c r="E289" s="63">
        <f t="shared" si="6"/>
        <v>1000000</v>
      </c>
      <c r="F289" s="64">
        <f t="shared" si="7"/>
        <v>1015492216.5345664</v>
      </c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</row>
    <row r="290" spans="1:23" ht="15.75" customHeight="1" x14ac:dyDescent="0.2">
      <c r="A290" s="38"/>
      <c r="B290" s="62">
        <f t="shared" si="8"/>
        <v>278</v>
      </c>
      <c r="C290" s="63">
        <f t="shared" si="9"/>
        <v>1015492216.5345664</v>
      </c>
      <c r="D290" s="63">
        <f t="shared" si="5"/>
        <v>8097677.5391053818</v>
      </c>
      <c r="E290" s="63">
        <f t="shared" si="6"/>
        <v>1000000</v>
      </c>
      <c r="F290" s="64">
        <f t="shared" si="7"/>
        <v>1024589894.0736718</v>
      </c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</row>
    <row r="291" spans="1:23" ht="15.75" customHeight="1" x14ac:dyDescent="0.2">
      <c r="A291" s="38"/>
      <c r="B291" s="62">
        <f t="shared" si="8"/>
        <v>279</v>
      </c>
      <c r="C291" s="63">
        <f t="shared" si="9"/>
        <v>1024589894.0736718</v>
      </c>
      <c r="D291" s="63">
        <f t="shared" si="5"/>
        <v>8170223.6973790918</v>
      </c>
      <c r="E291" s="63">
        <f t="shared" si="6"/>
        <v>1000000</v>
      </c>
      <c r="F291" s="64">
        <f t="shared" si="7"/>
        <v>1033760117.7710509</v>
      </c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</row>
    <row r="292" spans="1:23" ht="15.75" customHeight="1" x14ac:dyDescent="0.2">
      <c r="A292" s="38"/>
      <c r="B292" s="62">
        <f t="shared" si="8"/>
        <v>280</v>
      </c>
      <c r="C292" s="63">
        <f t="shared" si="9"/>
        <v>1033760117.7710509</v>
      </c>
      <c r="D292" s="63">
        <f t="shared" si="5"/>
        <v>8243348.3489064537</v>
      </c>
      <c r="E292" s="63">
        <f t="shared" si="6"/>
        <v>1000000</v>
      </c>
      <c r="F292" s="64">
        <f t="shared" si="7"/>
        <v>1043003466.1199573</v>
      </c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</row>
    <row r="293" spans="1:23" ht="15.75" customHeight="1" x14ac:dyDescent="0.2">
      <c r="A293" s="38"/>
      <c r="B293" s="62">
        <f t="shared" si="8"/>
        <v>281</v>
      </c>
      <c r="C293" s="63">
        <f t="shared" si="9"/>
        <v>1043003466.1199573</v>
      </c>
      <c r="D293" s="63">
        <f t="shared" si="5"/>
        <v>8317056.1066739094</v>
      </c>
      <c r="E293" s="63">
        <f t="shared" si="6"/>
        <v>1000000</v>
      </c>
      <c r="F293" s="64">
        <f t="shared" si="7"/>
        <v>1052320522.2266313</v>
      </c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</row>
    <row r="294" spans="1:23" ht="15.75" customHeight="1" x14ac:dyDescent="0.2">
      <c r="A294" s="38"/>
      <c r="B294" s="62">
        <f t="shared" si="8"/>
        <v>282</v>
      </c>
      <c r="C294" s="63">
        <f t="shared" si="9"/>
        <v>1052320522.2266313</v>
      </c>
      <c r="D294" s="63">
        <f t="shared" si="5"/>
        <v>8391351.6204525027</v>
      </c>
      <c r="E294" s="63">
        <f t="shared" si="6"/>
        <v>1000000</v>
      </c>
      <c r="F294" s="64">
        <f t="shared" si="7"/>
        <v>1061711873.8470838</v>
      </c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</row>
    <row r="295" spans="1:23" ht="15.75" customHeight="1" x14ac:dyDescent="0.2">
      <c r="A295" s="38"/>
      <c r="B295" s="62">
        <f t="shared" si="8"/>
        <v>283</v>
      </c>
      <c r="C295" s="63">
        <f t="shared" si="9"/>
        <v>1061711873.8470838</v>
      </c>
      <c r="D295" s="63">
        <f t="shared" si="5"/>
        <v>8466239.577091204</v>
      </c>
      <c r="E295" s="63">
        <f t="shared" si="6"/>
        <v>1000000</v>
      </c>
      <c r="F295" s="64">
        <f t="shared" si="7"/>
        <v>1071178113.424175</v>
      </c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</row>
    <row r="296" spans="1:23" ht="15.75" customHeight="1" x14ac:dyDescent="0.2">
      <c r="A296" s="38"/>
      <c r="B296" s="62">
        <f t="shared" si="8"/>
        <v>284</v>
      </c>
      <c r="C296" s="63">
        <f t="shared" si="9"/>
        <v>1071178113.424175</v>
      </c>
      <c r="D296" s="63">
        <f t="shared" si="5"/>
        <v>8541724.7008125763</v>
      </c>
      <c r="E296" s="63">
        <f t="shared" si="6"/>
        <v>1000000</v>
      </c>
      <c r="F296" s="64">
        <f t="shared" si="7"/>
        <v>1080719838.1249876</v>
      </c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</row>
    <row r="297" spans="1:23" ht="15.75" customHeight="1" x14ac:dyDescent="0.2">
      <c r="A297" s="38"/>
      <c r="B297" s="62">
        <f t="shared" si="8"/>
        <v>285</v>
      </c>
      <c r="C297" s="63">
        <f t="shared" si="9"/>
        <v>1080719838.1249876</v>
      </c>
      <c r="D297" s="63">
        <f t="shared" si="5"/>
        <v>8617811.7535107955</v>
      </c>
      <c r="E297" s="63">
        <f t="shared" si="6"/>
        <v>1000000</v>
      </c>
      <c r="F297" s="64">
        <f t="shared" si="7"/>
        <v>1090337649.8784983</v>
      </c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</row>
    <row r="298" spans="1:23" ht="15.75" customHeight="1" x14ac:dyDescent="0.2">
      <c r="A298" s="38"/>
      <c r="B298" s="62">
        <f t="shared" si="8"/>
        <v>286</v>
      </c>
      <c r="C298" s="63">
        <f t="shared" si="9"/>
        <v>1090337649.8784983</v>
      </c>
      <c r="D298" s="63">
        <f t="shared" si="5"/>
        <v>8694505.5350520518</v>
      </c>
      <c r="E298" s="63">
        <f t="shared" si="6"/>
        <v>1000000</v>
      </c>
      <c r="F298" s="64">
        <f t="shared" si="7"/>
        <v>1100032155.4135504</v>
      </c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</row>
    <row r="299" spans="1:23" ht="15.75" customHeight="1" x14ac:dyDescent="0.2">
      <c r="A299" s="38"/>
      <c r="B299" s="62">
        <f t="shared" si="8"/>
        <v>287</v>
      </c>
      <c r="C299" s="63">
        <f t="shared" si="9"/>
        <v>1100032155.4135504</v>
      </c>
      <c r="D299" s="63">
        <f t="shared" si="5"/>
        <v>8771810.8835773412</v>
      </c>
      <c r="E299" s="63">
        <f t="shared" si="6"/>
        <v>1000000</v>
      </c>
      <c r="F299" s="64">
        <f t="shared" si="7"/>
        <v>1109803966.2971277</v>
      </c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</row>
    <row r="300" spans="1:23" ht="15.75" customHeight="1" x14ac:dyDescent="0.2">
      <c r="A300" s="38"/>
      <c r="B300" s="62">
        <f t="shared" si="8"/>
        <v>288</v>
      </c>
      <c r="C300" s="63">
        <f t="shared" si="9"/>
        <v>1109803966.2971277</v>
      </c>
      <c r="D300" s="63">
        <f t="shared" si="5"/>
        <v>8849732.6758076772</v>
      </c>
      <c r="E300" s="63">
        <f t="shared" si="6"/>
        <v>1000000</v>
      </c>
      <c r="F300" s="64">
        <f t="shared" si="7"/>
        <v>1119653698.9729354</v>
      </c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</row>
    <row r="301" spans="1:23" ht="15.75" customHeight="1" x14ac:dyDescent="0.2">
      <c r="A301" s="38"/>
      <c r="B301" s="62">
        <f t="shared" si="8"/>
        <v>289</v>
      </c>
      <c r="C301" s="63">
        <f t="shared" si="9"/>
        <v>1119653698.9729354</v>
      </c>
      <c r="D301" s="63">
        <f t="shared" si="5"/>
        <v>8928275.8273517303</v>
      </c>
      <c r="E301" s="63">
        <f t="shared" si="6"/>
        <v>1000000</v>
      </c>
      <c r="F301" s="64">
        <f t="shared" si="7"/>
        <v>1129581974.8002872</v>
      </c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</row>
    <row r="302" spans="1:23" ht="15.75" customHeight="1" x14ac:dyDescent="0.2">
      <c r="A302" s="38"/>
      <c r="B302" s="62">
        <f t="shared" si="8"/>
        <v>290</v>
      </c>
      <c r="C302" s="63">
        <f t="shared" si="9"/>
        <v>1129581974.8002872</v>
      </c>
      <c r="D302" s="63">
        <f t="shared" si="5"/>
        <v>9007445.2930159234</v>
      </c>
      <c r="E302" s="63">
        <f t="shared" si="6"/>
        <v>1000000</v>
      </c>
      <c r="F302" s="64">
        <f t="shared" si="7"/>
        <v>1139589420.0933032</v>
      </c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</row>
    <row r="303" spans="1:23" ht="15.75" customHeight="1" x14ac:dyDescent="0.2">
      <c r="A303" s="38"/>
      <c r="B303" s="62">
        <f t="shared" si="8"/>
        <v>291</v>
      </c>
      <c r="C303" s="63">
        <f t="shared" si="9"/>
        <v>1139589420.0933032</v>
      </c>
      <c r="D303" s="63">
        <f t="shared" si="5"/>
        <v>9087246.0671170056</v>
      </c>
      <c r="E303" s="63">
        <f t="shared" si="6"/>
        <v>1000000</v>
      </c>
      <c r="F303" s="64">
        <f t="shared" si="7"/>
        <v>1149676666.1604202</v>
      </c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</row>
    <row r="304" spans="1:23" ht="15.75" customHeight="1" x14ac:dyDescent="0.2">
      <c r="A304" s="38"/>
      <c r="B304" s="62">
        <f t="shared" si="8"/>
        <v>292</v>
      </c>
      <c r="C304" s="63">
        <f t="shared" si="9"/>
        <v>1149676666.1604202</v>
      </c>
      <c r="D304" s="63">
        <f t="shared" si="5"/>
        <v>9167683.1837971024</v>
      </c>
      <c r="E304" s="63">
        <f t="shared" si="6"/>
        <v>1000000</v>
      </c>
      <c r="F304" s="64">
        <f t="shared" si="7"/>
        <v>1159844349.3442173</v>
      </c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</row>
    <row r="305" spans="1:23" ht="15.75" customHeight="1" x14ac:dyDescent="0.2">
      <c r="A305" s="38"/>
      <c r="B305" s="62">
        <f t="shared" si="8"/>
        <v>293</v>
      </c>
      <c r="C305" s="63">
        <f t="shared" si="9"/>
        <v>1159844349.3442173</v>
      </c>
      <c r="D305" s="63">
        <f t="shared" si="5"/>
        <v>9248761.7173413038</v>
      </c>
      <c r="E305" s="63">
        <f t="shared" si="6"/>
        <v>1000000</v>
      </c>
      <c r="F305" s="64">
        <f t="shared" si="7"/>
        <v>1170093111.0615587</v>
      </c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</row>
    <row r="306" spans="1:23" ht="15.75" customHeight="1" x14ac:dyDescent="0.2">
      <c r="A306" s="38"/>
      <c r="B306" s="62">
        <f t="shared" si="8"/>
        <v>294</v>
      </c>
      <c r="C306" s="63">
        <f t="shared" si="9"/>
        <v>1170093111.0615587</v>
      </c>
      <c r="D306" s="63">
        <f t="shared" si="5"/>
        <v>9330486.782497758</v>
      </c>
      <c r="E306" s="63">
        <f t="shared" si="6"/>
        <v>1000000</v>
      </c>
      <c r="F306" s="64">
        <f t="shared" si="7"/>
        <v>1180423597.8440564</v>
      </c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</row>
    <row r="307" spans="1:23" ht="15.75" customHeight="1" x14ac:dyDescent="0.2">
      <c r="A307" s="38"/>
      <c r="B307" s="62">
        <f t="shared" si="8"/>
        <v>295</v>
      </c>
      <c r="C307" s="63">
        <f t="shared" si="9"/>
        <v>1180423597.8440564</v>
      </c>
      <c r="D307" s="63">
        <f t="shared" si="5"/>
        <v>9412863.5348003283</v>
      </c>
      <c r="E307" s="63">
        <f t="shared" si="6"/>
        <v>1000000</v>
      </c>
      <c r="F307" s="64">
        <f t="shared" si="7"/>
        <v>1190836461.3788567</v>
      </c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</row>
    <row r="308" spans="1:23" ht="15.75" customHeight="1" x14ac:dyDescent="0.2">
      <c r="A308" s="38"/>
      <c r="B308" s="62">
        <f t="shared" si="8"/>
        <v>296</v>
      </c>
      <c r="C308" s="63">
        <f t="shared" si="9"/>
        <v>1190836461.3788567</v>
      </c>
      <c r="D308" s="63">
        <f t="shared" si="5"/>
        <v>9495897.1708938368</v>
      </c>
      <c r="E308" s="63">
        <f t="shared" si="6"/>
        <v>1000000</v>
      </c>
      <c r="F308" s="64">
        <f t="shared" si="7"/>
        <v>1201332358.5497506</v>
      </c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</row>
    <row r="309" spans="1:23" ht="15.75" customHeight="1" x14ac:dyDescent="0.2">
      <c r="A309" s="38"/>
      <c r="B309" s="62">
        <f t="shared" si="8"/>
        <v>297</v>
      </c>
      <c r="C309" s="63">
        <f t="shared" si="9"/>
        <v>1201332358.5497506</v>
      </c>
      <c r="D309" s="63">
        <f t="shared" si="5"/>
        <v>9579592.9288618788</v>
      </c>
      <c r="E309" s="63">
        <f t="shared" si="6"/>
        <v>1000000</v>
      </c>
      <c r="F309" s="64">
        <f t="shared" si="7"/>
        <v>1211911951.4786124</v>
      </c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</row>
    <row r="310" spans="1:23" ht="15.75" customHeight="1" x14ac:dyDescent="0.2">
      <c r="A310" s="38"/>
      <c r="B310" s="62">
        <f t="shared" si="8"/>
        <v>298</v>
      </c>
      <c r="C310" s="63">
        <f t="shared" si="9"/>
        <v>1211911951.4786124</v>
      </c>
      <c r="D310" s="63">
        <f t="shared" si="5"/>
        <v>9663956.0885572601</v>
      </c>
      <c r="E310" s="63">
        <f t="shared" si="6"/>
        <v>1000000</v>
      </c>
      <c r="F310" s="64">
        <f t="shared" si="7"/>
        <v>1222575907.5671697</v>
      </c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</row>
    <row r="311" spans="1:23" ht="15.75" customHeight="1" x14ac:dyDescent="0.2">
      <c r="A311" s="38"/>
      <c r="B311" s="62">
        <f t="shared" si="8"/>
        <v>299</v>
      </c>
      <c r="C311" s="63">
        <f t="shared" si="9"/>
        <v>1222575907.5671697</v>
      </c>
      <c r="D311" s="63">
        <f t="shared" si="5"/>
        <v>9748991.9719350785</v>
      </c>
      <c r="E311" s="63">
        <f t="shared" si="6"/>
        <v>1000000</v>
      </c>
      <c r="F311" s="64">
        <f t="shared" si="7"/>
        <v>1233324899.5391047</v>
      </c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</row>
    <row r="312" spans="1:23" ht="15.75" customHeight="1" x14ac:dyDescent="0.2">
      <c r="A312" s="38"/>
      <c r="B312" s="62">
        <f t="shared" si="8"/>
        <v>300</v>
      </c>
      <c r="C312" s="63">
        <f t="shared" si="9"/>
        <v>1233324899.5391047</v>
      </c>
      <c r="D312" s="63">
        <f t="shared" si="5"/>
        <v>9834705.943388449</v>
      </c>
      <c r="E312" s="63">
        <f t="shared" si="6"/>
        <v>1000000</v>
      </c>
      <c r="F312" s="64">
        <f t="shared" si="7"/>
        <v>1244159605.4824932</v>
      </c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</row>
    <row r="313" spans="1:23" ht="15.75" customHeight="1" x14ac:dyDescent="0.2">
      <c r="A313" s="38"/>
      <c r="B313" s="62">
        <f t="shared" si="8"/>
        <v>301</v>
      </c>
      <c r="C313" s="63">
        <f t="shared" si="9"/>
        <v>1244159605.4824932</v>
      </c>
      <c r="D313" s="63">
        <f t="shared" si="5"/>
        <v>9921103.4100869056</v>
      </c>
      <c r="E313" s="63">
        <f t="shared" si="6"/>
        <v>1000000</v>
      </c>
      <c r="F313" s="64">
        <f t="shared" si="7"/>
        <v>1255080708.89258</v>
      </c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</row>
    <row r="314" spans="1:23" ht="15.75" customHeight="1" x14ac:dyDescent="0.2">
      <c r="A314" s="38"/>
      <c r="B314" s="62">
        <f t="shared" si="8"/>
        <v>302</v>
      </c>
      <c r="C314" s="63">
        <f t="shared" si="9"/>
        <v>1255080708.89258</v>
      </c>
      <c r="D314" s="63">
        <f t="shared" si="5"/>
        <v>10008189.822317518</v>
      </c>
      <c r="E314" s="63">
        <f t="shared" si="6"/>
        <v>1000000</v>
      </c>
      <c r="F314" s="64">
        <f t="shared" si="7"/>
        <v>1266088898.7148976</v>
      </c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</row>
    <row r="315" spans="1:23" ht="15.75" customHeight="1" x14ac:dyDescent="0.2">
      <c r="A315" s="38"/>
      <c r="B315" s="62">
        <f t="shared" si="8"/>
        <v>303</v>
      </c>
      <c r="C315" s="63">
        <f t="shared" si="9"/>
        <v>1266088898.7148976</v>
      </c>
      <c r="D315" s="63">
        <f t="shared" si="5"/>
        <v>10095970.673828708</v>
      </c>
      <c r="E315" s="63">
        <f t="shared" si="6"/>
        <v>1000000</v>
      </c>
      <c r="F315" s="64">
        <f t="shared" si="7"/>
        <v>1277184869.3887262</v>
      </c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</row>
    <row r="316" spans="1:23" ht="15.75" customHeight="1" x14ac:dyDescent="0.2">
      <c r="A316" s="38"/>
      <c r="B316" s="62">
        <f t="shared" si="8"/>
        <v>304</v>
      </c>
      <c r="C316" s="63">
        <f t="shared" si="9"/>
        <v>1277184869.3887262</v>
      </c>
      <c r="D316" s="63">
        <f t="shared" si="5"/>
        <v>10184451.502176816</v>
      </c>
      <c r="E316" s="63">
        <f t="shared" si="6"/>
        <v>1000000</v>
      </c>
      <c r="F316" s="64">
        <f t="shared" si="7"/>
        <v>1288369320.890903</v>
      </c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</row>
    <row r="317" spans="1:23" ht="15.75" customHeight="1" x14ac:dyDescent="0.2">
      <c r="A317" s="38"/>
      <c r="B317" s="62">
        <f t="shared" si="8"/>
        <v>305</v>
      </c>
      <c r="C317" s="63">
        <f t="shared" si="9"/>
        <v>1288369320.890903</v>
      </c>
      <c r="D317" s="63">
        <f t="shared" si="5"/>
        <v>10273637.889075438</v>
      </c>
      <c r="E317" s="63">
        <f t="shared" si="6"/>
        <v>1000000</v>
      </c>
      <c r="F317" s="64">
        <f t="shared" si="7"/>
        <v>1299642958.7799785</v>
      </c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</row>
    <row r="318" spans="1:23" ht="15.75" customHeight="1" x14ac:dyDescent="0.2">
      <c r="A318" s="38"/>
      <c r="B318" s="62">
        <f t="shared" si="8"/>
        <v>306</v>
      </c>
      <c r="C318" s="63">
        <f t="shared" si="9"/>
        <v>1299642958.7799785</v>
      </c>
      <c r="D318" s="63">
        <f t="shared" si="5"/>
        <v>10363535.460747534</v>
      </c>
      <c r="E318" s="63">
        <f t="shared" si="6"/>
        <v>1000000</v>
      </c>
      <c r="F318" s="64">
        <f t="shared" si="7"/>
        <v>1311006494.240726</v>
      </c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</row>
    <row r="319" spans="1:23" ht="15.75" customHeight="1" x14ac:dyDescent="0.2">
      <c r="A319" s="38"/>
      <c r="B319" s="62">
        <f t="shared" si="8"/>
        <v>307</v>
      </c>
      <c r="C319" s="63">
        <f t="shared" si="9"/>
        <v>1311006494.240726</v>
      </c>
      <c r="D319" s="63">
        <f t="shared" si="5"/>
        <v>10454149.888280364</v>
      </c>
      <c r="E319" s="63">
        <f t="shared" si="6"/>
        <v>1000000</v>
      </c>
      <c r="F319" s="64">
        <f t="shared" si="7"/>
        <v>1322460644.1290064</v>
      </c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</row>
    <row r="320" spans="1:23" ht="15.75" customHeight="1" x14ac:dyDescent="0.2">
      <c r="A320" s="38"/>
      <c r="B320" s="62">
        <f t="shared" si="8"/>
        <v>308</v>
      </c>
      <c r="C320" s="63">
        <f t="shared" si="9"/>
        <v>1322460644.1290064</v>
      </c>
      <c r="D320" s="63">
        <f t="shared" si="5"/>
        <v>10545486.887983223</v>
      </c>
      <c r="E320" s="63">
        <f t="shared" si="6"/>
        <v>1000000</v>
      </c>
      <c r="F320" s="64">
        <f t="shared" si="7"/>
        <v>1334006131.0169897</v>
      </c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</row>
    <row r="321" spans="1:23" ht="15.75" customHeight="1" x14ac:dyDescent="0.2">
      <c r="A321" s="38"/>
      <c r="B321" s="62">
        <f t="shared" si="8"/>
        <v>309</v>
      </c>
      <c r="C321" s="63">
        <f t="shared" si="9"/>
        <v>1334006131.0169897</v>
      </c>
      <c r="D321" s="63">
        <f t="shared" si="5"/>
        <v>10637552.221748069</v>
      </c>
      <c r="E321" s="63">
        <f t="shared" si="6"/>
        <v>1000000</v>
      </c>
      <c r="F321" s="64">
        <f t="shared" si="7"/>
        <v>1345643683.2387378</v>
      </c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</row>
    <row r="322" spans="1:23" ht="15.75" customHeight="1" x14ac:dyDescent="0.2">
      <c r="A322" s="38"/>
      <c r="B322" s="62">
        <f t="shared" si="8"/>
        <v>310</v>
      </c>
      <c r="C322" s="63">
        <f t="shared" si="9"/>
        <v>1345643683.2387378</v>
      </c>
      <c r="D322" s="63">
        <f t="shared" si="5"/>
        <v>10730351.69741299</v>
      </c>
      <c r="E322" s="63">
        <f t="shared" si="6"/>
        <v>1000000</v>
      </c>
      <c r="F322" s="64">
        <f t="shared" si="7"/>
        <v>1357374034.9361508</v>
      </c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</row>
    <row r="323" spans="1:23" ht="15.75" customHeight="1" x14ac:dyDescent="0.2">
      <c r="A323" s="38"/>
      <c r="B323" s="62">
        <f t="shared" si="8"/>
        <v>311</v>
      </c>
      <c r="C323" s="63">
        <f t="shared" si="9"/>
        <v>1357374034.9361508</v>
      </c>
      <c r="D323" s="63">
        <f t="shared" si="5"/>
        <v>10823891.169128591</v>
      </c>
      <c r="E323" s="63">
        <f t="shared" si="6"/>
        <v>1000000</v>
      </c>
      <c r="F323" s="64">
        <f t="shared" si="7"/>
        <v>1369197926.1052794</v>
      </c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</row>
    <row r="324" spans="1:23" ht="15.75" customHeight="1" x14ac:dyDescent="0.2">
      <c r="A324" s="38"/>
      <c r="B324" s="62">
        <f t="shared" si="8"/>
        <v>312</v>
      </c>
      <c r="C324" s="63">
        <f t="shared" si="9"/>
        <v>1369197926.1052794</v>
      </c>
      <c r="D324" s="63">
        <f t="shared" si="5"/>
        <v>10918176.537727298</v>
      </c>
      <c r="E324" s="63">
        <f t="shared" si="6"/>
        <v>1000000</v>
      </c>
      <c r="F324" s="64">
        <f t="shared" si="7"/>
        <v>1381116102.6430068</v>
      </c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</row>
    <row r="325" spans="1:23" ht="15.75" customHeight="1" x14ac:dyDescent="0.2">
      <c r="A325" s="38"/>
      <c r="B325" s="62">
        <f t="shared" si="8"/>
        <v>313</v>
      </c>
      <c r="C325" s="63">
        <f t="shared" si="9"/>
        <v>1381116102.6430068</v>
      </c>
      <c r="D325" s="63">
        <f t="shared" si="5"/>
        <v>11013213.751095602</v>
      </c>
      <c r="E325" s="63">
        <f t="shared" si="6"/>
        <v>1000000</v>
      </c>
      <c r="F325" s="64">
        <f t="shared" si="7"/>
        <v>1393129316.3941023</v>
      </c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</row>
    <row r="326" spans="1:23" ht="15.75" customHeight="1" x14ac:dyDescent="0.2">
      <c r="A326" s="38"/>
      <c r="B326" s="62">
        <f t="shared" si="8"/>
        <v>314</v>
      </c>
      <c r="C326" s="63">
        <f t="shared" si="9"/>
        <v>1393129316.3941023</v>
      </c>
      <c r="D326" s="63">
        <f t="shared" si="5"/>
        <v>11109008.804549275</v>
      </c>
      <c r="E326" s="63">
        <f t="shared" si="6"/>
        <v>1000000</v>
      </c>
      <c r="F326" s="64">
        <f t="shared" si="7"/>
        <v>1405238325.1986516</v>
      </c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</row>
    <row r="327" spans="1:23" ht="15.75" customHeight="1" x14ac:dyDescent="0.2">
      <c r="A327" s="38"/>
      <c r="B327" s="62">
        <f t="shared" si="8"/>
        <v>315</v>
      </c>
      <c r="C327" s="63">
        <f t="shared" si="9"/>
        <v>1405238325.1986516</v>
      </c>
      <c r="D327" s="63">
        <f t="shared" si="5"/>
        <v>11205567.741211582</v>
      </c>
      <c r="E327" s="63">
        <f t="shared" si="6"/>
        <v>1000000</v>
      </c>
      <c r="F327" s="64">
        <f t="shared" si="7"/>
        <v>1417443892.9398632</v>
      </c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</row>
    <row r="328" spans="1:23" ht="15.75" customHeight="1" x14ac:dyDescent="0.2">
      <c r="A328" s="38"/>
      <c r="B328" s="62">
        <f t="shared" si="8"/>
        <v>316</v>
      </c>
      <c r="C328" s="63">
        <f t="shared" si="9"/>
        <v>1417443892.9398632</v>
      </c>
      <c r="D328" s="63">
        <f t="shared" si="5"/>
        <v>11302896.652394501</v>
      </c>
      <c r="E328" s="63">
        <f t="shared" si="6"/>
        <v>1000000</v>
      </c>
      <c r="F328" s="64">
        <f t="shared" si="7"/>
        <v>1429746789.5922577</v>
      </c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</row>
    <row r="329" spans="1:23" ht="15.75" customHeight="1" x14ac:dyDescent="0.2">
      <c r="A329" s="38"/>
      <c r="B329" s="62">
        <f t="shared" si="8"/>
        <v>317</v>
      </c>
      <c r="C329" s="63">
        <f t="shared" si="9"/>
        <v>1429746789.5922577</v>
      </c>
      <c r="D329" s="63">
        <f t="shared" si="5"/>
        <v>11401001.677982986</v>
      </c>
      <c r="E329" s="63">
        <f t="shared" si="6"/>
        <v>1000000</v>
      </c>
      <c r="F329" s="64">
        <f t="shared" si="7"/>
        <v>1442147791.2702408</v>
      </c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</row>
    <row r="330" spans="1:23" ht="15.75" customHeight="1" x14ac:dyDescent="0.2">
      <c r="A330" s="38"/>
      <c r="B330" s="62">
        <f t="shared" si="8"/>
        <v>318</v>
      </c>
      <c r="C330" s="63">
        <f t="shared" si="9"/>
        <v>1442147791.2702408</v>
      </c>
      <c r="D330" s="63">
        <f t="shared" si="5"/>
        <v>11499889.006822294</v>
      </c>
      <c r="E330" s="63">
        <f t="shared" si="6"/>
        <v>1000000</v>
      </c>
      <c r="F330" s="64">
        <f t="shared" si="7"/>
        <v>1454647680.2770631</v>
      </c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</row>
    <row r="331" spans="1:23" ht="15.75" customHeight="1" x14ac:dyDescent="0.2">
      <c r="A331" s="38"/>
      <c r="B331" s="62">
        <f t="shared" si="8"/>
        <v>319</v>
      </c>
      <c r="C331" s="63">
        <f t="shared" si="9"/>
        <v>1454647680.2770631</v>
      </c>
      <c r="D331" s="63">
        <f t="shared" si="5"/>
        <v>11599564.877108406</v>
      </c>
      <c r="E331" s="63">
        <f t="shared" si="6"/>
        <v>1000000</v>
      </c>
      <c r="F331" s="64">
        <f t="shared" si="7"/>
        <v>1467247245.1541715</v>
      </c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</row>
    <row r="332" spans="1:23" ht="15.75" customHeight="1" x14ac:dyDescent="0.2">
      <c r="A332" s="38"/>
      <c r="B332" s="62">
        <f t="shared" si="8"/>
        <v>320</v>
      </c>
      <c r="C332" s="63">
        <f t="shared" si="9"/>
        <v>1467247245.1541715</v>
      </c>
      <c r="D332" s="63">
        <f t="shared" si="5"/>
        <v>11700035.576781552</v>
      </c>
      <c r="E332" s="63">
        <f t="shared" si="6"/>
        <v>1000000</v>
      </c>
      <c r="F332" s="64">
        <f t="shared" si="7"/>
        <v>1479947280.730953</v>
      </c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</row>
    <row r="333" spans="1:23" ht="15.75" customHeight="1" x14ac:dyDescent="0.2">
      <c r="A333" s="38"/>
      <c r="B333" s="62">
        <f t="shared" si="8"/>
        <v>321</v>
      </c>
      <c r="C333" s="63">
        <f t="shared" si="9"/>
        <v>1479947280.730953</v>
      </c>
      <c r="D333" s="63">
        <f t="shared" si="5"/>
        <v>11801307.443922881</v>
      </c>
      <c r="E333" s="63">
        <f t="shared" si="6"/>
        <v>1000000</v>
      </c>
      <c r="F333" s="64">
        <f t="shared" si="7"/>
        <v>1492748588.174876</v>
      </c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</row>
    <row r="334" spans="1:23" ht="15.75" customHeight="1" x14ac:dyDescent="0.2">
      <c r="A334" s="38"/>
      <c r="B334" s="62">
        <f t="shared" si="8"/>
        <v>322</v>
      </c>
      <c r="C334" s="63">
        <f t="shared" si="9"/>
        <v>1492748588.174876</v>
      </c>
      <c r="D334" s="63">
        <f t="shared" si="5"/>
        <v>11903386.867154295</v>
      </c>
      <c r="E334" s="63">
        <f t="shared" si="6"/>
        <v>1000000</v>
      </c>
      <c r="F334" s="64">
        <f t="shared" si="7"/>
        <v>1505651975.0420303</v>
      </c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</row>
    <row r="335" spans="1:23" ht="15.75" customHeight="1" x14ac:dyDescent="0.2">
      <c r="A335" s="38"/>
      <c r="B335" s="62">
        <f t="shared" si="8"/>
        <v>323</v>
      </c>
      <c r="C335" s="63">
        <f t="shared" si="9"/>
        <v>1505651975.0420303</v>
      </c>
      <c r="D335" s="63">
        <f t="shared" si="5"/>
        <v>12006280.286041455</v>
      </c>
      <c r="E335" s="63">
        <f t="shared" si="6"/>
        <v>1000000</v>
      </c>
      <c r="F335" s="64">
        <f t="shared" si="7"/>
        <v>1518658255.3280718</v>
      </c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</row>
    <row r="336" spans="1:23" ht="15.75" customHeight="1" x14ac:dyDescent="0.2">
      <c r="A336" s="38"/>
      <c r="B336" s="62">
        <f t="shared" si="8"/>
        <v>324</v>
      </c>
      <c r="C336" s="63">
        <f t="shared" si="9"/>
        <v>1518658255.3280718</v>
      </c>
      <c r="D336" s="63">
        <f t="shared" si="5"/>
        <v>12109994.191500032</v>
      </c>
      <c r="E336" s="63">
        <f t="shared" si="6"/>
        <v>1000000</v>
      </c>
      <c r="F336" s="64">
        <f t="shared" si="7"/>
        <v>1531768249.5195718</v>
      </c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</row>
    <row r="337" spans="1:23" ht="15.75" customHeight="1" x14ac:dyDescent="0.2">
      <c r="A337" s="38"/>
      <c r="B337" s="62">
        <f t="shared" si="8"/>
        <v>325</v>
      </c>
      <c r="C337" s="63">
        <f t="shared" si="9"/>
        <v>1531768249.5195718</v>
      </c>
      <c r="D337" s="63">
        <f t="shared" si="5"/>
        <v>12214535.126205167</v>
      </c>
      <c r="E337" s="63">
        <f t="shared" si="6"/>
        <v>1000000</v>
      </c>
      <c r="F337" s="64">
        <f t="shared" si="7"/>
        <v>1544982784.645777</v>
      </c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</row>
    <row r="338" spans="1:23" ht="15.75" customHeight="1" x14ac:dyDescent="0.2">
      <c r="A338" s="38"/>
      <c r="B338" s="62">
        <f t="shared" si="8"/>
        <v>326</v>
      </c>
      <c r="C338" s="63">
        <f t="shared" si="9"/>
        <v>1544982784.645777</v>
      </c>
      <c r="D338" s="63">
        <f t="shared" si="5"/>
        <v>12319909.685004208</v>
      </c>
      <c r="E338" s="63">
        <f t="shared" si="6"/>
        <v>1000000</v>
      </c>
      <c r="F338" s="64">
        <f t="shared" si="7"/>
        <v>1558302694.3307812</v>
      </c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</row>
    <row r="339" spans="1:23" ht="15.75" customHeight="1" x14ac:dyDescent="0.2">
      <c r="A339" s="38"/>
      <c r="B339" s="62">
        <f t="shared" si="8"/>
        <v>327</v>
      </c>
      <c r="C339" s="63">
        <f t="shared" si="9"/>
        <v>1558302694.3307812</v>
      </c>
      <c r="D339" s="63">
        <f t="shared" si="5"/>
        <v>12426124.515332747</v>
      </c>
      <c r="E339" s="63">
        <f t="shared" si="6"/>
        <v>1000000</v>
      </c>
      <c r="F339" s="64">
        <f t="shared" si="7"/>
        <v>1571728818.8461139</v>
      </c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</row>
    <row r="340" spans="1:23" ht="15.75" customHeight="1" x14ac:dyDescent="0.2">
      <c r="A340" s="38"/>
      <c r="B340" s="62">
        <f t="shared" si="8"/>
        <v>328</v>
      </c>
      <c r="C340" s="63">
        <f t="shared" si="9"/>
        <v>1571728818.8461139</v>
      </c>
      <c r="D340" s="63">
        <f t="shared" si="5"/>
        <v>12533186.317633959</v>
      </c>
      <c r="E340" s="63">
        <f t="shared" si="6"/>
        <v>1000000</v>
      </c>
      <c r="F340" s="64">
        <f t="shared" si="7"/>
        <v>1585262005.1637478</v>
      </c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</row>
    <row r="341" spans="1:23" ht="15.75" customHeight="1" x14ac:dyDescent="0.2">
      <c r="A341" s="38"/>
      <c r="B341" s="62">
        <f t="shared" si="8"/>
        <v>329</v>
      </c>
      <c r="C341" s="63">
        <f t="shared" si="9"/>
        <v>1585262005.1637478</v>
      </c>
      <c r="D341" s="63">
        <f t="shared" si="5"/>
        <v>12641101.845781289</v>
      </c>
      <c r="E341" s="63">
        <f t="shared" si="6"/>
        <v>1000000</v>
      </c>
      <c r="F341" s="64">
        <f t="shared" si="7"/>
        <v>1598903107.0095291</v>
      </c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</row>
    <row r="342" spans="1:23" ht="15.75" customHeight="1" x14ac:dyDescent="0.2">
      <c r="A342" s="38"/>
      <c r="B342" s="62">
        <f t="shared" si="8"/>
        <v>330</v>
      </c>
      <c r="C342" s="63">
        <f t="shared" si="9"/>
        <v>1598903107.0095291</v>
      </c>
      <c r="D342" s="63">
        <f t="shared" si="5"/>
        <v>12749877.907504527</v>
      </c>
      <c r="E342" s="63">
        <f t="shared" si="6"/>
        <v>1000000</v>
      </c>
      <c r="F342" s="64">
        <f t="shared" si="7"/>
        <v>1612652984.9170337</v>
      </c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</row>
    <row r="343" spans="1:23" ht="15.75" customHeight="1" x14ac:dyDescent="0.2">
      <c r="A343" s="38"/>
      <c r="B343" s="62">
        <f t="shared" si="8"/>
        <v>331</v>
      </c>
      <c r="C343" s="63">
        <f t="shared" si="9"/>
        <v>1612652984.9170337</v>
      </c>
      <c r="D343" s="63">
        <f t="shared" si="5"/>
        <v>12859521.364819251</v>
      </c>
      <c r="E343" s="63">
        <f t="shared" si="6"/>
        <v>1000000</v>
      </c>
      <c r="F343" s="64">
        <f t="shared" si="7"/>
        <v>1626512506.281853</v>
      </c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</row>
    <row r="344" spans="1:23" ht="15.75" customHeight="1" x14ac:dyDescent="0.2">
      <c r="A344" s="38"/>
      <c r="B344" s="62">
        <f t="shared" si="8"/>
        <v>332</v>
      </c>
      <c r="C344" s="63">
        <f t="shared" si="9"/>
        <v>1626512506.281853</v>
      </c>
      <c r="D344" s="63">
        <f t="shared" si="5"/>
        <v>12970039.134459712</v>
      </c>
      <c r="E344" s="63">
        <f t="shared" si="6"/>
        <v>1000000</v>
      </c>
      <c r="F344" s="64">
        <f t="shared" si="7"/>
        <v>1640482545.4163127</v>
      </c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</row>
    <row r="345" spans="1:23" ht="15.75" customHeight="1" x14ac:dyDescent="0.2">
      <c r="A345" s="38"/>
      <c r="B345" s="62">
        <f t="shared" si="8"/>
        <v>333</v>
      </c>
      <c r="C345" s="63">
        <f t="shared" si="9"/>
        <v>1640482545.4163127</v>
      </c>
      <c r="D345" s="63">
        <f t="shared" si="5"/>
        <v>13081438.188315175</v>
      </c>
      <c r="E345" s="63">
        <f t="shared" si="6"/>
        <v>1000000</v>
      </c>
      <c r="F345" s="64">
        <f t="shared" si="7"/>
        <v>1654563983.6046278</v>
      </c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</row>
    <row r="346" spans="1:23" ht="15.75" customHeight="1" x14ac:dyDescent="0.2">
      <c r="A346" s="38"/>
      <c r="B346" s="62">
        <f t="shared" si="8"/>
        <v>334</v>
      </c>
      <c r="C346" s="63">
        <f t="shared" si="9"/>
        <v>1654563983.6046278</v>
      </c>
      <c r="D346" s="63">
        <f t="shared" si="5"/>
        <v>13193725.553869728</v>
      </c>
      <c r="E346" s="63">
        <f t="shared" si="6"/>
        <v>1000000</v>
      </c>
      <c r="F346" s="64">
        <f t="shared" si="7"/>
        <v>1668757709.1584976</v>
      </c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</row>
    <row r="347" spans="1:23" ht="15.75" customHeight="1" x14ac:dyDescent="0.2">
      <c r="A347" s="38"/>
      <c r="B347" s="62">
        <f t="shared" si="8"/>
        <v>335</v>
      </c>
      <c r="C347" s="63">
        <f t="shared" si="9"/>
        <v>1668757709.1584976</v>
      </c>
      <c r="D347" s="63">
        <f t="shared" si="5"/>
        <v>13306908.314645605</v>
      </c>
      <c r="E347" s="63">
        <f t="shared" si="6"/>
        <v>1000000</v>
      </c>
      <c r="F347" s="64">
        <f t="shared" si="7"/>
        <v>1683064617.4731431</v>
      </c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</row>
    <row r="348" spans="1:23" ht="15.75" customHeight="1" x14ac:dyDescent="0.2">
      <c r="A348" s="38"/>
      <c r="B348" s="62">
        <f t="shared" si="8"/>
        <v>336</v>
      </c>
      <c r="C348" s="63">
        <f t="shared" si="9"/>
        <v>1683064617.4731431</v>
      </c>
      <c r="D348" s="63">
        <f t="shared" si="5"/>
        <v>13420993.61065004</v>
      </c>
      <c r="E348" s="63">
        <f t="shared" si="6"/>
        <v>1000000</v>
      </c>
      <c r="F348" s="64">
        <f t="shared" si="7"/>
        <v>1697485611.0837932</v>
      </c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</row>
    <row r="349" spans="1:23" ht="15.75" customHeight="1" x14ac:dyDescent="0.2">
      <c r="A349" s="38"/>
      <c r="B349" s="62">
        <f t="shared" si="8"/>
        <v>337</v>
      </c>
      <c r="C349" s="63">
        <f t="shared" si="9"/>
        <v>1697485611.0837932</v>
      </c>
      <c r="D349" s="63">
        <f t="shared" si="5"/>
        <v>13535988.638825687</v>
      </c>
      <c r="E349" s="63">
        <f t="shared" si="6"/>
        <v>1000000</v>
      </c>
      <c r="F349" s="64">
        <f t="shared" si="7"/>
        <v>1712021599.7226188</v>
      </c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</row>
    <row r="350" spans="1:23" ht="15.75" customHeight="1" x14ac:dyDescent="0.2">
      <c r="A350" s="38"/>
      <c r="B350" s="62">
        <f t="shared" si="8"/>
        <v>338</v>
      </c>
      <c r="C350" s="63">
        <f t="shared" si="9"/>
        <v>1712021599.7226188</v>
      </c>
      <c r="D350" s="63">
        <f t="shared" si="5"/>
        <v>13651900.653504632</v>
      </c>
      <c r="E350" s="63">
        <f t="shared" si="6"/>
        <v>1000000</v>
      </c>
      <c r="F350" s="64">
        <f t="shared" si="7"/>
        <v>1726673500.3761234</v>
      </c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</row>
    <row r="351" spans="1:23" ht="15.75" customHeight="1" x14ac:dyDescent="0.2">
      <c r="A351" s="38"/>
      <c r="B351" s="62">
        <f t="shared" si="8"/>
        <v>339</v>
      </c>
      <c r="C351" s="63">
        <f t="shared" si="9"/>
        <v>1726673500.3761234</v>
      </c>
      <c r="D351" s="63">
        <f t="shared" si="5"/>
        <v>13768736.966866026</v>
      </c>
      <c r="E351" s="63">
        <f t="shared" si="6"/>
        <v>1000000</v>
      </c>
      <c r="F351" s="64">
        <f t="shared" si="7"/>
        <v>1741442237.3429894</v>
      </c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</row>
    <row r="352" spans="1:23" ht="15.75" customHeight="1" x14ac:dyDescent="0.2">
      <c r="A352" s="38"/>
      <c r="B352" s="62">
        <f t="shared" si="8"/>
        <v>340</v>
      </c>
      <c r="C352" s="63">
        <f t="shared" si="9"/>
        <v>1741442237.3429894</v>
      </c>
      <c r="D352" s="63">
        <f t="shared" si="5"/>
        <v>13886504.949397357</v>
      </c>
      <c r="E352" s="63">
        <f t="shared" si="6"/>
        <v>1000000</v>
      </c>
      <c r="F352" s="64">
        <f t="shared" si="7"/>
        <v>1756328742.2923868</v>
      </c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</row>
    <row r="353" spans="1:23" ht="15.75" customHeight="1" x14ac:dyDescent="0.2">
      <c r="A353" s="38"/>
      <c r="B353" s="62">
        <f t="shared" si="8"/>
        <v>341</v>
      </c>
      <c r="C353" s="63">
        <f t="shared" si="9"/>
        <v>1756328742.2923868</v>
      </c>
      <c r="D353" s="63">
        <f t="shared" si="5"/>
        <v>14005212.030359423</v>
      </c>
      <c r="E353" s="63">
        <f t="shared" si="6"/>
        <v>1000000</v>
      </c>
      <c r="F353" s="64">
        <f t="shared" si="7"/>
        <v>1771333954.3227463</v>
      </c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</row>
    <row r="354" spans="1:23" ht="15.75" customHeight="1" x14ac:dyDescent="0.2">
      <c r="A354" s="38"/>
      <c r="B354" s="62">
        <f t="shared" si="8"/>
        <v>342</v>
      </c>
      <c r="C354" s="63">
        <f t="shared" si="9"/>
        <v>1771333954.3227463</v>
      </c>
      <c r="D354" s="63">
        <f t="shared" si="5"/>
        <v>14124865.698254986</v>
      </c>
      <c r="E354" s="63">
        <f t="shared" si="6"/>
        <v>1000000</v>
      </c>
      <c r="F354" s="64">
        <f t="shared" si="7"/>
        <v>1786458820.0210013</v>
      </c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</row>
    <row r="355" spans="1:23" ht="15.75" customHeight="1" x14ac:dyDescent="0.2">
      <c r="A355" s="38"/>
      <c r="B355" s="62">
        <f t="shared" si="8"/>
        <v>343</v>
      </c>
      <c r="C355" s="63">
        <f t="shared" si="9"/>
        <v>1786458820.0210013</v>
      </c>
      <c r="D355" s="63">
        <f t="shared" si="5"/>
        <v>14245473.501301181</v>
      </c>
      <c r="E355" s="63">
        <f t="shared" si="6"/>
        <v>1000000</v>
      </c>
      <c r="F355" s="64">
        <f t="shared" si="7"/>
        <v>1801704293.5223026</v>
      </c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</row>
    <row r="356" spans="1:23" ht="15.75" customHeight="1" x14ac:dyDescent="0.2">
      <c r="A356" s="38"/>
      <c r="B356" s="62">
        <f t="shared" si="8"/>
        <v>344</v>
      </c>
      <c r="C356" s="63">
        <f t="shared" si="9"/>
        <v>1801704293.5223026</v>
      </c>
      <c r="D356" s="63">
        <f t="shared" si="5"/>
        <v>14367043.047905687</v>
      </c>
      <c r="E356" s="63">
        <f t="shared" si="6"/>
        <v>1000000</v>
      </c>
      <c r="F356" s="64">
        <f t="shared" si="7"/>
        <v>1817071336.5702083</v>
      </c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</row>
    <row r="357" spans="1:23" ht="15.75" customHeight="1" x14ac:dyDescent="0.2">
      <c r="A357" s="38"/>
      <c r="B357" s="62">
        <f t="shared" si="8"/>
        <v>345</v>
      </c>
      <c r="C357" s="63">
        <f t="shared" si="9"/>
        <v>1817071336.5702083</v>
      </c>
      <c r="D357" s="63">
        <f t="shared" si="5"/>
        <v>14489582.007146697</v>
      </c>
      <c r="E357" s="63">
        <f t="shared" si="6"/>
        <v>1000000</v>
      </c>
      <c r="F357" s="64">
        <f t="shared" si="7"/>
        <v>1832560918.5773549</v>
      </c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</row>
    <row r="358" spans="1:23" ht="15.75" customHeight="1" x14ac:dyDescent="0.2">
      <c r="A358" s="38"/>
      <c r="B358" s="62">
        <f t="shared" si="8"/>
        <v>346</v>
      </c>
      <c r="C358" s="63">
        <f t="shared" si="9"/>
        <v>1832560918.5773549</v>
      </c>
      <c r="D358" s="63">
        <f t="shared" si="5"/>
        <v>14613098.109256705</v>
      </c>
      <c r="E358" s="63">
        <f t="shared" si="6"/>
        <v>1000000</v>
      </c>
      <c r="F358" s="64">
        <f t="shared" si="7"/>
        <v>1848174016.6866117</v>
      </c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</row>
    <row r="359" spans="1:23" ht="15.75" customHeight="1" x14ac:dyDescent="0.2">
      <c r="A359" s="38"/>
      <c r="B359" s="62">
        <f t="shared" si="8"/>
        <v>347</v>
      </c>
      <c r="C359" s="63">
        <f t="shared" si="9"/>
        <v>1848174016.6866117</v>
      </c>
      <c r="D359" s="63">
        <f t="shared" si="5"/>
        <v>14737599.14611017</v>
      </c>
      <c r="E359" s="63">
        <f t="shared" si="6"/>
        <v>1000000</v>
      </c>
      <c r="F359" s="64">
        <f t="shared" si="7"/>
        <v>1863911615.8327217</v>
      </c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</row>
    <row r="360" spans="1:23" ht="15.75" customHeight="1" x14ac:dyDescent="0.2">
      <c r="A360" s="38"/>
      <c r="B360" s="62">
        <f t="shared" si="8"/>
        <v>348</v>
      </c>
      <c r="C360" s="63">
        <f t="shared" si="9"/>
        <v>1863911615.8327217</v>
      </c>
      <c r="D360" s="63">
        <f t="shared" si="5"/>
        <v>14863092.971715048</v>
      </c>
      <c r="E360" s="63">
        <f t="shared" si="6"/>
        <v>1000000</v>
      </c>
      <c r="F360" s="64">
        <f t="shared" si="7"/>
        <v>1879774708.8044367</v>
      </c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</row>
    <row r="361" spans="1:23" ht="15.75" customHeight="1" x14ac:dyDescent="0.2">
      <c r="A361" s="38"/>
      <c r="B361" s="62">
        <f t="shared" si="8"/>
        <v>349</v>
      </c>
      <c r="C361" s="63">
        <f t="shared" si="9"/>
        <v>1879774708.8044367</v>
      </c>
      <c r="D361" s="63">
        <f t="shared" si="5"/>
        <v>14989587.50270826</v>
      </c>
      <c r="E361" s="63">
        <f t="shared" si="6"/>
        <v>1000000</v>
      </c>
      <c r="F361" s="64">
        <f t="shared" si="7"/>
        <v>1895764296.3071449</v>
      </c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</row>
    <row r="362" spans="1:23" ht="15.75" customHeight="1" x14ac:dyDescent="0.2">
      <c r="A362" s="38"/>
      <c r="B362" s="62">
        <f t="shared" si="8"/>
        <v>350</v>
      </c>
      <c r="C362" s="63">
        <f t="shared" si="9"/>
        <v>1895764296.3071449</v>
      </c>
      <c r="D362" s="63">
        <f t="shared" si="5"/>
        <v>15117090.7188551</v>
      </c>
      <c r="E362" s="63">
        <f t="shared" si="6"/>
        <v>1000000</v>
      </c>
      <c r="F362" s="64">
        <f t="shared" si="7"/>
        <v>1911881387.026</v>
      </c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</row>
    <row r="363" spans="1:23" ht="15.75" customHeight="1" x14ac:dyDescent="0.2">
      <c r="A363" s="38"/>
      <c r="B363" s="62">
        <f t="shared" si="8"/>
        <v>351</v>
      </c>
      <c r="C363" s="63">
        <f t="shared" si="9"/>
        <v>1911881387.026</v>
      </c>
      <c r="D363" s="63">
        <f t="shared" si="5"/>
        <v>15245610.663552631</v>
      </c>
      <c r="E363" s="63">
        <f t="shared" si="6"/>
        <v>1000000</v>
      </c>
      <c r="F363" s="64">
        <f t="shared" si="7"/>
        <v>1928126997.6895525</v>
      </c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</row>
    <row r="364" spans="1:23" ht="15.75" customHeight="1" x14ac:dyDescent="0.2">
      <c r="A364" s="38"/>
      <c r="B364" s="62">
        <f t="shared" si="8"/>
        <v>352</v>
      </c>
      <c r="C364" s="63">
        <f t="shared" si="9"/>
        <v>1928126997.6895525</v>
      </c>
      <c r="D364" s="63">
        <f t="shared" si="5"/>
        <v>15375155.444337096</v>
      </c>
      <c r="E364" s="63">
        <f t="shared" si="6"/>
        <v>1000000</v>
      </c>
      <c r="F364" s="64">
        <f t="shared" si="7"/>
        <v>1944502153.1338897</v>
      </c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</row>
    <row r="365" spans="1:23" ht="15.75" customHeight="1" x14ac:dyDescent="0.2">
      <c r="A365" s="38"/>
      <c r="B365" s="62">
        <f t="shared" si="8"/>
        <v>353</v>
      </c>
      <c r="C365" s="63">
        <f t="shared" si="9"/>
        <v>1944502153.1338897</v>
      </c>
      <c r="D365" s="63">
        <f t="shared" si="5"/>
        <v>15505733.233395368</v>
      </c>
      <c r="E365" s="63">
        <f t="shared" si="6"/>
        <v>1000000</v>
      </c>
      <c r="F365" s="64">
        <f t="shared" si="7"/>
        <v>1961007886.367285</v>
      </c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</row>
    <row r="366" spans="1:23" ht="15.75" customHeight="1" x14ac:dyDescent="0.2">
      <c r="A366" s="38"/>
      <c r="B366" s="62">
        <f t="shared" si="8"/>
        <v>354</v>
      </c>
      <c r="C366" s="63">
        <f t="shared" si="9"/>
        <v>1961007886.367285</v>
      </c>
      <c r="D366" s="63">
        <f t="shared" si="5"/>
        <v>15637352.268080486</v>
      </c>
      <c r="E366" s="63">
        <f t="shared" si="6"/>
        <v>1000000</v>
      </c>
      <c r="F366" s="64">
        <f t="shared" si="7"/>
        <v>1977645238.6353655</v>
      </c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</row>
    <row r="367" spans="1:23" ht="15.75" customHeight="1" x14ac:dyDescent="0.2">
      <c r="A367" s="38"/>
      <c r="B367" s="62">
        <f t="shared" si="8"/>
        <v>355</v>
      </c>
      <c r="C367" s="63">
        <f t="shared" si="9"/>
        <v>1977645238.6353655</v>
      </c>
      <c r="D367" s="63">
        <f t="shared" si="5"/>
        <v>15770020.851431301</v>
      </c>
      <c r="E367" s="63">
        <f t="shared" si="6"/>
        <v>1000000</v>
      </c>
      <c r="F367" s="64">
        <f t="shared" si="7"/>
        <v>1994415259.4867969</v>
      </c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</row>
    <row r="368" spans="1:23" ht="15.75" customHeight="1" x14ac:dyDescent="0.2">
      <c r="A368" s="38"/>
      <c r="B368" s="62">
        <f t="shared" si="8"/>
        <v>356</v>
      </c>
      <c r="C368" s="63">
        <f t="shared" si="9"/>
        <v>1994415259.4867969</v>
      </c>
      <c r="D368" s="63">
        <f t="shared" si="5"/>
        <v>15903747.352696259</v>
      </c>
      <c r="E368" s="63">
        <f t="shared" si="6"/>
        <v>1000000</v>
      </c>
      <c r="F368" s="64">
        <f t="shared" si="7"/>
        <v>2011319006.839493</v>
      </c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</row>
    <row r="369" spans="1:23" ht="15.75" customHeight="1" x14ac:dyDescent="0.2">
      <c r="A369" s="38"/>
      <c r="B369" s="62">
        <f t="shared" si="8"/>
        <v>357</v>
      </c>
      <c r="C369" s="63">
        <f t="shared" si="9"/>
        <v>2011319006.839493</v>
      </c>
      <c r="D369" s="63">
        <f t="shared" si="5"/>
        <v>16038540.207861368</v>
      </c>
      <c r="E369" s="63">
        <f t="shared" si="6"/>
        <v>1000000</v>
      </c>
      <c r="F369" s="64">
        <f t="shared" si="7"/>
        <v>2028357547.0473545</v>
      </c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</row>
    <row r="370" spans="1:23" ht="15.75" customHeight="1" x14ac:dyDescent="0.2">
      <c r="A370" s="38"/>
      <c r="B370" s="62">
        <f t="shared" si="8"/>
        <v>358</v>
      </c>
      <c r="C370" s="63">
        <f t="shared" si="9"/>
        <v>2028357547.0473545</v>
      </c>
      <c r="D370" s="63">
        <f t="shared" si="5"/>
        <v>16174407.920182379</v>
      </c>
      <c r="E370" s="63">
        <f t="shared" si="6"/>
        <v>1000000</v>
      </c>
      <c r="F370" s="64">
        <f t="shared" si="7"/>
        <v>2045531954.9675369</v>
      </c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</row>
    <row r="371" spans="1:23" ht="15.75" customHeight="1" x14ac:dyDescent="0.2">
      <c r="A371" s="38"/>
      <c r="B371" s="62">
        <f t="shared" si="8"/>
        <v>359</v>
      </c>
      <c r="C371" s="63">
        <f t="shared" si="9"/>
        <v>2045531954.9675369</v>
      </c>
      <c r="D371" s="63">
        <f t="shared" si="5"/>
        <v>16311359.060721191</v>
      </c>
      <c r="E371" s="63">
        <f t="shared" si="6"/>
        <v>1000000</v>
      </c>
      <c r="F371" s="64">
        <f t="shared" si="7"/>
        <v>2062843314.0282581</v>
      </c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</row>
    <row r="372" spans="1:23" ht="15.75" customHeight="1" x14ac:dyDescent="0.2">
      <c r="A372" s="38"/>
      <c r="B372" s="62">
        <f t="shared" si="8"/>
        <v>360</v>
      </c>
      <c r="C372" s="63">
        <f t="shared" si="9"/>
        <v>2062843314.0282581</v>
      </c>
      <c r="D372" s="63">
        <f t="shared" si="5"/>
        <v>16449402.268886557</v>
      </c>
      <c r="E372" s="63">
        <f t="shared" si="6"/>
        <v>1000000</v>
      </c>
      <c r="F372" s="64">
        <f t="shared" si="7"/>
        <v>2080292716.2971447</v>
      </c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</row>
    <row r="373" spans="1:23" ht="15.75" customHeight="1" x14ac:dyDescent="0.2">
      <c r="A373" s="38"/>
      <c r="B373" s="62" t="str">
        <f t="shared" si="8"/>
        <v/>
      </c>
      <c r="C373" s="63" t="str">
        <f t="shared" si="9"/>
        <v/>
      </c>
      <c r="D373" s="63" t="str">
        <f t="shared" si="5"/>
        <v/>
      </c>
      <c r="E373" s="63" t="str">
        <f t="shared" si="6"/>
        <v/>
      </c>
      <c r="F373" s="64" t="str">
        <f t="shared" si="7"/>
        <v/>
      </c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</row>
    <row r="374" spans="1:23" ht="15.75" customHeight="1" x14ac:dyDescent="0.2">
      <c r="A374" s="38"/>
      <c r="B374" s="62" t="str">
        <f t="shared" si="8"/>
        <v/>
      </c>
      <c r="C374" s="63" t="str">
        <f t="shared" si="9"/>
        <v/>
      </c>
      <c r="D374" s="63" t="str">
        <f t="shared" si="5"/>
        <v/>
      </c>
      <c r="E374" s="63" t="str">
        <f t="shared" si="6"/>
        <v/>
      </c>
      <c r="F374" s="64" t="str">
        <f t="shared" si="7"/>
        <v/>
      </c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</row>
    <row r="375" spans="1:23" ht="15.75" customHeight="1" x14ac:dyDescent="0.2">
      <c r="A375" s="38"/>
      <c r="B375" s="62" t="str">
        <f t="shared" si="8"/>
        <v/>
      </c>
      <c r="C375" s="63" t="str">
        <f t="shared" si="9"/>
        <v/>
      </c>
      <c r="D375" s="63" t="str">
        <f t="shared" si="5"/>
        <v/>
      </c>
      <c r="E375" s="63" t="str">
        <f t="shared" si="6"/>
        <v/>
      </c>
      <c r="F375" s="64" t="str">
        <f t="shared" si="7"/>
        <v/>
      </c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</row>
    <row r="376" spans="1:23" ht="15.75" customHeight="1" x14ac:dyDescent="0.2">
      <c r="A376" s="38"/>
      <c r="B376" s="62" t="str">
        <f t="shared" si="8"/>
        <v/>
      </c>
      <c r="C376" s="63" t="str">
        <f t="shared" si="9"/>
        <v/>
      </c>
      <c r="D376" s="63" t="str">
        <f t="shared" si="5"/>
        <v/>
      </c>
      <c r="E376" s="63" t="str">
        <f t="shared" si="6"/>
        <v/>
      </c>
      <c r="F376" s="64" t="str">
        <f t="shared" si="7"/>
        <v/>
      </c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</row>
    <row r="377" spans="1:23" ht="15.75" customHeight="1" x14ac:dyDescent="0.2">
      <c r="A377" s="38"/>
      <c r="B377" s="62" t="str">
        <f t="shared" si="8"/>
        <v/>
      </c>
      <c r="C377" s="63" t="str">
        <f t="shared" si="9"/>
        <v/>
      </c>
      <c r="D377" s="63" t="str">
        <f t="shared" si="5"/>
        <v/>
      </c>
      <c r="E377" s="63" t="str">
        <f t="shared" si="6"/>
        <v/>
      </c>
      <c r="F377" s="64" t="str">
        <f t="shared" si="7"/>
        <v/>
      </c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</row>
    <row r="378" spans="1:23" ht="15.75" customHeight="1" x14ac:dyDescent="0.2">
      <c r="A378" s="38"/>
      <c r="B378" s="62" t="str">
        <f t="shared" si="8"/>
        <v/>
      </c>
      <c r="C378" s="63" t="str">
        <f t="shared" si="9"/>
        <v/>
      </c>
      <c r="D378" s="63" t="str">
        <f t="shared" si="5"/>
        <v/>
      </c>
      <c r="E378" s="63" t="str">
        <f t="shared" si="6"/>
        <v/>
      </c>
      <c r="F378" s="64" t="str">
        <f t="shared" si="7"/>
        <v/>
      </c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</row>
    <row r="379" spans="1:23" ht="15.75" customHeight="1" x14ac:dyDescent="0.2">
      <c r="A379" s="38"/>
      <c r="B379" s="62" t="str">
        <f t="shared" si="8"/>
        <v/>
      </c>
      <c r="C379" s="63" t="str">
        <f t="shared" si="9"/>
        <v/>
      </c>
      <c r="D379" s="63" t="str">
        <f t="shared" si="5"/>
        <v/>
      </c>
      <c r="E379" s="63" t="str">
        <f t="shared" si="6"/>
        <v/>
      </c>
      <c r="F379" s="64" t="str">
        <f t="shared" si="7"/>
        <v/>
      </c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</row>
    <row r="380" spans="1:23" ht="15.75" customHeight="1" x14ac:dyDescent="0.2">
      <c r="A380" s="38"/>
      <c r="B380" s="62" t="str">
        <f t="shared" si="8"/>
        <v/>
      </c>
      <c r="C380" s="63" t="str">
        <f t="shared" si="9"/>
        <v/>
      </c>
      <c r="D380" s="63" t="str">
        <f t="shared" si="5"/>
        <v/>
      </c>
      <c r="E380" s="63" t="str">
        <f t="shared" si="6"/>
        <v/>
      </c>
      <c r="F380" s="64" t="str">
        <f t="shared" si="7"/>
        <v/>
      </c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</row>
    <row r="381" spans="1:23" ht="15.75" customHeight="1" x14ac:dyDescent="0.2">
      <c r="A381" s="38"/>
      <c r="B381" s="62" t="str">
        <f t="shared" si="8"/>
        <v/>
      </c>
      <c r="C381" s="63" t="str">
        <f t="shared" si="9"/>
        <v/>
      </c>
      <c r="D381" s="63" t="str">
        <f t="shared" si="5"/>
        <v/>
      </c>
      <c r="E381" s="63" t="str">
        <f t="shared" si="6"/>
        <v/>
      </c>
      <c r="F381" s="64" t="str">
        <f t="shared" si="7"/>
        <v/>
      </c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</row>
    <row r="382" spans="1:23" ht="15.75" customHeight="1" x14ac:dyDescent="0.2">
      <c r="A382" s="38"/>
      <c r="B382" s="62" t="str">
        <f t="shared" si="8"/>
        <v/>
      </c>
      <c r="C382" s="63" t="str">
        <f t="shared" si="9"/>
        <v/>
      </c>
      <c r="D382" s="63" t="str">
        <f t="shared" si="5"/>
        <v/>
      </c>
      <c r="E382" s="63" t="str">
        <f t="shared" si="6"/>
        <v/>
      </c>
      <c r="F382" s="64" t="str">
        <f t="shared" si="7"/>
        <v/>
      </c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</row>
    <row r="383" spans="1:23" ht="15.75" customHeight="1" x14ac:dyDescent="0.2">
      <c r="A383" s="38"/>
      <c r="B383" s="62" t="str">
        <f t="shared" si="8"/>
        <v/>
      </c>
      <c r="C383" s="63" t="str">
        <f t="shared" si="9"/>
        <v/>
      </c>
      <c r="D383" s="63" t="str">
        <f t="shared" si="5"/>
        <v/>
      </c>
      <c r="E383" s="63" t="str">
        <f t="shared" si="6"/>
        <v/>
      </c>
      <c r="F383" s="64" t="str">
        <f t="shared" si="7"/>
        <v/>
      </c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</row>
    <row r="384" spans="1:23" ht="15.75" customHeight="1" x14ac:dyDescent="0.2">
      <c r="A384" s="38"/>
      <c r="B384" s="62" t="str">
        <f t="shared" si="8"/>
        <v/>
      </c>
      <c r="C384" s="63" t="str">
        <f t="shared" si="9"/>
        <v/>
      </c>
      <c r="D384" s="63" t="str">
        <f t="shared" si="5"/>
        <v/>
      </c>
      <c r="E384" s="63" t="str">
        <f t="shared" si="6"/>
        <v/>
      </c>
      <c r="F384" s="64" t="str">
        <f t="shared" si="7"/>
        <v/>
      </c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</row>
    <row r="385" spans="1:23" ht="15.75" customHeight="1" x14ac:dyDescent="0.2">
      <c r="A385" s="38"/>
      <c r="B385" s="62" t="str">
        <f t="shared" si="8"/>
        <v/>
      </c>
      <c r="C385" s="63" t="str">
        <f t="shared" si="9"/>
        <v/>
      </c>
      <c r="D385" s="63" t="str">
        <f t="shared" si="5"/>
        <v/>
      </c>
      <c r="E385" s="63" t="str">
        <f t="shared" si="6"/>
        <v/>
      </c>
      <c r="F385" s="64" t="str">
        <f t="shared" si="7"/>
        <v/>
      </c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</row>
    <row r="386" spans="1:23" ht="15.75" customHeight="1" x14ac:dyDescent="0.2">
      <c r="A386" s="38"/>
      <c r="B386" s="62" t="str">
        <f t="shared" si="8"/>
        <v/>
      </c>
      <c r="C386" s="63" t="str">
        <f t="shared" si="9"/>
        <v/>
      </c>
      <c r="D386" s="63" t="str">
        <f t="shared" si="5"/>
        <v/>
      </c>
      <c r="E386" s="63" t="str">
        <f t="shared" si="6"/>
        <v/>
      </c>
      <c r="F386" s="64" t="str">
        <f t="shared" si="7"/>
        <v/>
      </c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</row>
    <row r="387" spans="1:23" ht="15.75" customHeight="1" x14ac:dyDescent="0.2">
      <c r="A387" s="38"/>
      <c r="B387" s="62" t="str">
        <f t="shared" si="8"/>
        <v/>
      </c>
      <c r="C387" s="63" t="str">
        <f t="shared" si="9"/>
        <v/>
      </c>
      <c r="D387" s="63" t="str">
        <f t="shared" si="5"/>
        <v/>
      </c>
      <c r="E387" s="63" t="str">
        <f t="shared" si="6"/>
        <v/>
      </c>
      <c r="F387" s="64" t="str">
        <f t="shared" si="7"/>
        <v/>
      </c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</row>
    <row r="388" spans="1:23" ht="15.75" customHeight="1" x14ac:dyDescent="0.2">
      <c r="A388" s="38"/>
      <c r="B388" s="62" t="str">
        <f t="shared" si="8"/>
        <v/>
      </c>
      <c r="C388" s="63" t="str">
        <f t="shared" si="9"/>
        <v/>
      </c>
      <c r="D388" s="63" t="str">
        <f t="shared" si="5"/>
        <v/>
      </c>
      <c r="E388" s="63" t="str">
        <f t="shared" si="6"/>
        <v/>
      </c>
      <c r="F388" s="64" t="str">
        <f t="shared" si="7"/>
        <v/>
      </c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</row>
    <row r="389" spans="1:23" ht="15.75" customHeight="1" x14ac:dyDescent="0.2">
      <c r="A389" s="38"/>
      <c r="B389" s="62" t="str">
        <f t="shared" si="8"/>
        <v/>
      </c>
      <c r="C389" s="63" t="str">
        <f t="shared" si="9"/>
        <v/>
      </c>
      <c r="D389" s="63" t="str">
        <f t="shared" si="5"/>
        <v/>
      </c>
      <c r="E389" s="63" t="str">
        <f t="shared" si="6"/>
        <v/>
      </c>
      <c r="F389" s="64" t="str">
        <f t="shared" si="7"/>
        <v/>
      </c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</row>
    <row r="390" spans="1:23" ht="15.75" customHeight="1" x14ac:dyDescent="0.2">
      <c r="A390" s="38"/>
      <c r="B390" s="62" t="str">
        <f t="shared" si="8"/>
        <v/>
      </c>
      <c r="C390" s="63" t="str">
        <f t="shared" si="9"/>
        <v/>
      </c>
      <c r="D390" s="63" t="str">
        <f t="shared" si="5"/>
        <v/>
      </c>
      <c r="E390" s="63" t="str">
        <f t="shared" si="6"/>
        <v/>
      </c>
      <c r="F390" s="64" t="str">
        <f t="shared" si="7"/>
        <v/>
      </c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</row>
    <row r="391" spans="1:23" ht="15.75" customHeight="1" x14ac:dyDescent="0.2">
      <c r="A391" s="38"/>
      <c r="B391" s="62" t="str">
        <f t="shared" si="8"/>
        <v/>
      </c>
      <c r="C391" s="63" t="str">
        <f t="shared" si="9"/>
        <v/>
      </c>
      <c r="D391" s="63" t="str">
        <f t="shared" si="5"/>
        <v/>
      </c>
      <c r="E391" s="63" t="str">
        <f t="shared" si="6"/>
        <v/>
      </c>
      <c r="F391" s="64" t="str">
        <f t="shared" si="7"/>
        <v/>
      </c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</row>
    <row r="392" spans="1:23" ht="15.75" customHeight="1" x14ac:dyDescent="0.2">
      <c r="A392" s="38"/>
      <c r="B392" s="62" t="str">
        <f t="shared" si="8"/>
        <v/>
      </c>
      <c r="C392" s="63" t="str">
        <f t="shared" si="9"/>
        <v/>
      </c>
      <c r="D392" s="63" t="str">
        <f t="shared" si="5"/>
        <v/>
      </c>
      <c r="E392" s="63" t="str">
        <f t="shared" si="6"/>
        <v/>
      </c>
      <c r="F392" s="64" t="str">
        <f t="shared" si="7"/>
        <v/>
      </c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</row>
    <row r="393" spans="1:23" ht="15.75" customHeight="1" x14ac:dyDescent="0.2">
      <c r="A393" s="38"/>
      <c r="B393" s="62" t="str">
        <f t="shared" si="8"/>
        <v/>
      </c>
      <c r="C393" s="63" t="str">
        <f t="shared" si="9"/>
        <v/>
      </c>
      <c r="D393" s="63" t="str">
        <f t="shared" si="5"/>
        <v/>
      </c>
      <c r="E393" s="63" t="str">
        <f t="shared" si="6"/>
        <v/>
      </c>
      <c r="F393" s="64" t="str">
        <f t="shared" si="7"/>
        <v/>
      </c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</row>
    <row r="394" spans="1:23" ht="15.75" customHeight="1" x14ac:dyDescent="0.2">
      <c r="A394" s="38"/>
      <c r="B394" s="62" t="str">
        <f t="shared" si="8"/>
        <v/>
      </c>
      <c r="C394" s="63" t="str">
        <f t="shared" si="9"/>
        <v/>
      </c>
      <c r="D394" s="63" t="str">
        <f t="shared" si="5"/>
        <v/>
      </c>
      <c r="E394" s="63" t="str">
        <f t="shared" si="6"/>
        <v/>
      </c>
      <c r="F394" s="64" t="str">
        <f t="shared" si="7"/>
        <v/>
      </c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</row>
    <row r="395" spans="1:23" ht="15.75" customHeight="1" x14ac:dyDescent="0.2">
      <c r="A395" s="38"/>
      <c r="B395" s="62" t="str">
        <f t="shared" si="8"/>
        <v/>
      </c>
      <c r="C395" s="63" t="str">
        <f t="shared" si="9"/>
        <v/>
      </c>
      <c r="D395" s="63" t="str">
        <f t="shared" si="5"/>
        <v/>
      </c>
      <c r="E395" s="63" t="str">
        <f t="shared" si="6"/>
        <v/>
      </c>
      <c r="F395" s="64" t="str">
        <f t="shared" si="7"/>
        <v/>
      </c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</row>
    <row r="396" spans="1:23" ht="15.75" customHeight="1" x14ac:dyDescent="0.2">
      <c r="A396" s="38"/>
      <c r="B396" s="62" t="str">
        <f t="shared" si="8"/>
        <v/>
      </c>
      <c r="C396" s="63" t="str">
        <f t="shared" si="9"/>
        <v/>
      </c>
      <c r="D396" s="63" t="str">
        <f t="shared" si="5"/>
        <v/>
      </c>
      <c r="E396" s="63" t="str">
        <f t="shared" si="6"/>
        <v/>
      </c>
      <c r="F396" s="64" t="str">
        <f t="shared" si="7"/>
        <v/>
      </c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</row>
    <row r="397" spans="1:23" ht="15.75" customHeight="1" x14ac:dyDescent="0.2">
      <c r="A397" s="38"/>
      <c r="B397" s="62" t="str">
        <f t="shared" si="8"/>
        <v/>
      </c>
      <c r="C397" s="63" t="str">
        <f t="shared" si="9"/>
        <v/>
      </c>
      <c r="D397" s="63" t="str">
        <f t="shared" si="5"/>
        <v/>
      </c>
      <c r="E397" s="63" t="str">
        <f t="shared" si="6"/>
        <v/>
      </c>
      <c r="F397" s="64" t="str">
        <f t="shared" si="7"/>
        <v/>
      </c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</row>
    <row r="398" spans="1:23" ht="15.75" customHeight="1" x14ac:dyDescent="0.2">
      <c r="A398" s="38"/>
      <c r="B398" s="62" t="str">
        <f t="shared" si="8"/>
        <v/>
      </c>
      <c r="C398" s="63" t="str">
        <f t="shared" si="9"/>
        <v/>
      </c>
      <c r="D398" s="63" t="str">
        <f t="shared" si="5"/>
        <v/>
      </c>
      <c r="E398" s="63" t="str">
        <f t="shared" si="6"/>
        <v/>
      </c>
      <c r="F398" s="64" t="str">
        <f t="shared" si="7"/>
        <v/>
      </c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</row>
    <row r="399" spans="1:23" ht="15.75" customHeight="1" x14ac:dyDescent="0.2">
      <c r="A399" s="38"/>
      <c r="B399" s="62" t="str">
        <f t="shared" si="8"/>
        <v/>
      </c>
      <c r="C399" s="63" t="str">
        <f t="shared" si="9"/>
        <v/>
      </c>
      <c r="D399" s="63" t="str">
        <f t="shared" si="5"/>
        <v/>
      </c>
      <c r="E399" s="63" t="str">
        <f t="shared" si="6"/>
        <v/>
      </c>
      <c r="F399" s="64" t="str">
        <f t="shared" si="7"/>
        <v/>
      </c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</row>
    <row r="400" spans="1:23" ht="15.75" customHeight="1" x14ac:dyDescent="0.2">
      <c r="A400" s="38"/>
      <c r="B400" s="62" t="str">
        <f t="shared" si="8"/>
        <v/>
      </c>
      <c r="C400" s="63" t="str">
        <f t="shared" si="9"/>
        <v/>
      </c>
      <c r="D400" s="63" t="str">
        <f t="shared" si="5"/>
        <v/>
      </c>
      <c r="E400" s="63" t="str">
        <f t="shared" si="6"/>
        <v/>
      </c>
      <c r="F400" s="64" t="str">
        <f t="shared" si="7"/>
        <v/>
      </c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</row>
    <row r="401" spans="1:23" ht="15.75" customHeight="1" x14ac:dyDescent="0.2">
      <c r="A401" s="38"/>
      <c r="B401" s="62" t="str">
        <f t="shared" si="8"/>
        <v/>
      </c>
      <c r="C401" s="63" t="str">
        <f t="shared" si="9"/>
        <v/>
      </c>
      <c r="D401" s="63" t="str">
        <f t="shared" si="5"/>
        <v/>
      </c>
      <c r="E401" s="63" t="str">
        <f t="shared" si="6"/>
        <v/>
      </c>
      <c r="F401" s="64" t="str">
        <f t="shared" si="7"/>
        <v/>
      </c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</row>
    <row r="402" spans="1:23" ht="15.75" customHeight="1" x14ac:dyDescent="0.2">
      <c r="A402" s="38"/>
      <c r="B402" s="62" t="str">
        <f t="shared" si="8"/>
        <v/>
      </c>
      <c r="C402" s="63" t="str">
        <f t="shared" si="9"/>
        <v/>
      </c>
      <c r="D402" s="63" t="str">
        <f t="shared" si="5"/>
        <v/>
      </c>
      <c r="E402" s="63" t="str">
        <f t="shared" si="6"/>
        <v/>
      </c>
      <c r="F402" s="64" t="str">
        <f t="shared" si="7"/>
        <v/>
      </c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</row>
    <row r="403" spans="1:23" ht="15.75" customHeight="1" x14ac:dyDescent="0.2">
      <c r="A403" s="38"/>
      <c r="B403" s="62" t="str">
        <f t="shared" si="8"/>
        <v/>
      </c>
      <c r="C403" s="63" t="str">
        <f t="shared" si="9"/>
        <v/>
      </c>
      <c r="D403" s="63" t="str">
        <f t="shared" si="5"/>
        <v/>
      </c>
      <c r="E403" s="63" t="str">
        <f t="shared" si="6"/>
        <v/>
      </c>
      <c r="F403" s="64" t="str">
        <f t="shared" si="7"/>
        <v/>
      </c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</row>
    <row r="404" spans="1:23" ht="15.75" customHeight="1" x14ac:dyDescent="0.2">
      <c r="A404" s="38"/>
      <c r="B404" s="62" t="str">
        <f t="shared" si="8"/>
        <v/>
      </c>
      <c r="C404" s="63" t="str">
        <f t="shared" si="9"/>
        <v/>
      </c>
      <c r="D404" s="63" t="str">
        <f t="shared" si="5"/>
        <v/>
      </c>
      <c r="E404" s="63" t="str">
        <f t="shared" si="6"/>
        <v/>
      </c>
      <c r="F404" s="64" t="str">
        <f t="shared" si="7"/>
        <v/>
      </c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</row>
    <row r="405" spans="1:23" ht="15.75" customHeight="1" x14ac:dyDescent="0.2">
      <c r="A405" s="38"/>
      <c r="B405" s="62" t="str">
        <f t="shared" si="8"/>
        <v/>
      </c>
      <c r="C405" s="63" t="str">
        <f t="shared" si="9"/>
        <v/>
      </c>
      <c r="D405" s="63" t="str">
        <f t="shared" si="5"/>
        <v/>
      </c>
      <c r="E405" s="63" t="str">
        <f t="shared" si="6"/>
        <v/>
      </c>
      <c r="F405" s="64" t="str">
        <f t="shared" si="7"/>
        <v/>
      </c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</row>
    <row r="406" spans="1:23" ht="15.75" customHeight="1" x14ac:dyDescent="0.2">
      <c r="A406" s="38"/>
      <c r="B406" s="62" t="str">
        <f t="shared" si="8"/>
        <v/>
      </c>
      <c r="C406" s="63" t="str">
        <f t="shared" si="9"/>
        <v/>
      </c>
      <c r="D406" s="63" t="str">
        <f t="shared" si="5"/>
        <v/>
      </c>
      <c r="E406" s="63" t="str">
        <f t="shared" si="6"/>
        <v/>
      </c>
      <c r="F406" s="64" t="str">
        <f t="shared" si="7"/>
        <v/>
      </c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</row>
    <row r="407" spans="1:23" ht="15.75" customHeight="1" x14ac:dyDescent="0.2">
      <c r="A407" s="38"/>
      <c r="B407" s="62" t="str">
        <f t="shared" si="8"/>
        <v/>
      </c>
      <c r="C407" s="63" t="str">
        <f t="shared" si="9"/>
        <v/>
      </c>
      <c r="D407" s="63" t="str">
        <f t="shared" si="5"/>
        <v/>
      </c>
      <c r="E407" s="63" t="str">
        <f t="shared" si="6"/>
        <v/>
      </c>
      <c r="F407" s="64" t="str">
        <f t="shared" si="7"/>
        <v/>
      </c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</row>
    <row r="408" spans="1:23" ht="15.75" customHeight="1" x14ac:dyDescent="0.2">
      <c r="A408" s="38"/>
      <c r="B408" s="62" t="str">
        <f t="shared" si="8"/>
        <v/>
      </c>
      <c r="C408" s="63" t="str">
        <f t="shared" si="9"/>
        <v/>
      </c>
      <c r="D408" s="63" t="str">
        <f t="shared" si="5"/>
        <v/>
      </c>
      <c r="E408" s="63" t="str">
        <f t="shared" si="6"/>
        <v/>
      </c>
      <c r="F408" s="64" t="str">
        <f t="shared" si="7"/>
        <v/>
      </c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</row>
    <row r="409" spans="1:23" ht="15.75" customHeight="1" x14ac:dyDescent="0.2">
      <c r="A409" s="38"/>
      <c r="B409" s="62" t="str">
        <f t="shared" si="8"/>
        <v/>
      </c>
      <c r="C409" s="63" t="str">
        <f t="shared" si="9"/>
        <v/>
      </c>
      <c r="D409" s="63" t="str">
        <f t="shared" si="5"/>
        <v/>
      </c>
      <c r="E409" s="63" t="str">
        <f t="shared" si="6"/>
        <v/>
      </c>
      <c r="F409" s="64" t="str">
        <f t="shared" si="7"/>
        <v/>
      </c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</row>
    <row r="410" spans="1:23" ht="15.75" customHeight="1" x14ac:dyDescent="0.2">
      <c r="A410" s="38"/>
      <c r="B410" s="62" t="str">
        <f t="shared" si="8"/>
        <v/>
      </c>
      <c r="C410" s="63" t="str">
        <f t="shared" si="9"/>
        <v/>
      </c>
      <c r="D410" s="63" t="str">
        <f t="shared" si="5"/>
        <v/>
      </c>
      <c r="E410" s="63" t="str">
        <f t="shared" si="6"/>
        <v/>
      </c>
      <c r="F410" s="64" t="str">
        <f t="shared" si="7"/>
        <v/>
      </c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</row>
    <row r="411" spans="1:23" ht="15.75" customHeight="1" x14ac:dyDescent="0.2">
      <c r="A411" s="38"/>
      <c r="B411" s="62" t="str">
        <f t="shared" si="8"/>
        <v/>
      </c>
      <c r="C411" s="63" t="str">
        <f t="shared" si="9"/>
        <v/>
      </c>
      <c r="D411" s="63" t="str">
        <f t="shared" si="5"/>
        <v/>
      </c>
      <c r="E411" s="63" t="str">
        <f t="shared" si="6"/>
        <v/>
      </c>
      <c r="F411" s="64" t="str">
        <f t="shared" si="7"/>
        <v/>
      </c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</row>
    <row r="412" spans="1:23" ht="15.75" customHeight="1" x14ac:dyDescent="0.2">
      <c r="A412" s="38"/>
      <c r="B412" s="62" t="str">
        <f t="shared" si="8"/>
        <v/>
      </c>
      <c r="C412" s="63" t="str">
        <f t="shared" si="9"/>
        <v/>
      </c>
      <c r="D412" s="63" t="str">
        <f t="shared" si="5"/>
        <v/>
      </c>
      <c r="E412" s="63" t="str">
        <f t="shared" si="6"/>
        <v/>
      </c>
      <c r="F412" s="64" t="str">
        <f t="shared" si="7"/>
        <v/>
      </c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</row>
    <row r="413" spans="1:23" ht="15.75" customHeight="1" x14ac:dyDescent="0.2">
      <c r="A413" s="38"/>
      <c r="B413" s="62" t="str">
        <f t="shared" si="8"/>
        <v/>
      </c>
      <c r="C413" s="63" t="str">
        <f t="shared" si="9"/>
        <v/>
      </c>
      <c r="D413" s="63" t="str">
        <f t="shared" si="5"/>
        <v/>
      </c>
      <c r="E413" s="63" t="str">
        <f t="shared" si="6"/>
        <v/>
      </c>
      <c r="F413" s="64" t="str">
        <f t="shared" si="7"/>
        <v/>
      </c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</row>
    <row r="414" spans="1:23" ht="15.75" customHeight="1" x14ac:dyDescent="0.2">
      <c r="A414" s="38"/>
      <c r="B414" s="62" t="str">
        <f t="shared" si="8"/>
        <v/>
      </c>
      <c r="C414" s="63" t="str">
        <f t="shared" si="9"/>
        <v/>
      </c>
      <c r="D414" s="63" t="str">
        <f t="shared" si="5"/>
        <v/>
      </c>
      <c r="E414" s="63" t="str">
        <f t="shared" si="6"/>
        <v/>
      </c>
      <c r="F414" s="64" t="str">
        <f t="shared" si="7"/>
        <v/>
      </c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</row>
    <row r="415" spans="1:23" ht="15.75" customHeight="1" x14ac:dyDescent="0.2">
      <c r="A415" s="38"/>
      <c r="B415" s="62" t="str">
        <f t="shared" si="8"/>
        <v/>
      </c>
      <c r="C415" s="63" t="str">
        <f t="shared" si="9"/>
        <v/>
      </c>
      <c r="D415" s="63" t="str">
        <f t="shared" si="5"/>
        <v/>
      </c>
      <c r="E415" s="63" t="str">
        <f t="shared" si="6"/>
        <v/>
      </c>
      <c r="F415" s="64" t="str">
        <f t="shared" si="7"/>
        <v/>
      </c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</row>
    <row r="416" spans="1:23" ht="15.75" customHeight="1" x14ac:dyDescent="0.2">
      <c r="A416" s="38"/>
      <c r="B416" s="62" t="str">
        <f t="shared" si="8"/>
        <v/>
      </c>
      <c r="C416" s="63" t="str">
        <f t="shared" si="9"/>
        <v/>
      </c>
      <c r="D416" s="63" t="str">
        <f t="shared" si="5"/>
        <v/>
      </c>
      <c r="E416" s="63" t="str">
        <f t="shared" si="6"/>
        <v/>
      </c>
      <c r="F416" s="64" t="str">
        <f t="shared" si="7"/>
        <v/>
      </c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</row>
    <row r="417" spans="1:23" ht="15.75" customHeight="1" x14ac:dyDescent="0.2">
      <c r="A417" s="38"/>
      <c r="B417" s="62" t="str">
        <f t="shared" si="8"/>
        <v/>
      </c>
      <c r="C417" s="63" t="str">
        <f t="shared" si="9"/>
        <v/>
      </c>
      <c r="D417" s="63" t="str">
        <f t="shared" si="5"/>
        <v/>
      </c>
      <c r="E417" s="63" t="str">
        <f t="shared" si="6"/>
        <v/>
      </c>
      <c r="F417" s="64" t="str">
        <f t="shared" si="7"/>
        <v/>
      </c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</row>
    <row r="418" spans="1:23" ht="15.75" customHeight="1" x14ac:dyDescent="0.2">
      <c r="A418" s="38"/>
      <c r="B418" s="62" t="str">
        <f t="shared" si="8"/>
        <v/>
      </c>
      <c r="C418" s="63" t="str">
        <f t="shared" si="9"/>
        <v/>
      </c>
      <c r="D418" s="63" t="str">
        <f t="shared" si="5"/>
        <v/>
      </c>
      <c r="E418" s="63" t="str">
        <f t="shared" si="6"/>
        <v/>
      </c>
      <c r="F418" s="64" t="str">
        <f t="shared" si="7"/>
        <v/>
      </c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</row>
    <row r="419" spans="1:23" ht="15.75" customHeight="1" x14ac:dyDescent="0.2">
      <c r="A419" s="38"/>
      <c r="B419" s="62" t="str">
        <f t="shared" si="8"/>
        <v/>
      </c>
      <c r="C419" s="63" t="str">
        <f t="shared" si="9"/>
        <v/>
      </c>
      <c r="D419" s="63" t="str">
        <f t="shared" si="5"/>
        <v/>
      </c>
      <c r="E419" s="63" t="str">
        <f t="shared" si="6"/>
        <v/>
      </c>
      <c r="F419" s="64" t="str">
        <f t="shared" si="7"/>
        <v/>
      </c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</row>
    <row r="420" spans="1:23" ht="15.75" customHeight="1" x14ac:dyDescent="0.2">
      <c r="A420" s="38"/>
      <c r="B420" s="62" t="str">
        <f t="shared" si="8"/>
        <v/>
      </c>
      <c r="C420" s="63" t="str">
        <f t="shared" si="9"/>
        <v/>
      </c>
      <c r="D420" s="63" t="str">
        <f t="shared" si="5"/>
        <v/>
      </c>
      <c r="E420" s="63" t="str">
        <f t="shared" si="6"/>
        <v/>
      </c>
      <c r="F420" s="64" t="str">
        <f t="shared" si="7"/>
        <v/>
      </c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</row>
    <row r="421" spans="1:23" ht="15.75" customHeight="1" x14ac:dyDescent="0.2">
      <c r="A421" s="38"/>
      <c r="B421" s="62" t="str">
        <f t="shared" si="8"/>
        <v/>
      </c>
      <c r="C421" s="63" t="str">
        <f t="shared" si="9"/>
        <v/>
      </c>
      <c r="D421" s="63" t="str">
        <f t="shared" si="5"/>
        <v/>
      </c>
      <c r="E421" s="63" t="str">
        <f t="shared" si="6"/>
        <v/>
      </c>
      <c r="F421" s="64" t="str">
        <f t="shared" si="7"/>
        <v/>
      </c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</row>
    <row r="422" spans="1:23" ht="15.75" customHeight="1" x14ac:dyDescent="0.2">
      <c r="A422" s="38"/>
      <c r="B422" s="62" t="str">
        <f t="shared" si="8"/>
        <v/>
      </c>
      <c r="C422" s="63" t="str">
        <f t="shared" si="9"/>
        <v/>
      </c>
      <c r="D422" s="63" t="str">
        <f t="shared" si="5"/>
        <v/>
      </c>
      <c r="E422" s="63" t="str">
        <f t="shared" si="6"/>
        <v/>
      </c>
      <c r="F422" s="64" t="str">
        <f t="shared" si="7"/>
        <v/>
      </c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</row>
    <row r="423" spans="1:23" ht="15.75" customHeight="1" x14ac:dyDescent="0.2">
      <c r="A423" s="38"/>
      <c r="B423" s="62" t="str">
        <f t="shared" si="8"/>
        <v/>
      </c>
      <c r="C423" s="63" t="str">
        <f t="shared" si="9"/>
        <v/>
      </c>
      <c r="D423" s="63" t="str">
        <f t="shared" si="5"/>
        <v/>
      </c>
      <c r="E423" s="63" t="str">
        <f t="shared" si="6"/>
        <v/>
      </c>
      <c r="F423" s="64" t="str">
        <f t="shared" si="7"/>
        <v/>
      </c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</row>
    <row r="424" spans="1:23" ht="15.75" customHeight="1" x14ac:dyDescent="0.2">
      <c r="A424" s="38"/>
      <c r="B424" s="62" t="str">
        <f t="shared" si="8"/>
        <v/>
      </c>
      <c r="C424" s="63" t="str">
        <f t="shared" si="9"/>
        <v/>
      </c>
      <c r="D424" s="63" t="str">
        <f t="shared" si="5"/>
        <v/>
      </c>
      <c r="E424" s="63" t="str">
        <f t="shared" si="6"/>
        <v/>
      </c>
      <c r="F424" s="64" t="str">
        <f t="shared" si="7"/>
        <v/>
      </c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</row>
    <row r="425" spans="1:23" ht="15.75" customHeight="1" x14ac:dyDescent="0.2">
      <c r="A425" s="38"/>
      <c r="B425" s="62" t="str">
        <f t="shared" si="8"/>
        <v/>
      </c>
      <c r="C425" s="63" t="str">
        <f t="shared" si="9"/>
        <v/>
      </c>
      <c r="D425" s="63" t="str">
        <f t="shared" si="5"/>
        <v/>
      </c>
      <c r="E425" s="63" t="str">
        <f t="shared" si="6"/>
        <v/>
      </c>
      <c r="F425" s="64" t="str">
        <f t="shared" si="7"/>
        <v/>
      </c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</row>
    <row r="426" spans="1:23" ht="15.75" customHeight="1" x14ac:dyDescent="0.2">
      <c r="A426" s="38"/>
      <c r="B426" s="62" t="str">
        <f t="shared" si="8"/>
        <v/>
      </c>
      <c r="C426" s="63" t="str">
        <f t="shared" si="9"/>
        <v/>
      </c>
      <c r="D426" s="63" t="str">
        <f t="shared" si="5"/>
        <v/>
      </c>
      <c r="E426" s="63" t="str">
        <f t="shared" si="6"/>
        <v/>
      </c>
      <c r="F426" s="64" t="str">
        <f t="shared" si="7"/>
        <v/>
      </c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</row>
    <row r="427" spans="1:23" ht="15.75" customHeight="1" x14ac:dyDescent="0.2">
      <c r="A427" s="38"/>
      <c r="B427" s="62" t="str">
        <f t="shared" si="8"/>
        <v/>
      </c>
      <c r="C427" s="63" t="str">
        <f t="shared" si="9"/>
        <v/>
      </c>
      <c r="D427" s="63" t="str">
        <f t="shared" si="5"/>
        <v/>
      </c>
      <c r="E427" s="63" t="str">
        <f t="shared" si="6"/>
        <v/>
      </c>
      <c r="F427" s="64" t="str">
        <f t="shared" si="7"/>
        <v/>
      </c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</row>
    <row r="428" spans="1:23" ht="15.75" customHeight="1" x14ac:dyDescent="0.2">
      <c r="A428" s="38"/>
      <c r="B428" s="62" t="str">
        <f t="shared" si="8"/>
        <v/>
      </c>
      <c r="C428" s="63" t="str">
        <f t="shared" si="9"/>
        <v/>
      </c>
      <c r="D428" s="63" t="str">
        <f t="shared" si="5"/>
        <v/>
      </c>
      <c r="E428" s="63" t="str">
        <f t="shared" si="6"/>
        <v/>
      </c>
      <c r="F428" s="64" t="str">
        <f t="shared" si="7"/>
        <v/>
      </c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</row>
    <row r="429" spans="1:23" ht="15.75" customHeight="1" x14ac:dyDescent="0.2">
      <c r="A429" s="38"/>
      <c r="B429" s="62" t="str">
        <f t="shared" si="8"/>
        <v/>
      </c>
      <c r="C429" s="63" t="str">
        <f t="shared" si="9"/>
        <v/>
      </c>
      <c r="D429" s="63" t="str">
        <f t="shared" si="5"/>
        <v/>
      </c>
      <c r="E429" s="63" t="str">
        <f t="shared" si="6"/>
        <v/>
      </c>
      <c r="F429" s="64" t="str">
        <f t="shared" si="7"/>
        <v/>
      </c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</row>
    <row r="430" spans="1:23" ht="15.75" customHeight="1" x14ac:dyDescent="0.2">
      <c r="A430" s="38"/>
      <c r="B430" s="62" t="str">
        <f t="shared" si="8"/>
        <v/>
      </c>
      <c r="C430" s="63" t="str">
        <f t="shared" si="9"/>
        <v/>
      </c>
      <c r="D430" s="63" t="str">
        <f t="shared" si="5"/>
        <v/>
      </c>
      <c r="E430" s="63" t="str">
        <f t="shared" si="6"/>
        <v/>
      </c>
      <c r="F430" s="64" t="str">
        <f t="shared" si="7"/>
        <v/>
      </c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</row>
    <row r="431" spans="1:23" ht="15.75" customHeight="1" x14ac:dyDescent="0.2">
      <c r="A431" s="38"/>
      <c r="B431" s="62" t="str">
        <f t="shared" si="8"/>
        <v/>
      </c>
      <c r="C431" s="63" t="str">
        <f t="shared" si="9"/>
        <v/>
      </c>
      <c r="D431" s="63" t="str">
        <f t="shared" si="5"/>
        <v/>
      </c>
      <c r="E431" s="63" t="str">
        <f t="shared" si="6"/>
        <v/>
      </c>
      <c r="F431" s="64" t="str">
        <f t="shared" si="7"/>
        <v/>
      </c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</row>
    <row r="432" spans="1:23" ht="15.75" customHeight="1" x14ac:dyDescent="0.2">
      <c r="A432" s="38"/>
      <c r="B432" s="62" t="str">
        <f t="shared" si="8"/>
        <v/>
      </c>
      <c r="C432" s="63" t="str">
        <f t="shared" si="9"/>
        <v/>
      </c>
      <c r="D432" s="63" t="str">
        <f t="shared" si="5"/>
        <v/>
      </c>
      <c r="E432" s="63" t="str">
        <f t="shared" si="6"/>
        <v/>
      </c>
      <c r="F432" s="64" t="str">
        <f t="shared" si="7"/>
        <v/>
      </c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</row>
    <row r="433" spans="1:23" ht="15.75" customHeight="1" x14ac:dyDescent="0.2">
      <c r="A433" s="38"/>
      <c r="B433" s="62" t="str">
        <f t="shared" si="8"/>
        <v/>
      </c>
      <c r="C433" s="63" t="str">
        <f t="shared" si="9"/>
        <v/>
      </c>
      <c r="D433" s="63" t="str">
        <f t="shared" si="5"/>
        <v/>
      </c>
      <c r="E433" s="63" t="str">
        <f t="shared" si="6"/>
        <v/>
      </c>
      <c r="F433" s="64" t="str">
        <f t="shared" si="7"/>
        <v/>
      </c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</row>
    <row r="434" spans="1:23" ht="15.75" customHeight="1" x14ac:dyDescent="0.2">
      <c r="A434" s="38"/>
      <c r="B434" s="62" t="str">
        <f t="shared" si="8"/>
        <v/>
      </c>
      <c r="C434" s="63" t="str">
        <f t="shared" si="9"/>
        <v/>
      </c>
      <c r="D434" s="63" t="str">
        <f t="shared" si="5"/>
        <v/>
      </c>
      <c r="E434" s="63" t="str">
        <f t="shared" si="6"/>
        <v/>
      </c>
      <c r="F434" s="64" t="str">
        <f t="shared" si="7"/>
        <v/>
      </c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</row>
    <row r="435" spans="1:23" ht="15.75" customHeight="1" x14ac:dyDescent="0.2">
      <c r="A435" s="38"/>
      <c r="B435" s="62" t="str">
        <f t="shared" si="8"/>
        <v/>
      </c>
      <c r="C435" s="63" t="str">
        <f t="shared" si="9"/>
        <v/>
      </c>
      <c r="D435" s="63" t="str">
        <f t="shared" si="5"/>
        <v/>
      </c>
      <c r="E435" s="63" t="str">
        <f t="shared" si="6"/>
        <v/>
      </c>
      <c r="F435" s="64" t="str">
        <f t="shared" si="7"/>
        <v/>
      </c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</row>
    <row r="436" spans="1:23" ht="15.75" customHeight="1" x14ac:dyDescent="0.2">
      <c r="A436" s="38"/>
      <c r="B436" s="62" t="str">
        <f t="shared" si="8"/>
        <v/>
      </c>
      <c r="C436" s="63" t="str">
        <f t="shared" si="9"/>
        <v/>
      </c>
      <c r="D436" s="63" t="str">
        <f t="shared" si="5"/>
        <v/>
      </c>
      <c r="E436" s="63" t="str">
        <f t="shared" si="6"/>
        <v/>
      </c>
      <c r="F436" s="64" t="str">
        <f t="shared" si="7"/>
        <v/>
      </c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</row>
    <row r="437" spans="1:23" ht="15.75" customHeight="1" x14ac:dyDescent="0.2">
      <c r="A437" s="38"/>
      <c r="B437" s="62" t="str">
        <f t="shared" si="8"/>
        <v/>
      </c>
      <c r="C437" s="63" t="str">
        <f t="shared" si="9"/>
        <v/>
      </c>
      <c r="D437" s="63" t="str">
        <f t="shared" si="5"/>
        <v/>
      </c>
      <c r="E437" s="63" t="str">
        <f t="shared" si="6"/>
        <v/>
      </c>
      <c r="F437" s="64" t="str">
        <f t="shared" si="7"/>
        <v/>
      </c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</row>
    <row r="438" spans="1:23" ht="15.75" customHeight="1" x14ac:dyDescent="0.2">
      <c r="A438" s="38"/>
      <c r="B438" s="62" t="str">
        <f t="shared" si="8"/>
        <v/>
      </c>
      <c r="C438" s="63" t="str">
        <f t="shared" si="9"/>
        <v/>
      </c>
      <c r="D438" s="63" t="str">
        <f t="shared" si="5"/>
        <v/>
      </c>
      <c r="E438" s="63" t="str">
        <f t="shared" si="6"/>
        <v/>
      </c>
      <c r="F438" s="64" t="str">
        <f t="shared" si="7"/>
        <v/>
      </c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</row>
    <row r="439" spans="1:23" ht="15.75" customHeight="1" x14ac:dyDescent="0.2">
      <c r="A439" s="38"/>
      <c r="B439" s="62" t="str">
        <f t="shared" si="8"/>
        <v/>
      </c>
      <c r="C439" s="63" t="str">
        <f t="shared" si="9"/>
        <v/>
      </c>
      <c r="D439" s="63" t="str">
        <f t="shared" si="5"/>
        <v/>
      </c>
      <c r="E439" s="63" t="str">
        <f t="shared" si="6"/>
        <v/>
      </c>
      <c r="F439" s="64" t="str">
        <f t="shared" si="7"/>
        <v/>
      </c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</row>
    <row r="440" spans="1:23" ht="15.75" customHeight="1" x14ac:dyDescent="0.2">
      <c r="A440" s="38"/>
      <c r="B440" s="62" t="str">
        <f t="shared" si="8"/>
        <v/>
      </c>
      <c r="C440" s="63" t="str">
        <f t="shared" si="9"/>
        <v/>
      </c>
      <c r="D440" s="63" t="str">
        <f t="shared" si="5"/>
        <v/>
      </c>
      <c r="E440" s="63" t="str">
        <f t="shared" si="6"/>
        <v/>
      </c>
      <c r="F440" s="64" t="str">
        <f t="shared" si="7"/>
        <v/>
      </c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</row>
    <row r="441" spans="1:23" ht="15.75" customHeight="1" x14ac:dyDescent="0.2">
      <c r="A441" s="38"/>
      <c r="B441" s="62" t="str">
        <f t="shared" si="8"/>
        <v/>
      </c>
      <c r="C441" s="63" t="str">
        <f t="shared" si="9"/>
        <v/>
      </c>
      <c r="D441" s="63" t="str">
        <f t="shared" si="5"/>
        <v/>
      </c>
      <c r="E441" s="63" t="str">
        <f t="shared" si="6"/>
        <v/>
      </c>
      <c r="F441" s="64" t="str">
        <f t="shared" si="7"/>
        <v/>
      </c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</row>
    <row r="442" spans="1:23" ht="15.75" customHeight="1" x14ac:dyDescent="0.2">
      <c r="A442" s="38"/>
      <c r="B442" s="62" t="str">
        <f t="shared" si="8"/>
        <v/>
      </c>
      <c r="C442" s="63" t="str">
        <f t="shared" si="9"/>
        <v/>
      </c>
      <c r="D442" s="63" t="str">
        <f t="shared" si="5"/>
        <v/>
      </c>
      <c r="E442" s="63" t="str">
        <f t="shared" si="6"/>
        <v/>
      </c>
      <c r="F442" s="64" t="str">
        <f t="shared" si="7"/>
        <v/>
      </c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</row>
    <row r="443" spans="1:23" ht="15.75" customHeight="1" x14ac:dyDescent="0.2">
      <c r="A443" s="38"/>
      <c r="B443" s="62" t="str">
        <f t="shared" si="8"/>
        <v/>
      </c>
      <c r="C443" s="63" t="str">
        <f t="shared" si="9"/>
        <v/>
      </c>
      <c r="D443" s="63" t="str">
        <f t="shared" si="5"/>
        <v/>
      </c>
      <c r="E443" s="63" t="str">
        <f t="shared" si="6"/>
        <v/>
      </c>
      <c r="F443" s="64" t="str">
        <f t="shared" si="7"/>
        <v/>
      </c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</row>
    <row r="444" spans="1:23" ht="15.75" customHeight="1" x14ac:dyDescent="0.2">
      <c r="A444" s="38"/>
      <c r="B444" s="62" t="str">
        <f t="shared" si="8"/>
        <v/>
      </c>
      <c r="C444" s="63" t="str">
        <f t="shared" si="9"/>
        <v/>
      </c>
      <c r="D444" s="63" t="str">
        <f t="shared" si="5"/>
        <v/>
      </c>
      <c r="E444" s="63" t="str">
        <f t="shared" si="6"/>
        <v/>
      </c>
      <c r="F444" s="64" t="str">
        <f t="shared" si="7"/>
        <v/>
      </c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</row>
    <row r="445" spans="1:23" ht="15.75" customHeight="1" x14ac:dyDescent="0.2">
      <c r="A445" s="38"/>
      <c r="B445" s="62" t="str">
        <f t="shared" si="8"/>
        <v/>
      </c>
      <c r="C445" s="63" t="str">
        <f t="shared" si="9"/>
        <v/>
      </c>
      <c r="D445" s="63" t="str">
        <f t="shared" si="5"/>
        <v/>
      </c>
      <c r="E445" s="63" t="str">
        <f t="shared" si="6"/>
        <v/>
      </c>
      <c r="F445" s="64" t="str">
        <f t="shared" si="7"/>
        <v/>
      </c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</row>
    <row r="446" spans="1:23" ht="15.75" customHeight="1" x14ac:dyDescent="0.2">
      <c r="A446" s="38"/>
      <c r="B446" s="62" t="str">
        <f t="shared" si="8"/>
        <v/>
      </c>
      <c r="C446" s="63" t="str">
        <f t="shared" si="9"/>
        <v/>
      </c>
      <c r="D446" s="63" t="str">
        <f t="shared" si="5"/>
        <v/>
      </c>
      <c r="E446" s="63" t="str">
        <f t="shared" si="6"/>
        <v/>
      </c>
      <c r="F446" s="64" t="str">
        <f t="shared" si="7"/>
        <v/>
      </c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</row>
    <row r="447" spans="1:23" ht="15.75" customHeight="1" x14ac:dyDescent="0.2">
      <c r="A447" s="38"/>
      <c r="B447" s="62" t="str">
        <f t="shared" si="8"/>
        <v/>
      </c>
      <c r="C447" s="63" t="str">
        <f t="shared" si="9"/>
        <v/>
      </c>
      <c r="D447" s="63" t="str">
        <f t="shared" si="5"/>
        <v/>
      </c>
      <c r="E447" s="63" t="str">
        <f t="shared" si="6"/>
        <v/>
      </c>
      <c r="F447" s="64" t="str">
        <f t="shared" si="7"/>
        <v/>
      </c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</row>
    <row r="448" spans="1:23" ht="15.75" customHeight="1" x14ac:dyDescent="0.2">
      <c r="A448" s="38"/>
      <c r="B448" s="62" t="str">
        <f t="shared" si="8"/>
        <v/>
      </c>
      <c r="C448" s="63" t="str">
        <f t="shared" si="9"/>
        <v/>
      </c>
      <c r="D448" s="63" t="str">
        <f t="shared" si="5"/>
        <v/>
      </c>
      <c r="E448" s="63" t="str">
        <f t="shared" si="6"/>
        <v/>
      </c>
      <c r="F448" s="64" t="str">
        <f t="shared" si="7"/>
        <v/>
      </c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</row>
    <row r="449" spans="1:23" ht="15.75" customHeight="1" x14ac:dyDescent="0.2">
      <c r="A449" s="38"/>
      <c r="B449" s="62" t="str">
        <f t="shared" si="8"/>
        <v/>
      </c>
      <c r="C449" s="63" t="str">
        <f t="shared" si="9"/>
        <v/>
      </c>
      <c r="D449" s="63" t="str">
        <f t="shared" si="5"/>
        <v/>
      </c>
      <c r="E449" s="63" t="str">
        <f t="shared" si="6"/>
        <v/>
      </c>
      <c r="F449" s="64" t="str">
        <f t="shared" si="7"/>
        <v/>
      </c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</row>
    <row r="450" spans="1:23" ht="15.75" customHeight="1" x14ac:dyDescent="0.2">
      <c r="A450" s="38"/>
      <c r="B450" s="62" t="str">
        <f t="shared" si="8"/>
        <v/>
      </c>
      <c r="C450" s="63" t="str">
        <f t="shared" si="9"/>
        <v/>
      </c>
      <c r="D450" s="63" t="str">
        <f t="shared" si="5"/>
        <v/>
      </c>
      <c r="E450" s="63" t="str">
        <f t="shared" si="6"/>
        <v/>
      </c>
      <c r="F450" s="64" t="str">
        <f t="shared" si="7"/>
        <v/>
      </c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</row>
    <row r="451" spans="1:23" ht="15.75" customHeight="1" x14ac:dyDescent="0.2">
      <c r="A451" s="38"/>
      <c r="B451" s="62" t="str">
        <f t="shared" si="8"/>
        <v/>
      </c>
      <c r="C451" s="63" t="str">
        <f t="shared" si="9"/>
        <v/>
      </c>
      <c r="D451" s="63" t="str">
        <f t="shared" si="5"/>
        <v/>
      </c>
      <c r="E451" s="63" t="str">
        <f t="shared" si="6"/>
        <v/>
      </c>
      <c r="F451" s="64" t="str">
        <f t="shared" si="7"/>
        <v/>
      </c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</row>
    <row r="452" spans="1:23" ht="15.75" customHeight="1" x14ac:dyDescent="0.2">
      <c r="A452" s="38"/>
      <c r="B452" s="62" t="str">
        <f t="shared" si="8"/>
        <v/>
      </c>
      <c r="C452" s="63" t="str">
        <f t="shared" si="9"/>
        <v/>
      </c>
      <c r="D452" s="63" t="str">
        <f t="shared" si="5"/>
        <v/>
      </c>
      <c r="E452" s="63" t="str">
        <f t="shared" si="6"/>
        <v/>
      </c>
      <c r="F452" s="64" t="str">
        <f t="shared" si="7"/>
        <v/>
      </c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</row>
    <row r="453" spans="1:23" ht="15.75" customHeight="1" x14ac:dyDescent="0.2">
      <c r="A453" s="38"/>
      <c r="B453" s="62" t="str">
        <f t="shared" si="8"/>
        <v/>
      </c>
      <c r="C453" s="63" t="str">
        <f t="shared" si="9"/>
        <v/>
      </c>
      <c r="D453" s="63" t="str">
        <f t="shared" si="5"/>
        <v/>
      </c>
      <c r="E453" s="63" t="str">
        <f t="shared" si="6"/>
        <v/>
      </c>
      <c r="F453" s="64" t="str">
        <f t="shared" si="7"/>
        <v/>
      </c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</row>
    <row r="454" spans="1:23" ht="15.75" customHeight="1" x14ac:dyDescent="0.2">
      <c r="A454" s="38"/>
      <c r="B454" s="62" t="str">
        <f t="shared" si="8"/>
        <v/>
      </c>
      <c r="C454" s="63" t="str">
        <f t="shared" si="9"/>
        <v/>
      </c>
      <c r="D454" s="63" t="str">
        <f t="shared" si="5"/>
        <v/>
      </c>
      <c r="E454" s="63" t="str">
        <f t="shared" si="6"/>
        <v/>
      </c>
      <c r="F454" s="64" t="str">
        <f t="shared" si="7"/>
        <v/>
      </c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</row>
    <row r="455" spans="1:23" ht="15.75" customHeight="1" x14ac:dyDescent="0.2">
      <c r="A455" s="38"/>
      <c r="B455" s="62" t="str">
        <f t="shared" si="8"/>
        <v/>
      </c>
      <c r="C455" s="63" t="str">
        <f t="shared" si="9"/>
        <v/>
      </c>
      <c r="D455" s="63" t="str">
        <f t="shared" si="5"/>
        <v/>
      </c>
      <c r="E455" s="63" t="str">
        <f t="shared" si="6"/>
        <v/>
      </c>
      <c r="F455" s="64" t="str">
        <f t="shared" si="7"/>
        <v/>
      </c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</row>
    <row r="456" spans="1:23" ht="15.75" customHeight="1" x14ac:dyDescent="0.2">
      <c r="A456" s="38"/>
      <c r="B456" s="62" t="str">
        <f t="shared" si="8"/>
        <v/>
      </c>
      <c r="C456" s="63" t="str">
        <f t="shared" si="9"/>
        <v/>
      </c>
      <c r="D456" s="63" t="str">
        <f t="shared" si="5"/>
        <v/>
      </c>
      <c r="E456" s="63" t="str">
        <f t="shared" si="6"/>
        <v/>
      </c>
      <c r="F456" s="64" t="str">
        <f t="shared" si="7"/>
        <v/>
      </c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</row>
    <row r="457" spans="1:23" ht="15.75" customHeight="1" x14ac:dyDescent="0.2">
      <c r="A457" s="38"/>
      <c r="B457" s="62" t="str">
        <f t="shared" si="8"/>
        <v/>
      </c>
      <c r="C457" s="63" t="str">
        <f t="shared" si="9"/>
        <v/>
      </c>
      <c r="D457" s="63" t="str">
        <f t="shared" si="5"/>
        <v/>
      </c>
      <c r="E457" s="63" t="str">
        <f t="shared" si="6"/>
        <v/>
      </c>
      <c r="F457" s="64" t="str">
        <f t="shared" si="7"/>
        <v/>
      </c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</row>
    <row r="458" spans="1:23" ht="15.75" customHeight="1" x14ac:dyDescent="0.2">
      <c r="A458" s="38"/>
      <c r="B458" s="62" t="str">
        <f t="shared" si="8"/>
        <v/>
      </c>
      <c r="C458" s="63" t="str">
        <f t="shared" si="9"/>
        <v/>
      </c>
      <c r="D458" s="63" t="str">
        <f t="shared" si="5"/>
        <v/>
      </c>
      <c r="E458" s="63" t="str">
        <f t="shared" si="6"/>
        <v/>
      </c>
      <c r="F458" s="64" t="str">
        <f t="shared" si="7"/>
        <v/>
      </c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</row>
    <row r="459" spans="1:23" ht="15.75" customHeight="1" x14ac:dyDescent="0.2">
      <c r="A459" s="38"/>
      <c r="B459" s="62" t="str">
        <f t="shared" si="8"/>
        <v/>
      </c>
      <c r="C459" s="63" t="str">
        <f t="shared" si="9"/>
        <v/>
      </c>
      <c r="D459" s="63" t="str">
        <f t="shared" si="5"/>
        <v/>
      </c>
      <c r="E459" s="63" t="str">
        <f t="shared" si="6"/>
        <v/>
      </c>
      <c r="F459" s="64" t="str">
        <f t="shared" si="7"/>
        <v/>
      </c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</row>
    <row r="460" spans="1:23" ht="15.75" customHeight="1" x14ac:dyDescent="0.2">
      <c r="A460" s="38"/>
      <c r="B460" s="62" t="str">
        <f t="shared" si="8"/>
        <v/>
      </c>
      <c r="C460" s="63" t="str">
        <f t="shared" si="9"/>
        <v/>
      </c>
      <c r="D460" s="63" t="str">
        <f t="shared" si="5"/>
        <v/>
      </c>
      <c r="E460" s="63" t="str">
        <f t="shared" si="6"/>
        <v/>
      </c>
      <c r="F460" s="64" t="str">
        <f t="shared" si="7"/>
        <v/>
      </c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</row>
    <row r="461" spans="1:23" ht="15.75" customHeight="1" x14ac:dyDescent="0.2">
      <c r="A461" s="38"/>
      <c r="B461" s="62" t="str">
        <f t="shared" si="8"/>
        <v/>
      </c>
      <c r="C461" s="63" t="str">
        <f t="shared" si="9"/>
        <v/>
      </c>
      <c r="D461" s="63" t="str">
        <f t="shared" si="5"/>
        <v/>
      </c>
      <c r="E461" s="63" t="str">
        <f t="shared" si="6"/>
        <v/>
      </c>
      <c r="F461" s="64" t="str">
        <f t="shared" si="7"/>
        <v/>
      </c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</row>
    <row r="462" spans="1:23" ht="15.75" customHeight="1" x14ac:dyDescent="0.2">
      <c r="A462" s="38"/>
      <c r="B462" s="62" t="str">
        <f t="shared" si="8"/>
        <v/>
      </c>
      <c r="C462" s="63" t="str">
        <f t="shared" si="9"/>
        <v/>
      </c>
      <c r="D462" s="63" t="str">
        <f t="shared" si="5"/>
        <v/>
      </c>
      <c r="E462" s="63" t="str">
        <f t="shared" si="6"/>
        <v/>
      </c>
      <c r="F462" s="64" t="str">
        <f t="shared" si="7"/>
        <v/>
      </c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</row>
    <row r="463" spans="1:23" ht="15.75" customHeight="1" x14ac:dyDescent="0.2">
      <c r="A463" s="38"/>
      <c r="B463" s="62" t="str">
        <f t="shared" si="8"/>
        <v/>
      </c>
      <c r="C463" s="63" t="str">
        <f t="shared" si="9"/>
        <v/>
      </c>
      <c r="D463" s="63" t="str">
        <f t="shared" si="5"/>
        <v/>
      </c>
      <c r="E463" s="63" t="str">
        <f t="shared" si="6"/>
        <v/>
      </c>
      <c r="F463" s="64" t="str">
        <f t="shared" si="7"/>
        <v/>
      </c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</row>
    <row r="464" spans="1:23" ht="15.75" customHeight="1" x14ac:dyDescent="0.2">
      <c r="A464" s="38"/>
      <c r="B464" s="62" t="str">
        <f t="shared" si="8"/>
        <v/>
      </c>
      <c r="C464" s="63" t="str">
        <f t="shared" si="9"/>
        <v/>
      </c>
      <c r="D464" s="63" t="str">
        <f t="shared" si="5"/>
        <v/>
      </c>
      <c r="E464" s="63" t="str">
        <f t="shared" si="6"/>
        <v/>
      </c>
      <c r="F464" s="64" t="str">
        <f t="shared" si="7"/>
        <v/>
      </c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</row>
    <row r="465" spans="1:23" ht="15.75" customHeight="1" x14ac:dyDescent="0.2">
      <c r="A465" s="38"/>
      <c r="B465" s="62" t="str">
        <f t="shared" si="8"/>
        <v/>
      </c>
      <c r="C465" s="63" t="str">
        <f t="shared" si="9"/>
        <v/>
      </c>
      <c r="D465" s="63" t="str">
        <f t="shared" si="5"/>
        <v/>
      </c>
      <c r="E465" s="63" t="str">
        <f t="shared" si="6"/>
        <v/>
      </c>
      <c r="F465" s="64" t="str">
        <f t="shared" si="7"/>
        <v/>
      </c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</row>
    <row r="466" spans="1:23" ht="15.75" customHeight="1" x14ac:dyDescent="0.2">
      <c r="A466" s="38"/>
      <c r="B466" s="62" t="str">
        <f t="shared" si="8"/>
        <v/>
      </c>
      <c r="C466" s="63" t="str">
        <f t="shared" si="9"/>
        <v/>
      </c>
      <c r="D466" s="63" t="str">
        <f t="shared" si="5"/>
        <v/>
      </c>
      <c r="E466" s="63" t="str">
        <f t="shared" si="6"/>
        <v/>
      </c>
      <c r="F466" s="64" t="str">
        <f t="shared" si="7"/>
        <v/>
      </c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</row>
    <row r="467" spans="1:23" ht="15.75" customHeight="1" x14ac:dyDescent="0.2">
      <c r="A467" s="38"/>
      <c r="B467" s="62" t="str">
        <f t="shared" si="8"/>
        <v/>
      </c>
      <c r="C467" s="63" t="str">
        <f t="shared" si="9"/>
        <v/>
      </c>
      <c r="D467" s="63" t="str">
        <f t="shared" si="5"/>
        <v/>
      </c>
      <c r="E467" s="63" t="str">
        <f t="shared" si="6"/>
        <v/>
      </c>
      <c r="F467" s="64" t="str">
        <f t="shared" si="7"/>
        <v/>
      </c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</row>
    <row r="468" spans="1:23" ht="15.75" customHeight="1" x14ac:dyDescent="0.2">
      <c r="A468" s="38"/>
      <c r="B468" s="62" t="str">
        <f t="shared" si="8"/>
        <v/>
      </c>
      <c r="C468" s="63" t="str">
        <f t="shared" si="9"/>
        <v/>
      </c>
      <c r="D468" s="63" t="str">
        <f t="shared" si="5"/>
        <v/>
      </c>
      <c r="E468" s="63" t="str">
        <f t="shared" si="6"/>
        <v/>
      </c>
      <c r="F468" s="64" t="str">
        <f t="shared" si="7"/>
        <v/>
      </c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</row>
    <row r="469" spans="1:23" ht="15.75" customHeight="1" x14ac:dyDescent="0.2">
      <c r="A469" s="38"/>
      <c r="B469" s="62" t="str">
        <f t="shared" si="8"/>
        <v/>
      </c>
      <c r="C469" s="63" t="str">
        <f t="shared" si="9"/>
        <v/>
      </c>
      <c r="D469" s="63" t="str">
        <f t="shared" si="5"/>
        <v/>
      </c>
      <c r="E469" s="63" t="str">
        <f t="shared" si="6"/>
        <v/>
      </c>
      <c r="F469" s="64" t="str">
        <f t="shared" si="7"/>
        <v/>
      </c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</row>
    <row r="470" spans="1:23" ht="15.75" customHeight="1" x14ac:dyDescent="0.2">
      <c r="A470" s="38"/>
      <c r="B470" s="62" t="str">
        <f t="shared" si="8"/>
        <v/>
      </c>
      <c r="C470" s="63" t="str">
        <f t="shared" si="9"/>
        <v/>
      </c>
      <c r="D470" s="63" t="str">
        <f t="shared" si="5"/>
        <v/>
      </c>
      <c r="E470" s="63" t="str">
        <f t="shared" si="6"/>
        <v/>
      </c>
      <c r="F470" s="64" t="str">
        <f t="shared" si="7"/>
        <v/>
      </c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</row>
    <row r="471" spans="1:23" ht="15.75" customHeight="1" x14ac:dyDescent="0.2">
      <c r="A471" s="38"/>
      <c r="B471" s="62" t="str">
        <f t="shared" si="8"/>
        <v/>
      </c>
      <c r="C471" s="63" t="str">
        <f t="shared" si="9"/>
        <v/>
      </c>
      <c r="D471" s="63" t="str">
        <f t="shared" si="5"/>
        <v/>
      </c>
      <c r="E471" s="63" t="str">
        <f t="shared" si="6"/>
        <v/>
      </c>
      <c r="F471" s="64" t="str">
        <f t="shared" si="7"/>
        <v/>
      </c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</row>
    <row r="472" spans="1:23" ht="15.75" customHeight="1" x14ac:dyDescent="0.2">
      <c r="A472" s="38"/>
      <c r="B472" s="62" t="str">
        <f t="shared" si="8"/>
        <v/>
      </c>
      <c r="C472" s="63" t="str">
        <f t="shared" si="9"/>
        <v/>
      </c>
      <c r="D472" s="63" t="str">
        <f t="shared" si="5"/>
        <v/>
      </c>
      <c r="E472" s="63" t="str">
        <f t="shared" si="6"/>
        <v/>
      </c>
      <c r="F472" s="64" t="str">
        <f t="shared" si="7"/>
        <v/>
      </c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</row>
    <row r="473" spans="1:23" ht="15.75" customHeight="1" x14ac:dyDescent="0.2">
      <c r="A473" s="38"/>
      <c r="B473" s="62" t="str">
        <f t="shared" si="8"/>
        <v/>
      </c>
      <c r="C473" s="63" t="str">
        <f t="shared" si="9"/>
        <v/>
      </c>
      <c r="D473" s="63" t="str">
        <f t="shared" si="5"/>
        <v/>
      </c>
      <c r="E473" s="63" t="str">
        <f t="shared" si="6"/>
        <v/>
      </c>
      <c r="F473" s="64" t="str">
        <f t="shared" si="7"/>
        <v/>
      </c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</row>
    <row r="474" spans="1:23" ht="15.75" customHeight="1" x14ac:dyDescent="0.2">
      <c r="A474" s="38"/>
      <c r="B474" s="62" t="str">
        <f t="shared" si="8"/>
        <v/>
      </c>
      <c r="C474" s="63" t="str">
        <f t="shared" si="9"/>
        <v/>
      </c>
      <c r="D474" s="63" t="str">
        <f t="shared" si="5"/>
        <v/>
      </c>
      <c r="E474" s="63" t="str">
        <f t="shared" si="6"/>
        <v/>
      </c>
      <c r="F474" s="64" t="str">
        <f t="shared" si="7"/>
        <v/>
      </c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</row>
    <row r="475" spans="1:23" ht="15.75" customHeight="1" x14ac:dyDescent="0.2">
      <c r="A475" s="38"/>
      <c r="B475" s="62" t="str">
        <f t="shared" si="8"/>
        <v/>
      </c>
      <c r="C475" s="63" t="str">
        <f t="shared" si="9"/>
        <v/>
      </c>
      <c r="D475" s="63" t="str">
        <f t="shared" si="5"/>
        <v/>
      </c>
      <c r="E475" s="63" t="str">
        <f t="shared" si="6"/>
        <v/>
      </c>
      <c r="F475" s="64" t="str">
        <f t="shared" si="7"/>
        <v/>
      </c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</row>
    <row r="476" spans="1:23" ht="15.75" customHeight="1" x14ac:dyDescent="0.2">
      <c r="A476" s="38"/>
      <c r="B476" s="62" t="str">
        <f t="shared" si="8"/>
        <v/>
      </c>
      <c r="C476" s="63" t="str">
        <f t="shared" si="9"/>
        <v/>
      </c>
      <c r="D476" s="63" t="str">
        <f t="shared" si="5"/>
        <v/>
      </c>
      <c r="E476" s="63" t="str">
        <f t="shared" si="6"/>
        <v/>
      </c>
      <c r="F476" s="64" t="str">
        <f t="shared" si="7"/>
        <v/>
      </c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</row>
    <row r="477" spans="1:23" ht="15.75" customHeight="1" x14ac:dyDescent="0.2">
      <c r="A477" s="38"/>
      <c r="B477" s="62" t="str">
        <f t="shared" si="8"/>
        <v/>
      </c>
      <c r="C477" s="63" t="str">
        <f t="shared" si="9"/>
        <v/>
      </c>
      <c r="D477" s="63" t="str">
        <f t="shared" si="5"/>
        <v/>
      </c>
      <c r="E477" s="63" t="str">
        <f t="shared" si="6"/>
        <v/>
      </c>
      <c r="F477" s="64" t="str">
        <f t="shared" si="7"/>
        <v/>
      </c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</row>
    <row r="478" spans="1:23" ht="15.75" customHeight="1" x14ac:dyDescent="0.2">
      <c r="A478" s="38"/>
      <c r="B478" s="62" t="str">
        <f t="shared" si="8"/>
        <v/>
      </c>
      <c r="C478" s="63" t="str">
        <f t="shared" si="9"/>
        <v/>
      </c>
      <c r="D478" s="63" t="str">
        <f t="shared" si="5"/>
        <v/>
      </c>
      <c r="E478" s="63" t="str">
        <f t="shared" si="6"/>
        <v/>
      </c>
      <c r="F478" s="64" t="str">
        <f t="shared" si="7"/>
        <v/>
      </c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</row>
    <row r="479" spans="1:23" ht="15.75" customHeight="1" x14ac:dyDescent="0.2">
      <c r="A479" s="38"/>
      <c r="B479" s="62" t="str">
        <f t="shared" si="8"/>
        <v/>
      </c>
      <c r="C479" s="63" t="str">
        <f t="shared" si="9"/>
        <v/>
      </c>
      <c r="D479" s="63" t="str">
        <f t="shared" si="5"/>
        <v/>
      </c>
      <c r="E479" s="63" t="str">
        <f t="shared" si="6"/>
        <v/>
      </c>
      <c r="F479" s="64" t="str">
        <f t="shared" si="7"/>
        <v/>
      </c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</row>
    <row r="480" spans="1:23" ht="15.75" customHeight="1" x14ac:dyDescent="0.2">
      <c r="A480" s="38"/>
      <c r="B480" s="62" t="str">
        <f t="shared" si="8"/>
        <v/>
      </c>
      <c r="C480" s="63" t="str">
        <f t="shared" si="9"/>
        <v/>
      </c>
      <c r="D480" s="63" t="str">
        <f t="shared" si="5"/>
        <v/>
      </c>
      <c r="E480" s="63" t="str">
        <f t="shared" si="6"/>
        <v/>
      </c>
      <c r="F480" s="64" t="str">
        <f t="shared" si="7"/>
        <v/>
      </c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</row>
    <row r="481" spans="1:23" ht="15.75" customHeight="1" x14ac:dyDescent="0.2">
      <c r="A481" s="38"/>
      <c r="B481" s="62" t="str">
        <f t="shared" si="8"/>
        <v/>
      </c>
      <c r="C481" s="63" t="str">
        <f t="shared" si="9"/>
        <v/>
      </c>
      <c r="D481" s="63" t="str">
        <f t="shared" si="5"/>
        <v/>
      </c>
      <c r="E481" s="63" t="str">
        <f t="shared" si="6"/>
        <v/>
      </c>
      <c r="F481" s="64" t="str">
        <f t="shared" si="7"/>
        <v/>
      </c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</row>
    <row r="482" spans="1:23" ht="15.75" customHeight="1" x14ac:dyDescent="0.2">
      <c r="A482" s="38"/>
      <c r="B482" s="62" t="str">
        <f t="shared" si="8"/>
        <v/>
      </c>
      <c r="C482" s="63" t="str">
        <f t="shared" si="9"/>
        <v/>
      </c>
      <c r="D482" s="63" t="str">
        <f t="shared" si="5"/>
        <v/>
      </c>
      <c r="E482" s="63" t="str">
        <f t="shared" si="6"/>
        <v/>
      </c>
      <c r="F482" s="64" t="str">
        <f t="shared" si="7"/>
        <v/>
      </c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</row>
    <row r="483" spans="1:23" ht="15.75" customHeight="1" x14ac:dyDescent="0.2">
      <c r="A483" s="38"/>
      <c r="B483" s="62" t="str">
        <f t="shared" si="8"/>
        <v/>
      </c>
      <c r="C483" s="63" t="str">
        <f t="shared" si="9"/>
        <v/>
      </c>
      <c r="D483" s="63" t="str">
        <f t="shared" si="5"/>
        <v/>
      </c>
      <c r="E483" s="63" t="str">
        <f t="shared" si="6"/>
        <v/>
      </c>
      <c r="F483" s="64" t="str">
        <f t="shared" si="7"/>
        <v/>
      </c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</row>
    <row r="484" spans="1:23" ht="15.75" customHeight="1" x14ac:dyDescent="0.2">
      <c r="A484" s="38"/>
      <c r="B484" s="62" t="str">
        <f t="shared" si="8"/>
        <v/>
      </c>
      <c r="C484" s="63" t="str">
        <f t="shared" si="9"/>
        <v/>
      </c>
      <c r="D484" s="63" t="str">
        <f t="shared" si="5"/>
        <v/>
      </c>
      <c r="E484" s="63" t="str">
        <f t="shared" si="6"/>
        <v/>
      </c>
      <c r="F484" s="64" t="str">
        <f t="shared" si="7"/>
        <v/>
      </c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</row>
    <row r="485" spans="1:23" ht="15.75" customHeight="1" x14ac:dyDescent="0.2">
      <c r="A485" s="38"/>
      <c r="B485" s="62" t="str">
        <f t="shared" si="8"/>
        <v/>
      </c>
      <c r="C485" s="63" t="str">
        <f t="shared" si="9"/>
        <v/>
      </c>
      <c r="D485" s="63" t="str">
        <f t="shared" si="5"/>
        <v/>
      </c>
      <c r="E485" s="63" t="str">
        <f t="shared" si="6"/>
        <v/>
      </c>
      <c r="F485" s="64" t="str">
        <f t="shared" si="7"/>
        <v/>
      </c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</row>
    <row r="486" spans="1:23" ht="15.75" customHeight="1" x14ac:dyDescent="0.2">
      <c r="A486" s="38"/>
      <c r="B486" s="62" t="str">
        <f t="shared" si="8"/>
        <v/>
      </c>
      <c r="C486" s="63" t="str">
        <f t="shared" si="9"/>
        <v/>
      </c>
      <c r="D486" s="63" t="str">
        <f t="shared" si="5"/>
        <v/>
      </c>
      <c r="E486" s="63" t="str">
        <f t="shared" si="6"/>
        <v/>
      </c>
      <c r="F486" s="64" t="str">
        <f t="shared" si="7"/>
        <v/>
      </c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</row>
    <row r="487" spans="1:23" ht="15.75" customHeight="1" x14ac:dyDescent="0.2">
      <c r="A487" s="38"/>
      <c r="B487" s="62" t="str">
        <f t="shared" si="8"/>
        <v/>
      </c>
      <c r="C487" s="63" t="str">
        <f t="shared" si="9"/>
        <v/>
      </c>
      <c r="D487" s="63" t="str">
        <f t="shared" si="5"/>
        <v/>
      </c>
      <c r="E487" s="63" t="str">
        <f t="shared" si="6"/>
        <v/>
      </c>
      <c r="F487" s="64" t="str">
        <f t="shared" si="7"/>
        <v/>
      </c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</row>
    <row r="488" spans="1:23" ht="15.75" customHeight="1" x14ac:dyDescent="0.2">
      <c r="A488" s="38"/>
      <c r="B488" s="62" t="str">
        <f t="shared" si="8"/>
        <v/>
      </c>
      <c r="C488" s="63" t="str">
        <f t="shared" si="9"/>
        <v/>
      </c>
      <c r="D488" s="63" t="str">
        <f t="shared" si="5"/>
        <v/>
      </c>
      <c r="E488" s="63" t="str">
        <f t="shared" si="6"/>
        <v/>
      </c>
      <c r="F488" s="64" t="str">
        <f t="shared" si="7"/>
        <v/>
      </c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</row>
    <row r="489" spans="1:23" ht="15.75" customHeight="1" x14ac:dyDescent="0.2">
      <c r="A489" s="38"/>
      <c r="B489" s="62" t="str">
        <f t="shared" si="8"/>
        <v/>
      </c>
      <c r="C489" s="63" t="str">
        <f t="shared" si="9"/>
        <v/>
      </c>
      <c r="D489" s="63" t="str">
        <f t="shared" si="5"/>
        <v/>
      </c>
      <c r="E489" s="63" t="str">
        <f t="shared" si="6"/>
        <v/>
      </c>
      <c r="F489" s="64" t="str">
        <f t="shared" si="7"/>
        <v/>
      </c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</row>
    <row r="490" spans="1:23" ht="15.75" customHeight="1" x14ac:dyDescent="0.2">
      <c r="A490" s="38"/>
      <c r="B490" s="62" t="str">
        <f t="shared" si="8"/>
        <v/>
      </c>
      <c r="C490" s="63" t="str">
        <f t="shared" si="9"/>
        <v/>
      </c>
      <c r="D490" s="63" t="str">
        <f t="shared" si="5"/>
        <v/>
      </c>
      <c r="E490" s="63" t="str">
        <f t="shared" si="6"/>
        <v/>
      </c>
      <c r="F490" s="64" t="str">
        <f t="shared" si="7"/>
        <v/>
      </c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</row>
    <row r="491" spans="1:23" ht="15.75" customHeight="1" x14ac:dyDescent="0.2">
      <c r="A491" s="38"/>
      <c r="B491" s="62" t="str">
        <f t="shared" si="8"/>
        <v/>
      </c>
      <c r="C491" s="63" t="str">
        <f t="shared" si="9"/>
        <v/>
      </c>
      <c r="D491" s="63" t="str">
        <f t="shared" si="5"/>
        <v/>
      </c>
      <c r="E491" s="63" t="str">
        <f t="shared" si="6"/>
        <v/>
      </c>
      <c r="F491" s="64" t="str">
        <f t="shared" si="7"/>
        <v/>
      </c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</row>
    <row r="492" spans="1:23" ht="15.75" customHeight="1" x14ac:dyDescent="0.2">
      <c r="A492" s="38"/>
      <c r="B492" s="62" t="str">
        <f t="shared" si="8"/>
        <v/>
      </c>
      <c r="C492" s="63" t="str">
        <f t="shared" si="9"/>
        <v/>
      </c>
      <c r="D492" s="63" t="str">
        <f t="shared" si="5"/>
        <v/>
      </c>
      <c r="E492" s="63" t="str">
        <f t="shared" si="6"/>
        <v/>
      </c>
      <c r="F492" s="64" t="str">
        <f t="shared" si="7"/>
        <v/>
      </c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</row>
    <row r="493" spans="1:23" ht="15.75" customHeight="1" x14ac:dyDescent="0.2">
      <c r="A493" s="38"/>
      <c r="B493" s="62" t="str">
        <f t="shared" si="8"/>
        <v/>
      </c>
      <c r="C493" s="63" t="str">
        <f t="shared" si="9"/>
        <v/>
      </c>
      <c r="D493" s="63" t="str">
        <f t="shared" si="5"/>
        <v/>
      </c>
      <c r="E493" s="63" t="str">
        <f t="shared" si="6"/>
        <v/>
      </c>
      <c r="F493" s="64" t="str">
        <f t="shared" si="7"/>
        <v/>
      </c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</row>
    <row r="494" spans="1:23" ht="15.75" customHeight="1" x14ac:dyDescent="0.2">
      <c r="A494" s="38"/>
      <c r="B494" s="62" t="str">
        <f t="shared" si="8"/>
        <v/>
      </c>
      <c r="C494" s="63" t="str">
        <f t="shared" si="9"/>
        <v/>
      </c>
      <c r="D494" s="63" t="str">
        <f t="shared" si="5"/>
        <v/>
      </c>
      <c r="E494" s="63" t="str">
        <f t="shared" si="6"/>
        <v/>
      </c>
      <c r="F494" s="64" t="str">
        <f t="shared" si="7"/>
        <v/>
      </c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</row>
    <row r="495" spans="1:23" ht="15.75" customHeight="1" x14ac:dyDescent="0.2">
      <c r="A495" s="38"/>
      <c r="B495" s="62" t="str">
        <f t="shared" si="8"/>
        <v/>
      </c>
      <c r="C495" s="63" t="str">
        <f t="shared" si="9"/>
        <v/>
      </c>
      <c r="D495" s="63" t="str">
        <f t="shared" si="5"/>
        <v/>
      </c>
      <c r="E495" s="63" t="str">
        <f t="shared" si="6"/>
        <v/>
      </c>
      <c r="F495" s="64" t="str">
        <f t="shared" si="7"/>
        <v/>
      </c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</row>
    <row r="496" spans="1:23" ht="15.75" customHeight="1" x14ac:dyDescent="0.2">
      <c r="A496" s="38"/>
      <c r="B496" s="62" t="str">
        <f t="shared" si="8"/>
        <v/>
      </c>
      <c r="C496" s="63" t="str">
        <f t="shared" si="9"/>
        <v/>
      </c>
      <c r="D496" s="63" t="str">
        <f t="shared" si="5"/>
        <v/>
      </c>
      <c r="E496" s="63" t="str">
        <f t="shared" si="6"/>
        <v/>
      </c>
      <c r="F496" s="64" t="str">
        <f t="shared" si="7"/>
        <v/>
      </c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</row>
    <row r="497" spans="1:23" ht="15.75" customHeight="1" x14ac:dyDescent="0.2">
      <c r="A497" s="38"/>
      <c r="B497" s="62" t="str">
        <f t="shared" si="8"/>
        <v/>
      </c>
      <c r="C497" s="63" t="str">
        <f t="shared" si="9"/>
        <v/>
      </c>
      <c r="D497" s="63" t="str">
        <f t="shared" si="5"/>
        <v/>
      </c>
      <c r="E497" s="63" t="str">
        <f t="shared" si="6"/>
        <v/>
      </c>
      <c r="F497" s="64" t="str">
        <f t="shared" si="7"/>
        <v/>
      </c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</row>
    <row r="498" spans="1:23" ht="15.75" customHeight="1" x14ac:dyDescent="0.2">
      <c r="A498" s="38"/>
      <c r="B498" s="62" t="str">
        <f t="shared" si="8"/>
        <v/>
      </c>
      <c r="C498" s="63" t="str">
        <f t="shared" si="9"/>
        <v/>
      </c>
      <c r="D498" s="63" t="str">
        <f t="shared" si="5"/>
        <v/>
      </c>
      <c r="E498" s="63" t="str">
        <f t="shared" si="6"/>
        <v/>
      </c>
      <c r="F498" s="64" t="str">
        <f t="shared" si="7"/>
        <v/>
      </c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</row>
    <row r="499" spans="1:23" ht="15.75" customHeight="1" x14ac:dyDescent="0.2">
      <c r="A499" s="38"/>
      <c r="B499" s="62" t="str">
        <f t="shared" si="8"/>
        <v/>
      </c>
      <c r="C499" s="63" t="str">
        <f t="shared" si="9"/>
        <v/>
      </c>
      <c r="D499" s="63" t="str">
        <f t="shared" si="5"/>
        <v/>
      </c>
      <c r="E499" s="63" t="str">
        <f t="shared" si="6"/>
        <v/>
      </c>
      <c r="F499" s="64" t="str">
        <f t="shared" si="7"/>
        <v/>
      </c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</row>
    <row r="500" spans="1:23" ht="15.75" customHeight="1" x14ac:dyDescent="0.2">
      <c r="A500" s="38"/>
      <c r="B500" s="62" t="str">
        <f t="shared" si="8"/>
        <v/>
      </c>
      <c r="C500" s="63" t="str">
        <f t="shared" si="9"/>
        <v/>
      </c>
      <c r="D500" s="63" t="str">
        <f t="shared" si="5"/>
        <v/>
      </c>
      <c r="E500" s="63" t="str">
        <f t="shared" si="6"/>
        <v/>
      </c>
      <c r="F500" s="64" t="str">
        <f t="shared" si="7"/>
        <v/>
      </c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</row>
    <row r="501" spans="1:23" ht="15.75" customHeight="1" x14ac:dyDescent="0.2">
      <c r="A501" s="38"/>
      <c r="B501" s="62" t="str">
        <f t="shared" si="8"/>
        <v/>
      </c>
      <c r="C501" s="63" t="str">
        <f t="shared" si="9"/>
        <v/>
      </c>
      <c r="D501" s="63" t="str">
        <f t="shared" si="5"/>
        <v/>
      </c>
      <c r="E501" s="63" t="str">
        <f t="shared" si="6"/>
        <v/>
      </c>
      <c r="F501" s="64" t="str">
        <f t="shared" si="7"/>
        <v/>
      </c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</row>
    <row r="502" spans="1:23" ht="15.75" customHeight="1" x14ac:dyDescent="0.2">
      <c r="A502" s="38"/>
      <c r="B502" s="62" t="str">
        <f t="shared" si="8"/>
        <v/>
      </c>
      <c r="C502" s="63" t="str">
        <f t="shared" si="9"/>
        <v/>
      </c>
      <c r="D502" s="63" t="str">
        <f t="shared" si="5"/>
        <v/>
      </c>
      <c r="E502" s="63" t="str">
        <f t="shared" si="6"/>
        <v/>
      </c>
      <c r="F502" s="64" t="str">
        <f t="shared" si="7"/>
        <v/>
      </c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</row>
    <row r="503" spans="1:23" ht="15.75" customHeight="1" x14ac:dyDescent="0.2">
      <c r="A503" s="38"/>
      <c r="B503" s="62" t="str">
        <f t="shared" si="8"/>
        <v/>
      </c>
      <c r="C503" s="63" t="str">
        <f t="shared" si="9"/>
        <v/>
      </c>
      <c r="D503" s="63" t="str">
        <f t="shared" si="5"/>
        <v/>
      </c>
      <c r="E503" s="63" t="str">
        <f t="shared" si="6"/>
        <v/>
      </c>
      <c r="F503" s="64" t="str">
        <f t="shared" si="7"/>
        <v/>
      </c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</row>
    <row r="504" spans="1:23" ht="15.75" customHeight="1" x14ac:dyDescent="0.2">
      <c r="A504" s="38"/>
      <c r="B504" s="62" t="str">
        <f t="shared" si="8"/>
        <v/>
      </c>
      <c r="C504" s="63" t="str">
        <f t="shared" si="9"/>
        <v/>
      </c>
      <c r="D504" s="63" t="str">
        <f t="shared" si="5"/>
        <v/>
      </c>
      <c r="E504" s="63" t="str">
        <f t="shared" si="6"/>
        <v/>
      </c>
      <c r="F504" s="64" t="str">
        <f t="shared" si="7"/>
        <v/>
      </c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</row>
    <row r="505" spans="1:23" ht="15.75" customHeight="1" x14ac:dyDescent="0.2">
      <c r="A505" s="38"/>
      <c r="B505" s="62" t="str">
        <f t="shared" si="8"/>
        <v/>
      </c>
      <c r="C505" s="63" t="str">
        <f t="shared" si="9"/>
        <v/>
      </c>
      <c r="D505" s="63" t="str">
        <f t="shared" si="5"/>
        <v/>
      </c>
      <c r="E505" s="63" t="str">
        <f t="shared" si="6"/>
        <v/>
      </c>
      <c r="F505" s="64" t="str">
        <f t="shared" si="7"/>
        <v/>
      </c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</row>
    <row r="506" spans="1:23" ht="15.75" customHeight="1" x14ac:dyDescent="0.2">
      <c r="A506" s="38"/>
      <c r="B506" s="62" t="str">
        <f t="shared" si="8"/>
        <v/>
      </c>
      <c r="C506" s="63" t="str">
        <f t="shared" si="9"/>
        <v/>
      </c>
      <c r="D506" s="63" t="str">
        <f t="shared" si="5"/>
        <v/>
      </c>
      <c r="E506" s="63" t="str">
        <f t="shared" si="6"/>
        <v/>
      </c>
      <c r="F506" s="64" t="str">
        <f t="shared" si="7"/>
        <v/>
      </c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</row>
    <row r="507" spans="1:23" ht="15.75" customHeight="1" x14ac:dyDescent="0.2">
      <c r="A507" s="38"/>
      <c r="B507" s="62" t="str">
        <f t="shared" si="8"/>
        <v/>
      </c>
      <c r="C507" s="63" t="str">
        <f t="shared" si="9"/>
        <v/>
      </c>
      <c r="D507" s="63" t="str">
        <f t="shared" si="5"/>
        <v/>
      </c>
      <c r="E507" s="63" t="str">
        <f t="shared" si="6"/>
        <v/>
      </c>
      <c r="F507" s="64" t="str">
        <f t="shared" si="7"/>
        <v/>
      </c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</row>
    <row r="508" spans="1:23" ht="15.75" customHeight="1" x14ac:dyDescent="0.2">
      <c r="A508" s="38"/>
      <c r="B508" s="62" t="str">
        <f t="shared" si="8"/>
        <v/>
      </c>
      <c r="C508" s="63" t="str">
        <f t="shared" si="9"/>
        <v/>
      </c>
      <c r="D508" s="63" t="str">
        <f t="shared" si="5"/>
        <v/>
      </c>
      <c r="E508" s="63" t="str">
        <f t="shared" si="6"/>
        <v/>
      </c>
      <c r="F508" s="64" t="str">
        <f t="shared" si="7"/>
        <v/>
      </c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</row>
    <row r="509" spans="1:23" ht="15.75" customHeight="1" x14ac:dyDescent="0.2">
      <c r="A509" s="38"/>
      <c r="B509" s="62" t="str">
        <f t="shared" si="8"/>
        <v/>
      </c>
      <c r="C509" s="63" t="str">
        <f t="shared" si="9"/>
        <v/>
      </c>
      <c r="D509" s="63" t="str">
        <f t="shared" si="5"/>
        <v/>
      </c>
      <c r="E509" s="63" t="str">
        <f t="shared" si="6"/>
        <v/>
      </c>
      <c r="F509" s="64" t="str">
        <f t="shared" si="7"/>
        <v/>
      </c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</row>
    <row r="510" spans="1:23" ht="15.75" customHeight="1" x14ac:dyDescent="0.2">
      <c r="A510" s="38"/>
      <c r="B510" s="62" t="str">
        <f t="shared" si="8"/>
        <v/>
      </c>
      <c r="C510" s="63" t="str">
        <f t="shared" si="9"/>
        <v/>
      </c>
      <c r="D510" s="63" t="str">
        <f t="shared" si="5"/>
        <v/>
      </c>
      <c r="E510" s="63" t="str">
        <f t="shared" si="6"/>
        <v/>
      </c>
      <c r="F510" s="64" t="str">
        <f t="shared" si="7"/>
        <v/>
      </c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</row>
    <row r="511" spans="1:23" ht="15.75" customHeight="1" x14ac:dyDescent="0.2">
      <c r="A511" s="38"/>
      <c r="B511" s="62" t="str">
        <f t="shared" si="8"/>
        <v/>
      </c>
      <c r="C511" s="63" t="str">
        <f t="shared" si="9"/>
        <v/>
      </c>
      <c r="D511" s="63" t="str">
        <f t="shared" si="5"/>
        <v/>
      </c>
      <c r="E511" s="63" t="str">
        <f t="shared" si="6"/>
        <v/>
      </c>
      <c r="F511" s="64" t="str">
        <f t="shared" si="7"/>
        <v/>
      </c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</row>
    <row r="512" spans="1:23" ht="15.75" customHeight="1" x14ac:dyDescent="0.2">
      <c r="A512" s="38"/>
      <c r="B512" s="62" t="str">
        <f t="shared" si="8"/>
        <v/>
      </c>
      <c r="C512" s="63" t="str">
        <f t="shared" si="9"/>
        <v/>
      </c>
      <c r="D512" s="63" t="str">
        <f t="shared" si="5"/>
        <v/>
      </c>
      <c r="E512" s="63" t="str">
        <f t="shared" si="6"/>
        <v/>
      </c>
      <c r="F512" s="64" t="str">
        <f t="shared" si="7"/>
        <v/>
      </c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</row>
    <row r="513" spans="1:23" ht="15.75" customHeight="1" x14ac:dyDescent="0.2">
      <c r="A513" s="38"/>
      <c r="B513" s="62" t="str">
        <f t="shared" si="8"/>
        <v/>
      </c>
      <c r="C513" s="63" t="str">
        <f t="shared" si="9"/>
        <v/>
      </c>
      <c r="D513" s="63" t="str">
        <f t="shared" si="5"/>
        <v/>
      </c>
      <c r="E513" s="63" t="str">
        <f t="shared" si="6"/>
        <v/>
      </c>
      <c r="F513" s="64" t="str">
        <f t="shared" si="7"/>
        <v/>
      </c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</row>
    <row r="514" spans="1:23" ht="15.75" customHeight="1" x14ac:dyDescent="0.2">
      <c r="A514" s="38"/>
      <c r="B514" s="62" t="str">
        <f t="shared" si="8"/>
        <v/>
      </c>
      <c r="C514" s="63" t="str">
        <f t="shared" si="9"/>
        <v/>
      </c>
      <c r="D514" s="63" t="str">
        <f t="shared" si="5"/>
        <v/>
      </c>
      <c r="E514" s="63" t="str">
        <f t="shared" si="6"/>
        <v/>
      </c>
      <c r="F514" s="64" t="str">
        <f t="shared" si="7"/>
        <v/>
      </c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</row>
    <row r="515" spans="1:23" ht="15.75" customHeight="1" x14ac:dyDescent="0.2">
      <c r="A515" s="38"/>
      <c r="B515" s="62" t="str">
        <f t="shared" si="8"/>
        <v/>
      </c>
      <c r="C515" s="63" t="str">
        <f t="shared" si="9"/>
        <v/>
      </c>
      <c r="D515" s="63" t="str">
        <f t="shared" si="5"/>
        <v/>
      </c>
      <c r="E515" s="63" t="str">
        <f t="shared" si="6"/>
        <v/>
      </c>
      <c r="F515" s="64" t="str">
        <f t="shared" si="7"/>
        <v/>
      </c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</row>
    <row r="516" spans="1:23" ht="15.75" customHeight="1" x14ac:dyDescent="0.2">
      <c r="A516" s="38"/>
      <c r="B516" s="62" t="str">
        <f t="shared" si="8"/>
        <v/>
      </c>
      <c r="C516" s="63" t="str">
        <f t="shared" si="9"/>
        <v/>
      </c>
      <c r="D516" s="63" t="str">
        <f t="shared" si="5"/>
        <v/>
      </c>
      <c r="E516" s="63" t="str">
        <f t="shared" si="6"/>
        <v/>
      </c>
      <c r="F516" s="64" t="str">
        <f t="shared" si="7"/>
        <v/>
      </c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</row>
    <row r="517" spans="1:23" ht="15.75" customHeight="1" x14ac:dyDescent="0.2">
      <c r="A517" s="38"/>
      <c r="B517" s="62" t="str">
        <f t="shared" si="8"/>
        <v/>
      </c>
      <c r="C517" s="63" t="str">
        <f t="shared" si="9"/>
        <v/>
      </c>
      <c r="D517" s="63" t="str">
        <f t="shared" si="5"/>
        <v/>
      </c>
      <c r="E517" s="63" t="str">
        <f t="shared" si="6"/>
        <v/>
      </c>
      <c r="F517" s="64" t="str">
        <f t="shared" si="7"/>
        <v/>
      </c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</row>
    <row r="518" spans="1:23" ht="15.75" customHeight="1" x14ac:dyDescent="0.2">
      <c r="A518" s="38"/>
      <c r="B518" s="62" t="str">
        <f t="shared" si="8"/>
        <v/>
      </c>
      <c r="C518" s="63" t="str">
        <f t="shared" si="9"/>
        <v/>
      </c>
      <c r="D518" s="63" t="str">
        <f t="shared" si="5"/>
        <v/>
      </c>
      <c r="E518" s="63" t="str">
        <f t="shared" si="6"/>
        <v/>
      </c>
      <c r="F518" s="64" t="str">
        <f t="shared" si="7"/>
        <v/>
      </c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</row>
    <row r="519" spans="1:23" ht="15.75" customHeight="1" x14ac:dyDescent="0.2">
      <c r="A519" s="38"/>
      <c r="B519" s="62" t="str">
        <f t="shared" si="8"/>
        <v/>
      </c>
      <c r="C519" s="63" t="str">
        <f t="shared" si="9"/>
        <v/>
      </c>
      <c r="D519" s="63" t="str">
        <f t="shared" si="5"/>
        <v/>
      </c>
      <c r="E519" s="63" t="str">
        <f t="shared" si="6"/>
        <v/>
      </c>
      <c r="F519" s="64" t="str">
        <f t="shared" si="7"/>
        <v/>
      </c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</row>
    <row r="520" spans="1:23" ht="15.75" customHeight="1" x14ac:dyDescent="0.2">
      <c r="A520" s="38"/>
      <c r="B520" s="62" t="str">
        <f t="shared" si="8"/>
        <v/>
      </c>
      <c r="C520" s="63" t="str">
        <f t="shared" si="9"/>
        <v/>
      </c>
      <c r="D520" s="63" t="str">
        <f t="shared" si="5"/>
        <v/>
      </c>
      <c r="E520" s="63" t="str">
        <f t="shared" si="6"/>
        <v/>
      </c>
      <c r="F520" s="64" t="str">
        <f t="shared" si="7"/>
        <v/>
      </c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</row>
    <row r="521" spans="1:23" ht="15.75" customHeight="1" x14ac:dyDescent="0.2">
      <c r="A521" s="38"/>
      <c r="B521" s="62" t="str">
        <f t="shared" si="8"/>
        <v/>
      </c>
      <c r="C521" s="63" t="str">
        <f t="shared" si="9"/>
        <v/>
      </c>
      <c r="D521" s="63" t="str">
        <f t="shared" si="5"/>
        <v/>
      </c>
      <c r="E521" s="63" t="str">
        <f t="shared" si="6"/>
        <v/>
      </c>
      <c r="F521" s="64" t="str">
        <f t="shared" si="7"/>
        <v/>
      </c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</row>
    <row r="522" spans="1:23" ht="15.75" customHeight="1" x14ac:dyDescent="0.2">
      <c r="A522" s="38"/>
      <c r="B522" s="62" t="str">
        <f t="shared" si="8"/>
        <v/>
      </c>
      <c r="C522" s="63" t="str">
        <f t="shared" si="9"/>
        <v/>
      </c>
      <c r="D522" s="63" t="str">
        <f t="shared" si="5"/>
        <v/>
      </c>
      <c r="E522" s="63" t="str">
        <f t="shared" si="6"/>
        <v/>
      </c>
      <c r="F522" s="64" t="str">
        <f t="shared" si="7"/>
        <v/>
      </c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</row>
    <row r="523" spans="1:23" ht="15.75" customHeight="1" x14ac:dyDescent="0.2">
      <c r="A523" s="38"/>
      <c r="B523" s="62" t="str">
        <f t="shared" si="8"/>
        <v/>
      </c>
      <c r="C523" s="63" t="str">
        <f t="shared" si="9"/>
        <v/>
      </c>
      <c r="D523" s="63" t="str">
        <f t="shared" ref="D523:D777" si="10">IF(B523="","",C523*$F$2)</f>
        <v/>
      </c>
      <c r="E523" s="63" t="str">
        <f t="shared" ref="E523:E777" si="11">IF(D523="","",IFERROR(IF(MOD(B523,$F$5)=0,$F$4,0),0))</f>
        <v/>
      </c>
      <c r="F523" s="64" t="str">
        <f t="shared" ref="F523:F777" si="12">IF(B523="","",D523+C523+E523)</f>
        <v/>
      </c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</row>
    <row r="524" spans="1:23" ht="15.75" customHeight="1" x14ac:dyDescent="0.2">
      <c r="A524" s="38"/>
      <c r="B524" s="62" t="str">
        <f t="shared" ref="B524:B778" si="13">IF(B523="","", IFERROR(IF(B523=$C$5,"",B523+1),""))</f>
        <v/>
      </c>
      <c r="C524" s="63" t="str">
        <f t="shared" ref="C524:C778" si="14">IF(B524="","",F523)</f>
        <v/>
      </c>
      <c r="D524" s="63" t="str">
        <f t="shared" si="10"/>
        <v/>
      </c>
      <c r="E524" s="63" t="str">
        <f t="shared" si="11"/>
        <v/>
      </c>
      <c r="F524" s="64" t="str">
        <f t="shared" si="12"/>
        <v/>
      </c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</row>
    <row r="525" spans="1:23" ht="15.75" customHeight="1" x14ac:dyDescent="0.2">
      <c r="A525" s="38"/>
      <c r="B525" s="62" t="str">
        <f t="shared" si="13"/>
        <v/>
      </c>
      <c r="C525" s="63" t="str">
        <f t="shared" si="14"/>
        <v/>
      </c>
      <c r="D525" s="63" t="str">
        <f t="shared" si="10"/>
        <v/>
      </c>
      <c r="E525" s="63" t="str">
        <f t="shared" si="11"/>
        <v/>
      </c>
      <c r="F525" s="64" t="str">
        <f t="shared" si="12"/>
        <v/>
      </c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</row>
    <row r="526" spans="1:23" ht="15.75" customHeight="1" x14ac:dyDescent="0.2">
      <c r="A526" s="38"/>
      <c r="B526" s="62" t="str">
        <f t="shared" si="13"/>
        <v/>
      </c>
      <c r="C526" s="63" t="str">
        <f t="shared" si="14"/>
        <v/>
      </c>
      <c r="D526" s="63" t="str">
        <f t="shared" si="10"/>
        <v/>
      </c>
      <c r="E526" s="63" t="str">
        <f t="shared" si="11"/>
        <v/>
      </c>
      <c r="F526" s="64" t="str">
        <f t="shared" si="12"/>
        <v/>
      </c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</row>
    <row r="527" spans="1:23" ht="15.75" customHeight="1" x14ac:dyDescent="0.2">
      <c r="A527" s="38"/>
      <c r="B527" s="62" t="str">
        <f t="shared" si="13"/>
        <v/>
      </c>
      <c r="C527" s="63" t="str">
        <f t="shared" si="14"/>
        <v/>
      </c>
      <c r="D527" s="63" t="str">
        <f t="shared" si="10"/>
        <v/>
      </c>
      <c r="E527" s="63" t="str">
        <f t="shared" si="11"/>
        <v/>
      </c>
      <c r="F527" s="64" t="str">
        <f t="shared" si="12"/>
        <v/>
      </c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</row>
    <row r="528" spans="1:23" ht="15.75" customHeight="1" x14ac:dyDescent="0.2">
      <c r="A528" s="38"/>
      <c r="B528" s="62" t="str">
        <f t="shared" si="13"/>
        <v/>
      </c>
      <c r="C528" s="63" t="str">
        <f t="shared" si="14"/>
        <v/>
      </c>
      <c r="D528" s="63" t="str">
        <f t="shared" si="10"/>
        <v/>
      </c>
      <c r="E528" s="63" t="str">
        <f t="shared" si="11"/>
        <v/>
      </c>
      <c r="F528" s="64" t="str">
        <f t="shared" si="12"/>
        <v/>
      </c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</row>
    <row r="529" spans="1:23" ht="15.75" customHeight="1" x14ac:dyDescent="0.2">
      <c r="A529" s="38"/>
      <c r="B529" s="62" t="str">
        <f t="shared" si="13"/>
        <v/>
      </c>
      <c r="C529" s="63" t="str">
        <f t="shared" si="14"/>
        <v/>
      </c>
      <c r="D529" s="63" t="str">
        <f t="shared" si="10"/>
        <v/>
      </c>
      <c r="E529" s="63" t="str">
        <f t="shared" si="11"/>
        <v/>
      </c>
      <c r="F529" s="64" t="str">
        <f t="shared" si="12"/>
        <v/>
      </c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</row>
    <row r="530" spans="1:23" ht="15.75" customHeight="1" x14ac:dyDescent="0.2">
      <c r="A530" s="38"/>
      <c r="B530" s="62" t="str">
        <f t="shared" si="13"/>
        <v/>
      </c>
      <c r="C530" s="63" t="str">
        <f t="shared" si="14"/>
        <v/>
      </c>
      <c r="D530" s="63" t="str">
        <f t="shared" si="10"/>
        <v/>
      </c>
      <c r="E530" s="63" t="str">
        <f t="shared" si="11"/>
        <v/>
      </c>
      <c r="F530" s="64" t="str">
        <f t="shared" si="12"/>
        <v/>
      </c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</row>
    <row r="531" spans="1:23" ht="15.75" customHeight="1" x14ac:dyDescent="0.2">
      <c r="A531" s="38"/>
      <c r="B531" s="62" t="str">
        <f t="shared" si="13"/>
        <v/>
      </c>
      <c r="C531" s="63" t="str">
        <f t="shared" si="14"/>
        <v/>
      </c>
      <c r="D531" s="63" t="str">
        <f t="shared" si="10"/>
        <v/>
      </c>
      <c r="E531" s="63" t="str">
        <f t="shared" si="11"/>
        <v/>
      </c>
      <c r="F531" s="64" t="str">
        <f t="shared" si="12"/>
        <v/>
      </c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</row>
    <row r="532" spans="1:23" ht="15.75" customHeight="1" x14ac:dyDescent="0.2">
      <c r="A532" s="38"/>
      <c r="B532" s="62" t="str">
        <f t="shared" si="13"/>
        <v/>
      </c>
      <c r="C532" s="63" t="str">
        <f t="shared" si="14"/>
        <v/>
      </c>
      <c r="D532" s="63" t="str">
        <f t="shared" si="10"/>
        <v/>
      </c>
      <c r="E532" s="63" t="str">
        <f t="shared" si="11"/>
        <v/>
      </c>
      <c r="F532" s="64" t="str">
        <f t="shared" si="12"/>
        <v/>
      </c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</row>
    <row r="533" spans="1:23" ht="15.75" customHeight="1" x14ac:dyDescent="0.2">
      <c r="A533" s="38"/>
      <c r="B533" s="62" t="str">
        <f t="shared" si="13"/>
        <v/>
      </c>
      <c r="C533" s="63" t="str">
        <f t="shared" si="14"/>
        <v/>
      </c>
      <c r="D533" s="63" t="str">
        <f t="shared" si="10"/>
        <v/>
      </c>
      <c r="E533" s="63" t="str">
        <f t="shared" si="11"/>
        <v/>
      </c>
      <c r="F533" s="64" t="str">
        <f t="shared" si="12"/>
        <v/>
      </c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</row>
    <row r="534" spans="1:23" ht="15.75" customHeight="1" x14ac:dyDescent="0.2">
      <c r="A534" s="38"/>
      <c r="B534" s="62" t="str">
        <f t="shared" si="13"/>
        <v/>
      </c>
      <c r="C534" s="63" t="str">
        <f t="shared" si="14"/>
        <v/>
      </c>
      <c r="D534" s="63" t="str">
        <f t="shared" si="10"/>
        <v/>
      </c>
      <c r="E534" s="63" t="str">
        <f t="shared" si="11"/>
        <v/>
      </c>
      <c r="F534" s="64" t="str">
        <f t="shared" si="12"/>
        <v/>
      </c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</row>
    <row r="535" spans="1:23" ht="15.75" customHeight="1" x14ac:dyDescent="0.2">
      <c r="A535" s="38"/>
      <c r="B535" s="62" t="str">
        <f t="shared" si="13"/>
        <v/>
      </c>
      <c r="C535" s="63" t="str">
        <f t="shared" si="14"/>
        <v/>
      </c>
      <c r="D535" s="63" t="str">
        <f t="shared" si="10"/>
        <v/>
      </c>
      <c r="E535" s="63" t="str">
        <f t="shared" si="11"/>
        <v/>
      </c>
      <c r="F535" s="64" t="str">
        <f t="shared" si="12"/>
        <v/>
      </c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</row>
    <row r="536" spans="1:23" ht="15.75" customHeight="1" x14ac:dyDescent="0.2">
      <c r="A536" s="38"/>
      <c r="B536" s="62" t="str">
        <f t="shared" si="13"/>
        <v/>
      </c>
      <c r="C536" s="63" t="str">
        <f t="shared" si="14"/>
        <v/>
      </c>
      <c r="D536" s="63" t="str">
        <f t="shared" si="10"/>
        <v/>
      </c>
      <c r="E536" s="63" t="str">
        <f t="shared" si="11"/>
        <v/>
      </c>
      <c r="F536" s="64" t="str">
        <f t="shared" si="12"/>
        <v/>
      </c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</row>
    <row r="537" spans="1:23" ht="15.75" customHeight="1" x14ac:dyDescent="0.2">
      <c r="A537" s="38"/>
      <c r="B537" s="62" t="str">
        <f t="shared" si="13"/>
        <v/>
      </c>
      <c r="C537" s="63" t="str">
        <f t="shared" si="14"/>
        <v/>
      </c>
      <c r="D537" s="63" t="str">
        <f t="shared" si="10"/>
        <v/>
      </c>
      <c r="E537" s="63" t="str">
        <f t="shared" si="11"/>
        <v/>
      </c>
      <c r="F537" s="64" t="str">
        <f t="shared" si="12"/>
        <v/>
      </c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</row>
    <row r="538" spans="1:23" ht="15.75" customHeight="1" x14ac:dyDescent="0.2">
      <c r="A538" s="38"/>
      <c r="B538" s="62" t="str">
        <f t="shared" si="13"/>
        <v/>
      </c>
      <c r="C538" s="63" t="str">
        <f t="shared" si="14"/>
        <v/>
      </c>
      <c r="D538" s="63" t="str">
        <f t="shared" si="10"/>
        <v/>
      </c>
      <c r="E538" s="63" t="str">
        <f t="shared" si="11"/>
        <v/>
      </c>
      <c r="F538" s="64" t="str">
        <f t="shared" si="12"/>
        <v/>
      </c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</row>
    <row r="539" spans="1:23" ht="15.75" customHeight="1" x14ac:dyDescent="0.2">
      <c r="A539" s="38"/>
      <c r="B539" s="62" t="str">
        <f t="shared" si="13"/>
        <v/>
      </c>
      <c r="C539" s="63" t="str">
        <f t="shared" si="14"/>
        <v/>
      </c>
      <c r="D539" s="63" t="str">
        <f t="shared" si="10"/>
        <v/>
      </c>
      <c r="E539" s="63" t="str">
        <f t="shared" si="11"/>
        <v/>
      </c>
      <c r="F539" s="64" t="str">
        <f t="shared" si="12"/>
        <v/>
      </c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</row>
    <row r="540" spans="1:23" ht="15.75" customHeight="1" x14ac:dyDescent="0.2">
      <c r="A540" s="38"/>
      <c r="B540" s="62" t="str">
        <f t="shared" si="13"/>
        <v/>
      </c>
      <c r="C540" s="63" t="str">
        <f t="shared" si="14"/>
        <v/>
      </c>
      <c r="D540" s="63" t="str">
        <f t="shared" si="10"/>
        <v/>
      </c>
      <c r="E540" s="63" t="str">
        <f t="shared" si="11"/>
        <v/>
      </c>
      <c r="F540" s="64" t="str">
        <f t="shared" si="12"/>
        <v/>
      </c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</row>
    <row r="541" spans="1:23" ht="15.75" customHeight="1" x14ac:dyDescent="0.2">
      <c r="A541" s="38"/>
      <c r="B541" s="62" t="str">
        <f t="shared" si="13"/>
        <v/>
      </c>
      <c r="C541" s="63" t="str">
        <f t="shared" si="14"/>
        <v/>
      </c>
      <c r="D541" s="63" t="str">
        <f t="shared" si="10"/>
        <v/>
      </c>
      <c r="E541" s="63" t="str">
        <f t="shared" si="11"/>
        <v/>
      </c>
      <c r="F541" s="64" t="str">
        <f t="shared" si="12"/>
        <v/>
      </c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</row>
    <row r="542" spans="1:23" ht="15.75" customHeight="1" x14ac:dyDescent="0.2">
      <c r="A542" s="38"/>
      <c r="B542" s="62" t="str">
        <f t="shared" si="13"/>
        <v/>
      </c>
      <c r="C542" s="63" t="str">
        <f t="shared" si="14"/>
        <v/>
      </c>
      <c r="D542" s="63" t="str">
        <f t="shared" si="10"/>
        <v/>
      </c>
      <c r="E542" s="63" t="str">
        <f t="shared" si="11"/>
        <v/>
      </c>
      <c r="F542" s="64" t="str">
        <f t="shared" si="12"/>
        <v/>
      </c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</row>
    <row r="543" spans="1:23" ht="15.75" customHeight="1" x14ac:dyDescent="0.2">
      <c r="A543" s="38"/>
      <c r="B543" s="62" t="str">
        <f t="shared" si="13"/>
        <v/>
      </c>
      <c r="C543" s="63" t="str">
        <f t="shared" si="14"/>
        <v/>
      </c>
      <c r="D543" s="63" t="str">
        <f t="shared" si="10"/>
        <v/>
      </c>
      <c r="E543" s="63" t="str">
        <f t="shared" si="11"/>
        <v/>
      </c>
      <c r="F543" s="64" t="str">
        <f t="shared" si="12"/>
        <v/>
      </c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</row>
    <row r="544" spans="1:23" ht="15.75" customHeight="1" x14ac:dyDescent="0.2">
      <c r="A544" s="38"/>
      <c r="B544" s="62" t="str">
        <f t="shared" si="13"/>
        <v/>
      </c>
      <c r="C544" s="63" t="str">
        <f t="shared" si="14"/>
        <v/>
      </c>
      <c r="D544" s="63" t="str">
        <f t="shared" si="10"/>
        <v/>
      </c>
      <c r="E544" s="63" t="str">
        <f t="shared" si="11"/>
        <v/>
      </c>
      <c r="F544" s="64" t="str">
        <f t="shared" si="12"/>
        <v/>
      </c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</row>
    <row r="545" spans="1:23" ht="15.75" customHeight="1" x14ac:dyDescent="0.2">
      <c r="A545" s="38"/>
      <c r="B545" s="62" t="str">
        <f t="shared" si="13"/>
        <v/>
      </c>
      <c r="C545" s="63" t="str">
        <f t="shared" si="14"/>
        <v/>
      </c>
      <c r="D545" s="63" t="str">
        <f t="shared" si="10"/>
        <v/>
      </c>
      <c r="E545" s="63" t="str">
        <f t="shared" si="11"/>
        <v/>
      </c>
      <c r="F545" s="64" t="str">
        <f t="shared" si="12"/>
        <v/>
      </c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</row>
    <row r="546" spans="1:23" ht="15.75" customHeight="1" x14ac:dyDescent="0.2">
      <c r="A546" s="38"/>
      <c r="B546" s="62" t="str">
        <f t="shared" si="13"/>
        <v/>
      </c>
      <c r="C546" s="63" t="str">
        <f t="shared" si="14"/>
        <v/>
      </c>
      <c r="D546" s="63" t="str">
        <f t="shared" si="10"/>
        <v/>
      </c>
      <c r="E546" s="63" t="str">
        <f t="shared" si="11"/>
        <v/>
      </c>
      <c r="F546" s="64" t="str">
        <f t="shared" si="12"/>
        <v/>
      </c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</row>
    <row r="547" spans="1:23" ht="15.75" customHeight="1" x14ac:dyDescent="0.2">
      <c r="A547" s="38"/>
      <c r="B547" s="62" t="str">
        <f t="shared" si="13"/>
        <v/>
      </c>
      <c r="C547" s="63" t="str">
        <f t="shared" si="14"/>
        <v/>
      </c>
      <c r="D547" s="63" t="str">
        <f t="shared" si="10"/>
        <v/>
      </c>
      <c r="E547" s="63" t="str">
        <f t="shared" si="11"/>
        <v/>
      </c>
      <c r="F547" s="64" t="str">
        <f t="shared" si="12"/>
        <v/>
      </c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</row>
    <row r="548" spans="1:23" ht="15.75" customHeight="1" x14ac:dyDescent="0.2">
      <c r="A548" s="38"/>
      <c r="B548" s="62" t="str">
        <f t="shared" si="13"/>
        <v/>
      </c>
      <c r="C548" s="63" t="str">
        <f t="shared" si="14"/>
        <v/>
      </c>
      <c r="D548" s="63" t="str">
        <f t="shared" si="10"/>
        <v/>
      </c>
      <c r="E548" s="63" t="str">
        <f t="shared" si="11"/>
        <v/>
      </c>
      <c r="F548" s="64" t="str">
        <f t="shared" si="12"/>
        <v/>
      </c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</row>
    <row r="549" spans="1:23" ht="15.75" customHeight="1" x14ac:dyDescent="0.2">
      <c r="A549" s="38"/>
      <c r="B549" s="62" t="str">
        <f t="shared" si="13"/>
        <v/>
      </c>
      <c r="C549" s="63" t="str">
        <f t="shared" si="14"/>
        <v/>
      </c>
      <c r="D549" s="63" t="str">
        <f t="shared" si="10"/>
        <v/>
      </c>
      <c r="E549" s="63" t="str">
        <f t="shared" si="11"/>
        <v/>
      </c>
      <c r="F549" s="64" t="str">
        <f t="shared" si="12"/>
        <v/>
      </c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</row>
    <row r="550" spans="1:23" ht="15.75" customHeight="1" x14ac:dyDescent="0.2">
      <c r="A550" s="38"/>
      <c r="B550" s="62" t="str">
        <f t="shared" si="13"/>
        <v/>
      </c>
      <c r="C550" s="63" t="str">
        <f t="shared" si="14"/>
        <v/>
      </c>
      <c r="D550" s="63" t="str">
        <f t="shared" si="10"/>
        <v/>
      </c>
      <c r="E550" s="63" t="str">
        <f t="shared" si="11"/>
        <v/>
      </c>
      <c r="F550" s="64" t="str">
        <f t="shared" si="12"/>
        <v/>
      </c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</row>
    <row r="551" spans="1:23" ht="15.75" customHeight="1" x14ac:dyDescent="0.2">
      <c r="A551" s="38"/>
      <c r="B551" s="62" t="str">
        <f t="shared" si="13"/>
        <v/>
      </c>
      <c r="C551" s="63" t="str">
        <f t="shared" si="14"/>
        <v/>
      </c>
      <c r="D551" s="63" t="str">
        <f t="shared" si="10"/>
        <v/>
      </c>
      <c r="E551" s="63" t="str">
        <f t="shared" si="11"/>
        <v/>
      </c>
      <c r="F551" s="64" t="str">
        <f t="shared" si="12"/>
        <v/>
      </c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</row>
    <row r="552" spans="1:23" ht="15.75" customHeight="1" x14ac:dyDescent="0.2">
      <c r="A552" s="38"/>
      <c r="B552" s="62" t="str">
        <f t="shared" si="13"/>
        <v/>
      </c>
      <c r="C552" s="63" t="str">
        <f t="shared" si="14"/>
        <v/>
      </c>
      <c r="D552" s="63" t="str">
        <f t="shared" si="10"/>
        <v/>
      </c>
      <c r="E552" s="63" t="str">
        <f t="shared" si="11"/>
        <v/>
      </c>
      <c r="F552" s="64" t="str">
        <f t="shared" si="12"/>
        <v/>
      </c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</row>
    <row r="553" spans="1:23" ht="15.75" customHeight="1" x14ac:dyDescent="0.2">
      <c r="A553" s="38"/>
      <c r="B553" s="62" t="str">
        <f t="shared" si="13"/>
        <v/>
      </c>
      <c r="C553" s="63" t="str">
        <f t="shared" si="14"/>
        <v/>
      </c>
      <c r="D553" s="63" t="str">
        <f t="shared" si="10"/>
        <v/>
      </c>
      <c r="E553" s="63" t="str">
        <f t="shared" si="11"/>
        <v/>
      </c>
      <c r="F553" s="64" t="str">
        <f t="shared" si="12"/>
        <v/>
      </c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</row>
    <row r="554" spans="1:23" ht="15.75" customHeight="1" x14ac:dyDescent="0.2">
      <c r="A554" s="38"/>
      <c r="B554" s="62" t="str">
        <f t="shared" si="13"/>
        <v/>
      </c>
      <c r="C554" s="63" t="str">
        <f t="shared" si="14"/>
        <v/>
      </c>
      <c r="D554" s="63" t="str">
        <f t="shared" si="10"/>
        <v/>
      </c>
      <c r="E554" s="63" t="str">
        <f t="shared" si="11"/>
        <v/>
      </c>
      <c r="F554" s="64" t="str">
        <f t="shared" si="12"/>
        <v/>
      </c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</row>
    <row r="555" spans="1:23" ht="15.75" customHeight="1" x14ac:dyDescent="0.2">
      <c r="A555" s="38"/>
      <c r="B555" s="62" t="str">
        <f t="shared" si="13"/>
        <v/>
      </c>
      <c r="C555" s="63" t="str">
        <f t="shared" si="14"/>
        <v/>
      </c>
      <c r="D555" s="63" t="str">
        <f t="shared" si="10"/>
        <v/>
      </c>
      <c r="E555" s="63" t="str">
        <f t="shared" si="11"/>
        <v/>
      </c>
      <c r="F555" s="64" t="str">
        <f t="shared" si="12"/>
        <v/>
      </c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</row>
    <row r="556" spans="1:23" ht="15.75" customHeight="1" x14ac:dyDescent="0.2">
      <c r="A556" s="38"/>
      <c r="B556" s="62" t="str">
        <f t="shared" si="13"/>
        <v/>
      </c>
      <c r="C556" s="63" t="str">
        <f t="shared" si="14"/>
        <v/>
      </c>
      <c r="D556" s="63" t="str">
        <f t="shared" si="10"/>
        <v/>
      </c>
      <c r="E556" s="63" t="str">
        <f t="shared" si="11"/>
        <v/>
      </c>
      <c r="F556" s="64" t="str">
        <f t="shared" si="12"/>
        <v/>
      </c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</row>
    <row r="557" spans="1:23" ht="15.75" customHeight="1" x14ac:dyDescent="0.2">
      <c r="A557" s="38"/>
      <c r="B557" s="62" t="str">
        <f t="shared" si="13"/>
        <v/>
      </c>
      <c r="C557" s="63" t="str">
        <f t="shared" si="14"/>
        <v/>
      </c>
      <c r="D557" s="63" t="str">
        <f t="shared" si="10"/>
        <v/>
      </c>
      <c r="E557" s="63" t="str">
        <f t="shared" si="11"/>
        <v/>
      </c>
      <c r="F557" s="64" t="str">
        <f t="shared" si="12"/>
        <v/>
      </c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</row>
    <row r="558" spans="1:23" ht="15.75" customHeight="1" x14ac:dyDescent="0.2">
      <c r="A558" s="38"/>
      <c r="B558" s="62" t="str">
        <f t="shared" si="13"/>
        <v/>
      </c>
      <c r="C558" s="63" t="str">
        <f t="shared" si="14"/>
        <v/>
      </c>
      <c r="D558" s="63" t="str">
        <f t="shared" si="10"/>
        <v/>
      </c>
      <c r="E558" s="63" t="str">
        <f t="shared" si="11"/>
        <v/>
      </c>
      <c r="F558" s="64" t="str">
        <f t="shared" si="12"/>
        <v/>
      </c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</row>
    <row r="559" spans="1:23" ht="15.75" customHeight="1" x14ac:dyDescent="0.2">
      <c r="A559" s="38"/>
      <c r="B559" s="62" t="str">
        <f t="shared" si="13"/>
        <v/>
      </c>
      <c r="C559" s="63" t="str">
        <f t="shared" si="14"/>
        <v/>
      </c>
      <c r="D559" s="63" t="str">
        <f t="shared" si="10"/>
        <v/>
      </c>
      <c r="E559" s="63" t="str">
        <f t="shared" si="11"/>
        <v/>
      </c>
      <c r="F559" s="64" t="str">
        <f t="shared" si="12"/>
        <v/>
      </c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</row>
    <row r="560" spans="1:23" ht="15.75" customHeight="1" x14ac:dyDescent="0.2">
      <c r="A560" s="38"/>
      <c r="B560" s="62" t="str">
        <f t="shared" si="13"/>
        <v/>
      </c>
      <c r="C560" s="63" t="str">
        <f t="shared" si="14"/>
        <v/>
      </c>
      <c r="D560" s="63" t="str">
        <f t="shared" si="10"/>
        <v/>
      </c>
      <c r="E560" s="63" t="str">
        <f t="shared" si="11"/>
        <v/>
      </c>
      <c r="F560" s="64" t="str">
        <f t="shared" si="12"/>
        <v/>
      </c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</row>
    <row r="561" spans="1:23" ht="15.75" customHeight="1" x14ac:dyDescent="0.2">
      <c r="A561" s="38"/>
      <c r="B561" s="62" t="str">
        <f t="shared" si="13"/>
        <v/>
      </c>
      <c r="C561" s="63" t="str">
        <f t="shared" si="14"/>
        <v/>
      </c>
      <c r="D561" s="63" t="str">
        <f t="shared" si="10"/>
        <v/>
      </c>
      <c r="E561" s="63" t="str">
        <f t="shared" si="11"/>
        <v/>
      </c>
      <c r="F561" s="64" t="str">
        <f t="shared" si="12"/>
        <v/>
      </c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</row>
    <row r="562" spans="1:23" ht="15.75" customHeight="1" x14ac:dyDescent="0.2">
      <c r="A562" s="38"/>
      <c r="B562" s="62" t="str">
        <f t="shared" si="13"/>
        <v/>
      </c>
      <c r="C562" s="63" t="str">
        <f t="shared" si="14"/>
        <v/>
      </c>
      <c r="D562" s="63" t="str">
        <f t="shared" si="10"/>
        <v/>
      </c>
      <c r="E562" s="63" t="str">
        <f t="shared" si="11"/>
        <v/>
      </c>
      <c r="F562" s="64" t="str">
        <f t="shared" si="12"/>
        <v/>
      </c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</row>
    <row r="563" spans="1:23" ht="15.75" customHeight="1" x14ac:dyDescent="0.2">
      <c r="A563" s="38"/>
      <c r="B563" s="62" t="str">
        <f t="shared" si="13"/>
        <v/>
      </c>
      <c r="C563" s="63" t="str">
        <f t="shared" si="14"/>
        <v/>
      </c>
      <c r="D563" s="63" t="str">
        <f t="shared" si="10"/>
        <v/>
      </c>
      <c r="E563" s="63" t="str">
        <f t="shared" si="11"/>
        <v/>
      </c>
      <c r="F563" s="64" t="str">
        <f t="shared" si="12"/>
        <v/>
      </c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</row>
    <row r="564" spans="1:23" ht="15.75" customHeight="1" x14ac:dyDescent="0.2">
      <c r="A564" s="38"/>
      <c r="B564" s="62" t="str">
        <f t="shared" si="13"/>
        <v/>
      </c>
      <c r="C564" s="63" t="str">
        <f t="shared" si="14"/>
        <v/>
      </c>
      <c r="D564" s="63" t="str">
        <f t="shared" si="10"/>
        <v/>
      </c>
      <c r="E564" s="63" t="str">
        <f t="shared" si="11"/>
        <v/>
      </c>
      <c r="F564" s="64" t="str">
        <f t="shared" si="12"/>
        <v/>
      </c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</row>
    <row r="565" spans="1:23" ht="15.75" customHeight="1" x14ac:dyDescent="0.2">
      <c r="A565" s="38"/>
      <c r="B565" s="62" t="str">
        <f t="shared" si="13"/>
        <v/>
      </c>
      <c r="C565" s="63" t="str">
        <f t="shared" si="14"/>
        <v/>
      </c>
      <c r="D565" s="63" t="str">
        <f t="shared" si="10"/>
        <v/>
      </c>
      <c r="E565" s="63" t="str">
        <f t="shared" si="11"/>
        <v/>
      </c>
      <c r="F565" s="64" t="str">
        <f t="shared" si="12"/>
        <v/>
      </c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</row>
    <row r="566" spans="1:23" ht="15.75" customHeight="1" x14ac:dyDescent="0.2">
      <c r="A566" s="38"/>
      <c r="B566" s="62" t="str">
        <f t="shared" si="13"/>
        <v/>
      </c>
      <c r="C566" s="63" t="str">
        <f t="shared" si="14"/>
        <v/>
      </c>
      <c r="D566" s="63" t="str">
        <f t="shared" si="10"/>
        <v/>
      </c>
      <c r="E566" s="63" t="str">
        <f t="shared" si="11"/>
        <v/>
      </c>
      <c r="F566" s="64" t="str">
        <f t="shared" si="12"/>
        <v/>
      </c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</row>
    <row r="567" spans="1:23" ht="15.75" customHeight="1" x14ac:dyDescent="0.2">
      <c r="A567" s="38"/>
      <c r="B567" s="62" t="str">
        <f t="shared" si="13"/>
        <v/>
      </c>
      <c r="C567" s="63" t="str">
        <f t="shared" si="14"/>
        <v/>
      </c>
      <c r="D567" s="63" t="str">
        <f t="shared" si="10"/>
        <v/>
      </c>
      <c r="E567" s="63" t="str">
        <f t="shared" si="11"/>
        <v/>
      </c>
      <c r="F567" s="64" t="str">
        <f t="shared" si="12"/>
        <v/>
      </c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</row>
    <row r="568" spans="1:23" ht="15.75" customHeight="1" x14ac:dyDescent="0.2">
      <c r="A568" s="38"/>
      <c r="B568" s="62" t="str">
        <f t="shared" si="13"/>
        <v/>
      </c>
      <c r="C568" s="63" t="str">
        <f t="shared" si="14"/>
        <v/>
      </c>
      <c r="D568" s="63" t="str">
        <f t="shared" si="10"/>
        <v/>
      </c>
      <c r="E568" s="63" t="str">
        <f t="shared" si="11"/>
        <v/>
      </c>
      <c r="F568" s="64" t="str">
        <f t="shared" si="12"/>
        <v/>
      </c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</row>
    <row r="569" spans="1:23" ht="15.75" customHeight="1" x14ac:dyDescent="0.2">
      <c r="A569" s="38"/>
      <c r="B569" s="62" t="str">
        <f t="shared" si="13"/>
        <v/>
      </c>
      <c r="C569" s="63" t="str">
        <f t="shared" si="14"/>
        <v/>
      </c>
      <c r="D569" s="63" t="str">
        <f t="shared" si="10"/>
        <v/>
      </c>
      <c r="E569" s="63" t="str">
        <f t="shared" si="11"/>
        <v/>
      </c>
      <c r="F569" s="64" t="str">
        <f t="shared" si="12"/>
        <v/>
      </c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</row>
    <row r="570" spans="1:23" ht="15.75" customHeight="1" x14ac:dyDescent="0.2">
      <c r="A570" s="38"/>
      <c r="B570" s="62" t="str">
        <f t="shared" si="13"/>
        <v/>
      </c>
      <c r="C570" s="63" t="str">
        <f t="shared" si="14"/>
        <v/>
      </c>
      <c r="D570" s="63" t="str">
        <f t="shared" si="10"/>
        <v/>
      </c>
      <c r="E570" s="63" t="str">
        <f t="shared" si="11"/>
        <v/>
      </c>
      <c r="F570" s="64" t="str">
        <f t="shared" si="12"/>
        <v/>
      </c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</row>
    <row r="571" spans="1:23" ht="15.75" customHeight="1" x14ac:dyDescent="0.2">
      <c r="A571" s="38"/>
      <c r="B571" s="62" t="str">
        <f t="shared" si="13"/>
        <v/>
      </c>
      <c r="C571" s="63" t="str">
        <f t="shared" si="14"/>
        <v/>
      </c>
      <c r="D571" s="63" t="str">
        <f t="shared" si="10"/>
        <v/>
      </c>
      <c r="E571" s="63" t="str">
        <f t="shared" si="11"/>
        <v/>
      </c>
      <c r="F571" s="64" t="str">
        <f t="shared" si="12"/>
        <v/>
      </c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</row>
    <row r="572" spans="1:23" ht="15.75" customHeight="1" x14ac:dyDescent="0.2">
      <c r="A572" s="38"/>
      <c r="B572" s="62" t="str">
        <f t="shared" si="13"/>
        <v/>
      </c>
      <c r="C572" s="63" t="str">
        <f t="shared" si="14"/>
        <v/>
      </c>
      <c r="D572" s="63" t="str">
        <f t="shared" si="10"/>
        <v/>
      </c>
      <c r="E572" s="63" t="str">
        <f t="shared" si="11"/>
        <v/>
      </c>
      <c r="F572" s="64" t="str">
        <f t="shared" si="12"/>
        <v/>
      </c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</row>
    <row r="573" spans="1:23" ht="15.75" customHeight="1" x14ac:dyDescent="0.2">
      <c r="A573" s="38"/>
      <c r="B573" s="62" t="str">
        <f t="shared" si="13"/>
        <v/>
      </c>
      <c r="C573" s="63" t="str">
        <f t="shared" si="14"/>
        <v/>
      </c>
      <c r="D573" s="63" t="str">
        <f t="shared" si="10"/>
        <v/>
      </c>
      <c r="E573" s="63" t="str">
        <f t="shared" si="11"/>
        <v/>
      </c>
      <c r="F573" s="64" t="str">
        <f t="shared" si="12"/>
        <v/>
      </c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</row>
    <row r="574" spans="1:23" ht="15.75" customHeight="1" x14ac:dyDescent="0.2">
      <c r="A574" s="38"/>
      <c r="B574" s="62" t="str">
        <f t="shared" si="13"/>
        <v/>
      </c>
      <c r="C574" s="63" t="str">
        <f t="shared" si="14"/>
        <v/>
      </c>
      <c r="D574" s="63" t="str">
        <f t="shared" si="10"/>
        <v/>
      </c>
      <c r="E574" s="63" t="str">
        <f t="shared" si="11"/>
        <v/>
      </c>
      <c r="F574" s="64" t="str">
        <f t="shared" si="12"/>
        <v/>
      </c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</row>
    <row r="575" spans="1:23" ht="15.75" customHeight="1" x14ac:dyDescent="0.2">
      <c r="A575" s="38"/>
      <c r="B575" s="62" t="str">
        <f t="shared" si="13"/>
        <v/>
      </c>
      <c r="C575" s="63" t="str">
        <f t="shared" si="14"/>
        <v/>
      </c>
      <c r="D575" s="63" t="str">
        <f t="shared" si="10"/>
        <v/>
      </c>
      <c r="E575" s="63" t="str">
        <f t="shared" si="11"/>
        <v/>
      </c>
      <c r="F575" s="64" t="str">
        <f t="shared" si="12"/>
        <v/>
      </c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</row>
    <row r="576" spans="1:23" ht="15.75" customHeight="1" x14ac:dyDescent="0.2">
      <c r="A576" s="38"/>
      <c r="B576" s="62" t="str">
        <f t="shared" si="13"/>
        <v/>
      </c>
      <c r="C576" s="63" t="str">
        <f t="shared" si="14"/>
        <v/>
      </c>
      <c r="D576" s="63" t="str">
        <f t="shared" si="10"/>
        <v/>
      </c>
      <c r="E576" s="63" t="str">
        <f t="shared" si="11"/>
        <v/>
      </c>
      <c r="F576" s="64" t="str">
        <f t="shared" si="12"/>
        <v/>
      </c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</row>
    <row r="577" spans="1:23" ht="15.75" customHeight="1" x14ac:dyDescent="0.2">
      <c r="A577" s="38"/>
      <c r="B577" s="62" t="str">
        <f t="shared" si="13"/>
        <v/>
      </c>
      <c r="C577" s="63" t="str">
        <f t="shared" si="14"/>
        <v/>
      </c>
      <c r="D577" s="63" t="str">
        <f t="shared" si="10"/>
        <v/>
      </c>
      <c r="E577" s="63" t="str">
        <f t="shared" si="11"/>
        <v/>
      </c>
      <c r="F577" s="64" t="str">
        <f t="shared" si="12"/>
        <v/>
      </c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</row>
    <row r="578" spans="1:23" ht="15.75" customHeight="1" x14ac:dyDescent="0.2">
      <c r="A578" s="38"/>
      <c r="B578" s="62" t="str">
        <f t="shared" si="13"/>
        <v/>
      </c>
      <c r="C578" s="63" t="str">
        <f t="shared" si="14"/>
        <v/>
      </c>
      <c r="D578" s="63" t="str">
        <f t="shared" si="10"/>
        <v/>
      </c>
      <c r="E578" s="63" t="str">
        <f t="shared" si="11"/>
        <v/>
      </c>
      <c r="F578" s="64" t="str">
        <f t="shared" si="12"/>
        <v/>
      </c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</row>
    <row r="579" spans="1:23" ht="15.75" customHeight="1" x14ac:dyDescent="0.2">
      <c r="A579" s="38"/>
      <c r="B579" s="62" t="str">
        <f t="shared" si="13"/>
        <v/>
      </c>
      <c r="C579" s="63" t="str">
        <f t="shared" si="14"/>
        <v/>
      </c>
      <c r="D579" s="63" t="str">
        <f t="shared" si="10"/>
        <v/>
      </c>
      <c r="E579" s="63" t="str">
        <f t="shared" si="11"/>
        <v/>
      </c>
      <c r="F579" s="64" t="str">
        <f t="shared" si="12"/>
        <v/>
      </c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</row>
    <row r="580" spans="1:23" ht="15.75" customHeight="1" x14ac:dyDescent="0.2">
      <c r="A580" s="38"/>
      <c r="B580" s="62" t="str">
        <f t="shared" si="13"/>
        <v/>
      </c>
      <c r="C580" s="63" t="str">
        <f t="shared" si="14"/>
        <v/>
      </c>
      <c r="D580" s="63" t="str">
        <f t="shared" si="10"/>
        <v/>
      </c>
      <c r="E580" s="63" t="str">
        <f t="shared" si="11"/>
        <v/>
      </c>
      <c r="F580" s="64" t="str">
        <f t="shared" si="12"/>
        <v/>
      </c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</row>
    <row r="581" spans="1:23" ht="15.75" customHeight="1" x14ac:dyDescent="0.2">
      <c r="A581" s="38"/>
      <c r="B581" s="62" t="str">
        <f t="shared" si="13"/>
        <v/>
      </c>
      <c r="C581" s="63" t="str">
        <f t="shared" si="14"/>
        <v/>
      </c>
      <c r="D581" s="63" t="str">
        <f t="shared" si="10"/>
        <v/>
      </c>
      <c r="E581" s="63" t="str">
        <f t="shared" si="11"/>
        <v/>
      </c>
      <c r="F581" s="64" t="str">
        <f t="shared" si="12"/>
        <v/>
      </c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</row>
    <row r="582" spans="1:23" ht="15.75" customHeight="1" x14ac:dyDescent="0.2">
      <c r="A582" s="38"/>
      <c r="B582" s="62" t="str">
        <f t="shared" si="13"/>
        <v/>
      </c>
      <c r="C582" s="63" t="str">
        <f t="shared" si="14"/>
        <v/>
      </c>
      <c r="D582" s="63" t="str">
        <f t="shared" si="10"/>
        <v/>
      </c>
      <c r="E582" s="63" t="str">
        <f t="shared" si="11"/>
        <v/>
      </c>
      <c r="F582" s="64" t="str">
        <f t="shared" si="12"/>
        <v/>
      </c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</row>
    <row r="583" spans="1:23" ht="15.75" customHeight="1" x14ac:dyDescent="0.2">
      <c r="A583" s="38"/>
      <c r="B583" s="62" t="str">
        <f t="shared" si="13"/>
        <v/>
      </c>
      <c r="C583" s="63" t="str">
        <f t="shared" si="14"/>
        <v/>
      </c>
      <c r="D583" s="63" t="str">
        <f t="shared" si="10"/>
        <v/>
      </c>
      <c r="E583" s="63" t="str">
        <f t="shared" si="11"/>
        <v/>
      </c>
      <c r="F583" s="64" t="str">
        <f t="shared" si="12"/>
        <v/>
      </c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</row>
    <row r="584" spans="1:23" ht="15.75" customHeight="1" x14ac:dyDescent="0.2">
      <c r="A584" s="38"/>
      <c r="B584" s="62" t="str">
        <f t="shared" si="13"/>
        <v/>
      </c>
      <c r="C584" s="63" t="str">
        <f t="shared" si="14"/>
        <v/>
      </c>
      <c r="D584" s="63" t="str">
        <f t="shared" si="10"/>
        <v/>
      </c>
      <c r="E584" s="63" t="str">
        <f t="shared" si="11"/>
        <v/>
      </c>
      <c r="F584" s="64" t="str">
        <f t="shared" si="12"/>
        <v/>
      </c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</row>
    <row r="585" spans="1:23" ht="15.75" customHeight="1" x14ac:dyDescent="0.2">
      <c r="A585" s="38"/>
      <c r="B585" s="62" t="str">
        <f t="shared" si="13"/>
        <v/>
      </c>
      <c r="C585" s="63" t="str">
        <f t="shared" si="14"/>
        <v/>
      </c>
      <c r="D585" s="63" t="str">
        <f t="shared" si="10"/>
        <v/>
      </c>
      <c r="E585" s="63" t="str">
        <f t="shared" si="11"/>
        <v/>
      </c>
      <c r="F585" s="64" t="str">
        <f t="shared" si="12"/>
        <v/>
      </c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</row>
    <row r="586" spans="1:23" ht="15.75" customHeight="1" x14ac:dyDescent="0.2">
      <c r="A586" s="38"/>
      <c r="B586" s="62" t="str">
        <f t="shared" si="13"/>
        <v/>
      </c>
      <c r="C586" s="63" t="str">
        <f t="shared" si="14"/>
        <v/>
      </c>
      <c r="D586" s="63" t="str">
        <f t="shared" si="10"/>
        <v/>
      </c>
      <c r="E586" s="63" t="str">
        <f t="shared" si="11"/>
        <v/>
      </c>
      <c r="F586" s="64" t="str">
        <f t="shared" si="12"/>
        <v/>
      </c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</row>
    <row r="587" spans="1:23" ht="15.75" customHeight="1" x14ac:dyDescent="0.2">
      <c r="A587" s="38"/>
      <c r="B587" s="62" t="str">
        <f t="shared" si="13"/>
        <v/>
      </c>
      <c r="C587" s="63" t="str">
        <f t="shared" si="14"/>
        <v/>
      </c>
      <c r="D587" s="63" t="str">
        <f t="shared" si="10"/>
        <v/>
      </c>
      <c r="E587" s="63" t="str">
        <f t="shared" si="11"/>
        <v/>
      </c>
      <c r="F587" s="64" t="str">
        <f t="shared" si="12"/>
        <v/>
      </c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</row>
    <row r="588" spans="1:23" ht="15.75" customHeight="1" x14ac:dyDescent="0.2">
      <c r="A588" s="38"/>
      <c r="B588" s="62" t="str">
        <f t="shared" si="13"/>
        <v/>
      </c>
      <c r="C588" s="63" t="str">
        <f t="shared" si="14"/>
        <v/>
      </c>
      <c r="D588" s="63" t="str">
        <f t="shared" si="10"/>
        <v/>
      </c>
      <c r="E588" s="63" t="str">
        <f t="shared" si="11"/>
        <v/>
      </c>
      <c r="F588" s="64" t="str">
        <f t="shared" si="12"/>
        <v/>
      </c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</row>
    <row r="589" spans="1:23" ht="15.75" customHeight="1" x14ac:dyDescent="0.2">
      <c r="A589" s="38"/>
      <c r="B589" s="62" t="str">
        <f t="shared" si="13"/>
        <v/>
      </c>
      <c r="C589" s="63" t="str">
        <f t="shared" si="14"/>
        <v/>
      </c>
      <c r="D589" s="63" t="str">
        <f t="shared" si="10"/>
        <v/>
      </c>
      <c r="E589" s="63" t="str">
        <f t="shared" si="11"/>
        <v/>
      </c>
      <c r="F589" s="64" t="str">
        <f t="shared" si="12"/>
        <v/>
      </c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</row>
    <row r="590" spans="1:23" ht="15.75" customHeight="1" x14ac:dyDescent="0.2">
      <c r="A590" s="38"/>
      <c r="B590" s="62" t="str">
        <f t="shared" si="13"/>
        <v/>
      </c>
      <c r="C590" s="63" t="str">
        <f t="shared" si="14"/>
        <v/>
      </c>
      <c r="D590" s="63" t="str">
        <f t="shared" si="10"/>
        <v/>
      </c>
      <c r="E590" s="63" t="str">
        <f t="shared" si="11"/>
        <v/>
      </c>
      <c r="F590" s="64" t="str">
        <f t="shared" si="12"/>
        <v/>
      </c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</row>
    <row r="591" spans="1:23" ht="15.75" customHeight="1" x14ac:dyDescent="0.2">
      <c r="A591" s="38"/>
      <c r="B591" s="62" t="str">
        <f t="shared" si="13"/>
        <v/>
      </c>
      <c r="C591" s="63" t="str">
        <f t="shared" si="14"/>
        <v/>
      </c>
      <c r="D591" s="63" t="str">
        <f t="shared" si="10"/>
        <v/>
      </c>
      <c r="E591" s="63" t="str">
        <f t="shared" si="11"/>
        <v/>
      </c>
      <c r="F591" s="64" t="str">
        <f t="shared" si="12"/>
        <v/>
      </c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</row>
    <row r="592" spans="1:23" ht="15.75" customHeight="1" x14ac:dyDescent="0.2">
      <c r="A592" s="38"/>
      <c r="B592" s="62" t="str">
        <f t="shared" si="13"/>
        <v/>
      </c>
      <c r="C592" s="63" t="str">
        <f t="shared" si="14"/>
        <v/>
      </c>
      <c r="D592" s="63" t="str">
        <f t="shared" si="10"/>
        <v/>
      </c>
      <c r="E592" s="63" t="str">
        <f t="shared" si="11"/>
        <v/>
      </c>
      <c r="F592" s="64" t="str">
        <f t="shared" si="12"/>
        <v/>
      </c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</row>
    <row r="593" spans="1:23" ht="15.75" customHeight="1" x14ac:dyDescent="0.2">
      <c r="A593" s="38"/>
      <c r="B593" s="62" t="str">
        <f t="shared" si="13"/>
        <v/>
      </c>
      <c r="C593" s="63" t="str">
        <f t="shared" si="14"/>
        <v/>
      </c>
      <c r="D593" s="63" t="str">
        <f t="shared" si="10"/>
        <v/>
      </c>
      <c r="E593" s="63" t="str">
        <f t="shared" si="11"/>
        <v/>
      </c>
      <c r="F593" s="64" t="str">
        <f t="shared" si="12"/>
        <v/>
      </c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</row>
    <row r="594" spans="1:23" ht="15.75" customHeight="1" x14ac:dyDescent="0.2">
      <c r="A594" s="38"/>
      <c r="B594" s="62" t="str">
        <f t="shared" si="13"/>
        <v/>
      </c>
      <c r="C594" s="63" t="str">
        <f t="shared" si="14"/>
        <v/>
      </c>
      <c r="D594" s="63" t="str">
        <f t="shared" si="10"/>
        <v/>
      </c>
      <c r="E594" s="63" t="str">
        <f t="shared" si="11"/>
        <v/>
      </c>
      <c r="F594" s="64" t="str">
        <f t="shared" si="12"/>
        <v/>
      </c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</row>
    <row r="595" spans="1:23" ht="15.75" customHeight="1" x14ac:dyDescent="0.2">
      <c r="A595" s="38"/>
      <c r="B595" s="62" t="str">
        <f t="shared" si="13"/>
        <v/>
      </c>
      <c r="C595" s="63" t="str">
        <f t="shared" si="14"/>
        <v/>
      </c>
      <c r="D595" s="63" t="str">
        <f t="shared" si="10"/>
        <v/>
      </c>
      <c r="E595" s="63" t="str">
        <f t="shared" si="11"/>
        <v/>
      </c>
      <c r="F595" s="64" t="str">
        <f t="shared" si="12"/>
        <v/>
      </c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</row>
    <row r="596" spans="1:23" ht="15.75" customHeight="1" x14ac:dyDescent="0.2">
      <c r="A596" s="38"/>
      <c r="B596" s="62" t="str">
        <f t="shared" si="13"/>
        <v/>
      </c>
      <c r="C596" s="63" t="str">
        <f t="shared" si="14"/>
        <v/>
      </c>
      <c r="D596" s="63" t="str">
        <f t="shared" si="10"/>
        <v/>
      </c>
      <c r="E596" s="63" t="str">
        <f t="shared" si="11"/>
        <v/>
      </c>
      <c r="F596" s="64" t="str">
        <f t="shared" si="12"/>
        <v/>
      </c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</row>
    <row r="597" spans="1:23" ht="15.75" customHeight="1" x14ac:dyDescent="0.2">
      <c r="A597" s="38"/>
      <c r="B597" s="62" t="str">
        <f t="shared" si="13"/>
        <v/>
      </c>
      <c r="C597" s="63" t="str">
        <f t="shared" si="14"/>
        <v/>
      </c>
      <c r="D597" s="63" t="str">
        <f t="shared" si="10"/>
        <v/>
      </c>
      <c r="E597" s="63" t="str">
        <f t="shared" si="11"/>
        <v/>
      </c>
      <c r="F597" s="64" t="str">
        <f t="shared" si="12"/>
        <v/>
      </c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</row>
    <row r="598" spans="1:23" ht="15.75" customHeight="1" x14ac:dyDescent="0.2">
      <c r="A598" s="38"/>
      <c r="B598" s="62" t="str">
        <f t="shared" si="13"/>
        <v/>
      </c>
      <c r="C598" s="63" t="str">
        <f t="shared" si="14"/>
        <v/>
      </c>
      <c r="D598" s="63" t="str">
        <f t="shared" si="10"/>
        <v/>
      </c>
      <c r="E598" s="63" t="str">
        <f t="shared" si="11"/>
        <v/>
      </c>
      <c r="F598" s="64" t="str">
        <f t="shared" si="12"/>
        <v/>
      </c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</row>
    <row r="599" spans="1:23" ht="15.75" customHeight="1" x14ac:dyDescent="0.2">
      <c r="A599" s="38"/>
      <c r="B599" s="62" t="str">
        <f t="shared" si="13"/>
        <v/>
      </c>
      <c r="C599" s="63" t="str">
        <f t="shared" si="14"/>
        <v/>
      </c>
      <c r="D599" s="63" t="str">
        <f t="shared" si="10"/>
        <v/>
      </c>
      <c r="E599" s="63" t="str">
        <f t="shared" si="11"/>
        <v/>
      </c>
      <c r="F599" s="64" t="str">
        <f t="shared" si="12"/>
        <v/>
      </c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</row>
    <row r="600" spans="1:23" ht="15.75" customHeight="1" x14ac:dyDescent="0.2">
      <c r="A600" s="38"/>
      <c r="B600" s="62" t="str">
        <f t="shared" si="13"/>
        <v/>
      </c>
      <c r="C600" s="63" t="str">
        <f t="shared" si="14"/>
        <v/>
      </c>
      <c r="D600" s="63" t="str">
        <f t="shared" si="10"/>
        <v/>
      </c>
      <c r="E600" s="63" t="str">
        <f t="shared" si="11"/>
        <v/>
      </c>
      <c r="F600" s="64" t="str">
        <f t="shared" si="12"/>
        <v/>
      </c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</row>
    <row r="601" spans="1:23" ht="15.75" customHeight="1" x14ac:dyDescent="0.2">
      <c r="A601" s="38"/>
      <c r="B601" s="62" t="str">
        <f t="shared" si="13"/>
        <v/>
      </c>
      <c r="C601" s="63" t="str">
        <f t="shared" si="14"/>
        <v/>
      </c>
      <c r="D601" s="63" t="str">
        <f t="shared" si="10"/>
        <v/>
      </c>
      <c r="E601" s="63" t="str">
        <f t="shared" si="11"/>
        <v/>
      </c>
      <c r="F601" s="64" t="str">
        <f t="shared" si="12"/>
        <v/>
      </c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</row>
    <row r="602" spans="1:23" ht="15.75" customHeight="1" x14ac:dyDescent="0.2">
      <c r="A602" s="38"/>
      <c r="B602" s="62" t="str">
        <f t="shared" si="13"/>
        <v/>
      </c>
      <c r="C602" s="63" t="str">
        <f t="shared" si="14"/>
        <v/>
      </c>
      <c r="D602" s="63" t="str">
        <f t="shared" si="10"/>
        <v/>
      </c>
      <c r="E602" s="63" t="str">
        <f t="shared" si="11"/>
        <v/>
      </c>
      <c r="F602" s="64" t="str">
        <f t="shared" si="12"/>
        <v/>
      </c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</row>
    <row r="603" spans="1:23" ht="15.75" customHeight="1" x14ac:dyDescent="0.2">
      <c r="A603" s="38"/>
      <c r="B603" s="62" t="str">
        <f t="shared" si="13"/>
        <v/>
      </c>
      <c r="C603" s="63" t="str">
        <f t="shared" si="14"/>
        <v/>
      </c>
      <c r="D603" s="63" t="str">
        <f t="shared" si="10"/>
        <v/>
      </c>
      <c r="E603" s="63" t="str">
        <f t="shared" si="11"/>
        <v/>
      </c>
      <c r="F603" s="64" t="str">
        <f t="shared" si="12"/>
        <v/>
      </c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</row>
    <row r="604" spans="1:23" ht="15.75" customHeight="1" x14ac:dyDescent="0.2">
      <c r="A604" s="38"/>
      <c r="B604" s="62" t="str">
        <f t="shared" si="13"/>
        <v/>
      </c>
      <c r="C604" s="63" t="str">
        <f t="shared" si="14"/>
        <v/>
      </c>
      <c r="D604" s="63" t="str">
        <f t="shared" si="10"/>
        <v/>
      </c>
      <c r="E604" s="63" t="str">
        <f t="shared" si="11"/>
        <v/>
      </c>
      <c r="F604" s="64" t="str">
        <f t="shared" si="12"/>
        <v/>
      </c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</row>
    <row r="605" spans="1:23" ht="15.75" customHeight="1" x14ac:dyDescent="0.2">
      <c r="A605" s="38"/>
      <c r="B605" s="62" t="str">
        <f t="shared" si="13"/>
        <v/>
      </c>
      <c r="C605" s="63" t="str">
        <f t="shared" si="14"/>
        <v/>
      </c>
      <c r="D605" s="63" t="str">
        <f t="shared" si="10"/>
        <v/>
      </c>
      <c r="E605" s="63" t="str">
        <f t="shared" si="11"/>
        <v/>
      </c>
      <c r="F605" s="64" t="str">
        <f t="shared" si="12"/>
        <v/>
      </c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</row>
    <row r="606" spans="1:23" ht="15.75" customHeight="1" x14ac:dyDescent="0.2">
      <c r="A606" s="38"/>
      <c r="B606" s="62" t="str">
        <f t="shared" si="13"/>
        <v/>
      </c>
      <c r="C606" s="63" t="str">
        <f t="shared" si="14"/>
        <v/>
      </c>
      <c r="D606" s="63" t="str">
        <f t="shared" si="10"/>
        <v/>
      </c>
      <c r="E606" s="63" t="str">
        <f t="shared" si="11"/>
        <v/>
      </c>
      <c r="F606" s="64" t="str">
        <f t="shared" si="12"/>
        <v/>
      </c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</row>
    <row r="607" spans="1:23" ht="15.75" customHeight="1" x14ac:dyDescent="0.2">
      <c r="A607" s="38"/>
      <c r="B607" s="62" t="str">
        <f t="shared" si="13"/>
        <v/>
      </c>
      <c r="C607" s="63" t="str">
        <f t="shared" si="14"/>
        <v/>
      </c>
      <c r="D607" s="63" t="str">
        <f t="shared" si="10"/>
        <v/>
      </c>
      <c r="E607" s="63" t="str">
        <f t="shared" si="11"/>
        <v/>
      </c>
      <c r="F607" s="64" t="str">
        <f t="shared" si="12"/>
        <v/>
      </c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</row>
    <row r="608" spans="1:23" ht="15.75" customHeight="1" x14ac:dyDescent="0.2">
      <c r="A608" s="38"/>
      <c r="B608" s="62" t="str">
        <f t="shared" si="13"/>
        <v/>
      </c>
      <c r="C608" s="63" t="str">
        <f t="shared" si="14"/>
        <v/>
      </c>
      <c r="D608" s="63" t="str">
        <f t="shared" si="10"/>
        <v/>
      </c>
      <c r="E608" s="63" t="str">
        <f t="shared" si="11"/>
        <v/>
      </c>
      <c r="F608" s="64" t="str">
        <f t="shared" si="12"/>
        <v/>
      </c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</row>
    <row r="609" spans="1:23" ht="15.75" customHeight="1" x14ac:dyDescent="0.2">
      <c r="A609" s="38"/>
      <c r="B609" s="62" t="str">
        <f t="shared" si="13"/>
        <v/>
      </c>
      <c r="C609" s="63" t="str">
        <f t="shared" si="14"/>
        <v/>
      </c>
      <c r="D609" s="63" t="str">
        <f t="shared" si="10"/>
        <v/>
      </c>
      <c r="E609" s="63" t="str">
        <f t="shared" si="11"/>
        <v/>
      </c>
      <c r="F609" s="64" t="str">
        <f t="shared" si="12"/>
        <v/>
      </c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</row>
    <row r="610" spans="1:23" ht="15.75" customHeight="1" x14ac:dyDescent="0.2">
      <c r="A610" s="38"/>
      <c r="B610" s="62" t="str">
        <f t="shared" si="13"/>
        <v/>
      </c>
      <c r="C610" s="63" t="str">
        <f t="shared" si="14"/>
        <v/>
      </c>
      <c r="D610" s="63" t="str">
        <f t="shared" si="10"/>
        <v/>
      </c>
      <c r="E610" s="63" t="str">
        <f t="shared" si="11"/>
        <v/>
      </c>
      <c r="F610" s="64" t="str">
        <f t="shared" si="12"/>
        <v/>
      </c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</row>
    <row r="611" spans="1:23" ht="15.75" customHeight="1" x14ac:dyDescent="0.2">
      <c r="A611" s="38"/>
      <c r="B611" s="62" t="str">
        <f t="shared" si="13"/>
        <v/>
      </c>
      <c r="C611" s="63" t="str">
        <f t="shared" si="14"/>
        <v/>
      </c>
      <c r="D611" s="63" t="str">
        <f t="shared" si="10"/>
        <v/>
      </c>
      <c r="E611" s="63" t="str">
        <f t="shared" si="11"/>
        <v/>
      </c>
      <c r="F611" s="64" t="str">
        <f t="shared" si="12"/>
        <v/>
      </c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</row>
    <row r="612" spans="1:23" ht="15.75" customHeight="1" x14ac:dyDescent="0.2">
      <c r="A612" s="38"/>
      <c r="B612" s="62" t="str">
        <f t="shared" si="13"/>
        <v/>
      </c>
      <c r="C612" s="63" t="str">
        <f t="shared" si="14"/>
        <v/>
      </c>
      <c r="D612" s="63" t="str">
        <f t="shared" si="10"/>
        <v/>
      </c>
      <c r="E612" s="63" t="str">
        <f t="shared" si="11"/>
        <v/>
      </c>
      <c r="F612" s="64" t="str">
        <f t="shared" si="12"/>
        <v/>
      </c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</row>
    <row r="613" spans="1:23" ht="15.75" customHeight="1" x14ac:dyDescent="0.2">
      <c r="A613" s="38"/>
      <c r="B613" s="62" t="str">
        <f t="shared" si="13"/>
        <v/>
      </c>
      <c r="C613" s="63" t="str">
        <f t="shared" si="14"/>
        <v/>
      </c>
      <c r="D613" s="63" t="str">
        <f t="shared" si="10"/>
        <v/>
      </c>
      <c r="E613" s="63" t="str">
        <f t="shared" si="11"/>
        <v/>
      </c>
      <c r="F613" s="64" t="str">
        <f t="shared" si="12"/>
        <v/>
      </c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</row>
    <row r="614" spans="1:23" ht="15.75" customHeight="1" x14ac:dyDescent="0.2">
      <c r="A614" s="38"/>
      <c r="B614" s="62" t="str">
        <f t="shared" si="13"/>
        <v/>
      </c>
      <c r="C614" s="63" t="str">
        <f t="shared" si="14"/>
        <v/>
      </c>
      <c r="D614" s="63" t="str">
        <f t="shared" si="10"/>
        <v/>
      </c>
      <c r="E614" s="63" t="str">
        <f t="shared" si="11"/>
        <v/>
      </c>
      <c r="F614" s="64" t="str">
        <f t="shared" si="12"/>
        <v/>
      </c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</row>
    <row r="615" spans="1:23" ht="15.75" customHeight="1" x14ac:dyDescent="0.2">
      <c r="A615" s="38"/>
      <c r="B615" s="62" t="str">
        <f t="shared" si="13"/>
        <v/>
      </c>
      <c r="C615" s="63" t="str">
        <f t="shared" si="14"/>
        <v/>
      </c>
      <c r="D615" s="63" t="str">
        <f t="shared" si="10"/>
        <v/>
      </c>
      <c r="E615" s="63" t="str">
        <f t="shared" si="11"/>
        <v/>
      </c>
      <c r="F615" s="64" t="str">
        <f t="shared" si="12"/>
        <v/>
      </c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</row>
    <row r="616" spans="1:23" ht="15.75" customHeight="1" x14ac:dyDescent="0.2">
      <c r="A616" s="38"/>
      <c r="B616" s="62" t="str">
        <f t="shared" si="13"/>
        <v/>
      </c>
      <c r="C616" s="63" t="str">
        <f t="shared" si="14"/>
        <v/>
      </c>
      <c r="D616" s="63" t="str">
        <f t="shared" si="10"/>
        <v/>
      </c>
      <c r="E616" s="63" t="str">
        <f t="shared" si="11"/>
        <v/>
      </c>
      <c r="F616" s="64" t="str">
        <f t="shared" si="12"/>
        <v/>
      </c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</row>
    <row r="617" spans="1:23" ht="15.75" customHeight="1" x14ac:dyDescent="0.2">
      <c r="A617" s="38"/>
      <c r="B617" s="62" t="str">
        <f t="shared" si="13"/>
        <v/>
      </c>
      <c r="C617" s="63" t="str">
        <f t="shared" si="14"/>
        <v/>
      </c>
      <c r="D617" s="63" t="str">
        <f t="shared" si="10"/>
        <v/>
      </c>
      <c r="E617" s="63" t="str">
        <f t="shared" si="11"/>
        <v/>
      </c>
      <c r="F617" s="64" t="str">
        <f t="shared" si="12"/>
        <v/>
      </c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</row>
    <row r="618" spans="1:23" ht="15.75" customHeight="1" x14ac:dyDescent="0.2">
      <c r="A618" s="38"/>
      <c r="B618" s="62" t="str">
        <f t="shared" si="13"/>
        <v/>
      </c>
      <c r="C618" s="63" t="str">
        <f t="shared" si="14"/>
        <v/>
      </c>
      <c r="D618" s="63" t="str">
        <f t="shared" si="10"/>
        <v/>
      </c>
      <c r="E618" s="63" t="str">
        <f t="shared" si="11"/>
        <v/>
      </c>
      <c r="F618" s="64" t="str">
        <f t="shared" si="12"/>
        <v/>
      </c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</row>
    <row r="619" spans="1:23" ht="15.75" customHeight="1" x14ac:dyDescent="0.2">
      <c r="A619" s="38"/>
      <c r="B619" s="62" t="str">
        <f t="shared" si="13"/>
        <v/>
      </c>
      <c r="C619" s="63" t="str">
        <f t="shared" si="14"/>
        <v/>
      </c>
      <c r="D619" s="63" t="str">
        <f t="shared" si="10"/>
        <v/>
      </c>
      <c r="E619" s="63" t="str">
        <f t="shared" si="11"/>
        <v/>
      </c>
      <c r="F619" s="64" t="str">
        <f t="shared" si="12"/>
        <v/>
      </c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</row>
    <row r="620" spans="1:23" ht="15.75" customHeight="1" x14ac:dyDescent="0.2">
      <c r="A620" s="38"/>
      <c r="B620" s="62" t="str">
        <f t="shared" si="13"/>
        <v/>
      </c>
      <c r="C620" s="63" t="str">
        <f t="shared" si="14"/>
        <v/>
      </c>
      <c r="D620" s="63" t="str">
        <f t="shared" si="10"/>
        <v/>
      </c>
      <c r="E620" s="63" t="str">
        <f t="shared" si="11"/>
        <v/>
      </c>
      <c r="F620" s="64" t="str">
        <f t="shared" si="12"/>
        <v/>
      </c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</row>
    <row r="621" spans="1:23" ht="15.75" customHeight="1" x14ac:dyDescent="0.2">
      <c r="A621" s="38"/>
      <c r="B621" s="62" t="str">
        <f t="shared" si="13"/>
        <v/>
      </c>
      <c r="C621" s="63" t="str">
        <f t="shared" si="14"/>
        <v/>
      </c>
      <c r="D621" s="63" t="str">
        <f t="shared" si="10"/>
        <v/>
      </c>
      <c r="E621" s="63" t="str">
        <f t="shared" si="11"/>
        <v/>
      </c>
      <c r="F621" s="64" t="str">
        <f t="shared" si="12"/>
        <v/>
      </c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</row>
    <row r="622" spans="1:23" ht="15.75" customHeight="1" x14ac:dyDescent="0.2">
      <c r="A622" s="38"/>
      <c r="B622" s="62" t="str">
        <f t="shared" si="13"/>
        <v/>
      </c>
      <c r="C622" s="63" t="str">
        <f t="shared" si="14"/>
        <v/>
      </c>
      <c r="D622" s="63" t="str">
        <f t="shared" si="10"/>
        <v/>
      </c>
      <c r="E622" s="63" t="str">
        <f t="shared" si="11"/>
        <v/>
      </c>
      <c r="F622" s="64" t="str">
        <f t="shared" si="12"/>
        <v/>
      </c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</row>
    <row r="623" spans="1:23" ht="15.75" customHeight="1" x14ac:dyDescent="0.2">
      <c r="A623" s="38"/>
      <c r="B623" s="62" t="str">
        <f t="shared" si="13"/>
        <v/>
      </c>
      <c r="C623" s="63" t="str">
        <f t="shared" si="14"/>
        <v/>
      </c>
      <c r="D623" s="63" t="str">
        <f t="shared" si="10"/>
        <v/>
      </c>
      <c r="E623" s="63" t="str">
        <f t="shared" si="11"/>
        <v/>
      </c>
      <c r="F623" s="64" t="str">
        <f t="shared" si="12"/>
        <v/>
      </c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</row>
    <row r="624" spans="1:23" ht="15.75" customHeight="1" x14ac:dyDescent="0.2">
      <c r="A624" s="38"/>
      <c r="B624" s="62" t="str">
        <f t="shared" si="13"/>
        <v/>
      </c>
      <c r="C624" s="63" t="str">
        <f t="shared" si="14"/>
        <v/>
      </c>
      <c r="D624" s="63" t="str">
        <f t="shared" si="10"/>
        <v/>
      </c>
      <c r="E624" s="63" t="str">
        <f t="shared" si="11"/>
        <v/>
      </c>
      <c r="F624" s="64" t="str">
        <f t="shared" si="12"/>
        <v/>
      </c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</row>
    <row r="625" spans="1:23" ht="15.75" customHeight="1" x14ac:dyDescent="0.2">
      <c r="A625" s="38"/>
      <c r="B625" s="62" t="str">
        <f t="shared" si="13"/>
        <v/>
      </c>
      <c r="C625" s="63" t="str">
        <f t="shared" si="14"/>
        <v/>
      </c>
      <c r="D625" s="63" t="str">
        <f t="shared" si="10"/>
        <v/>
      </c>
      <c r="E625" s="63" t="str">
        <f t="shared" si="11"/>
        <v/>
      </c>
      <c r="F625" s="64" t="str">
        <f t="shared" si="12"/>
        <v/>
      </c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</row>
    <row r="626" spans="1:23" ht="15.75" customHeight="1" x14ac:dyDescent="0.2">
      <c r="A626" s="38"/>
      <c r="B626" s="62" t="str">
        <f t="shared" si="13"/>
        <v/>
      </c>
      <c r="C626" s="63" t="str">
        <f t="shared" si="14"/>
        <v/>
      </c>
      <c r="D626" s="63" t="str">
        <f t="shared" si="10"/>
        <v/>
      </c>
      <c r="E626" s="63" t="str">
        <f t="shared" si="11"/>
        <v/>
      </c>
      <c r="F626" s="64" t="str">
        <f t="shared" si="12"/>
        <v/>
      </c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</row>
    <row r="627" spans="1:23" ht="15.75" customHeight="1" x14ac:dyDescent="0.2">
      <c r="A627" s="38"/>
      <c r="B627" s="62" t="str">
        <f t="shared" si="13"/>
        <v/>
      </c>
      <c r="C627" s="63" t="str">
        <f t="shared" si="14"/>
        <v/>
      </c>
      <c r="D627" s="63" t="str">
        <f t="shared" si="10"/>
        <v/>
      </c>
      <c r="E627" s="63" t="str">
        <f t="shared" si="11"/>
        <v/>
      </c>
      <c r="F627" s="64" t="str">
        <f t="shared" si="12"/>
        <v/>
      </c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</row>
    <row r="628" spans="1:23" ht="15.75" customHeight="1" x14ac:dyDescent="0.2">
      <c r="A628" s="38"/>
      <c r="B628" s="62" t="str">
        <f t="shared" si="13"/>
        <v/>
      </c>
      <c r="C628" s="63" t="str">
        <f t="shared" si="14"/>
        <v/>
      </c>
      <c r="D628" s="63" t="str">
        <f t="shared" si="10"/>
        <v/>
      </c>
      <c r="E628" s="63" t="str">
        <f t="shared" si="11"/>
        <v/>
      </c>
      <c r="F628" s="64" t="str">
        <f t="shared" si="12"/>
        <v/>
      </c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</row>
    <row r="629" spans="1:23" ht="15.75" customHeight="1" x14ac:dyDescent="0.2">
      <c r="A629" s="38"/>
      <c r="B629" s="62" t="str">
        <f t="shared" si="13"/>
        <v/>
      </c>
      <c r="C629" s="63" t="str">
        <f t="shared" si="14"/>
        <v/>
      </c>
      <c r="D629" s="63" t="str">
        <f t="shared" si="10"/>
        <v/>
      </c>
      <c r="E629" s="63" t="str">
        <f t="shared" si="11"/>
        <v/>
      </c>
      <c r="F629" s="64" t="str">
        <f t="shared" si="12"/>
        <v/>
      </c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</row>
    <row r="630" spans="1:23" ht="15.75" customHeight="1" x14ac:dyDescent="0.2">
      <c r="A630" s="38"/>
      <c r="B630" s="62" t="str">
        <f t="shared" si="13"/>
        <v/>
      </c>
      <c r="C630" s="63" t="str">
        <f t="shared" si="14"/>
        <v/>
      </c>
      <c r="D630" s="63" t="str">
        <f t="shared" si="10"/>
        <v/>
      </c>
      <c r="E630" s="63" t="str">
        <f t="shared" si="11"/>
        <v/>
      </c>
      <c r="F630" s="64" t="str">
        <f t="shared" si="12"/>
        <v/>
      </c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</row>
    <row r="631" spans="1:23" ht="15.75" customHeight="1" x14ac:dyDescent="0.2">
      <c r="A631" s="38"/>
      <c r="B631" s="62" t="str">
        <f t="shared" si="13"/>
        <v/>
      </c>
      <c r="C631" s="63" t="str">
        <f t="shared" si="14"/>
        <v/>
      </c>
      <c r="D631" s="63" t="str">
        <f t="shared" si="10"/>
        <v/>
      </c>
      <c r="E631" s="63" t="str">
        <f t="shared" si="11"/>
        <v/>
      </c>
      <c r="F631" s="64" t="str">
        <f t="shared" si="12"/>
        <v/>
      </c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</row>
    <row r="632" spans="1:23" ht="15.75" customHeight="1" x14ac:dyDescent="0.2">
      <c r="A632" s="38"/>
      <c r="B632" s="62" t="str">
        <f t="shared" si="13"/>
        <v/>
      </c>
      <c r="C632" s="63" t="str">
        <f t="shared" si="14"/>
        <v/>
      </c>
      <c r="D632" s="63" t="str">
        <f t="shared" si="10"/>
        <v/>
      </c>
      <c r="E632" s="63" t="str">
        <f t="shared" si="11"/>
        <v/>
      </c>
      <c r="F632" s="64" t="str">
        <f t="shared" si="12"/>
        <v/>
      </c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</row>
    <row r="633" spans="1:23" ht="15.75" customHeight="1" x14ac:dyDescent="0.2">
      <c r="A633" s="38"/>
      <c r="B633" s="62" t="str">
        <f t="shared" si="13"/>
        <v/>
      </c>
      <c r="C633" s="63" t="str">
        <f t="shared" si="14"/>
        <v/>
      </c>
      <c r="D633" s="63" t="str">
        <f t="shared" si="10"/>
        <v/>
      </c>
      <c r="E633" s="63" t="str">
        <f t="shared" si="11"/>
        <v/>
      </c>
      <c r="F633" s="64" t="str">
        <f t="shared" si="12"/>
        <v/>
      </c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</row>
    <row r="634" spans="1:23" ht="15.75" customHeight="1" x14ac:dyDescent="0.2">
      <c r="A634" s="38"/>
      <c r="B634" s="62" t="str">
        <f t="shared" si="13"/>
        <v/>
      </c>
      <c r="C634" s="63" t="str">
        <f t="shared" si="14"/>
        <v/>
      </c>
      <c r="D634" s="63" t="str">
        <f t="shared" si="10"/>
        <v/>
      </c>
      <c r="E634" s="63" t="str">
        <f t="shared" si="11"/>
        <v/>
      </c>
      <c r="F634" s="64" t="str">
        <f t="shared" si="12"/>
        <v/>
      </c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</row>
    <row r="635" spans="1:23" ht="15.75" customHeight="1" x14ac:dyDescent="0.2">
      <c r="A635" s="38"/>
      <c r="B635" s="62" t="str">
        <f t="shared" si="13"/>
        <v/>
      </c>
      <c r="C635" s="63" t="str">
        <f t="shared" si="14"/>
        <v/>
      </c>
      <c r="D635" s="63" t="str">
        <f t="shared" si="10"/>
        <v/>
      </c>
      <c r="E635" s="63" t="str">
        <f t="shared" si="11"/>
        <v/>
      </c>
      <c r="F635" s="64" t="str">
        <f t="shared" si="12"/>
        <v/>
      </c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</row>
    <row r="636" spans="1:23" ht="15.75" customHeight="1" x14ac:dyDescent="0.2">
      <c r="A636" s="38"/>
      <c r="B636" s="62" t="str">
        <f t="shared" si="13"/>
        <v/>
      </c>
      <c r="C636" s="63" t="str">
        <f t="shared" si="14"/>
        <v/>
      </c>
      <c r="D636" s="63" t="str">
        <f t="shared" si="10"/>
        <v/>
      </c>
      <c r="E636" s="63" t="str">
        <f t="shared" si="11"/>
        <v/>
      </c>
      <c r="F636" s="64" t="str">
        <f t="shared" si="12"/>
        <v/>
      </c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</row>
    <row r="637" spans="1:23" ht="15.75" customHeight="1" x14ac:dyDescent="0.2">
      <c r="A637" s="38"/>
      <c r="B637" s="62" t="str">
        <f t="shared" si="13"/>
        <v/>
      </c>
      <c r="C637" s="63" t="str">
        <f t="shared" si="14"/>
        <v/>
      </c>
      <c r="D637" s="63" t="str">
        <f t="shared" si="10"/>
        <v/>
      </c>
      <c r="E637" s="63" t="str">
        <f t="shared" si="11"/>
        <v/>
      </c>
      <c r="F637" s="64" t="str">
        <f t="shared" si="12"/>
        <v/>
      </c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</row>
    <row r="638" spans="1:23" ht="15.75" customHeight="1" x14ac:dyDescent="0.2">
      <c r="A638" s="38"/>
      <c r="B638" s="62" t="str">
        <f t="shared" si="13"/>
        <v/>
      </c>
      <c r="C638" s="63" t="str">
        <f t="shared" si="14"/>
        <v/>
      </c>
      <c r="D638" s="63" t="str">
        <f t="shared" si="10"/>
        <v/>
      </c>
      <c r="E638" s="63" t="str">
        <f t="shared" si="11"/>
        <v/>
      </c>
      <c r="F638" s="64" t="str">
        <f t="shared" si="12"/>
        <v/>
      </c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</row>
    <row r="639" spans="1:23" ht="15.75" customHeight="1" x14ac:dyDescent="0.2">
      <c r="A639" s="38"/>
      <c r="B639" s="62" t="str">
        <f t="shared" si="13"/>
        <v/>
      </c>
      <c r="C639" s="63" t="str">
        <f t="shared" si="14"/>
        <v/>
      </c>
      <c r="D639" s="63" t="str">
        <f t="shared" si="10"/>
        <v/>
      </c>
      <c r="E639" s="63" t="str">
        <f t="shared" si="11"/>
        <v/>
      </c>
      <c r="F639" s="64" t="str">
        <f t="shared" si="12"/>
        <v/>
      </c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</row>
    <row r="640" spans="1:23" ht="15.75" customHeight="1" x14ac:dyDescent="0.2">
      <c r="A640" s="38"/>
      <c r="B640" s="62" t="str">
        <f t="shared" si="13"/>
        <v/>
      </c>
      <c r="C640" s="63" t="str">
        <f t="shared" si="14"/>
        <v/>
      </c>
      <c r="D640" s="63" t="str">
        <f t="shared" si="10"/>
        <v/>
      </c>
      <c r="E640" s="63" t="str">
        <f t="shared" si="11"/>
        <v/>
      </c>
      <c r="F640" s="64" t="str">
        <f t="shared" si="12"/>
        <v/>
      </c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</row>
    <row r="641" spans="1:23" ht="15.75" customHeight="1" x14ac:dyDescent="0.2">
      <c r="A641" s="38"/>
      <c r="B641" s="62" t="str">
        <f t="shared" si="13"/>
        <v/>
      </c>
      <c r="C641" s="63" t="str">
        <f t="shared" si="14"/>
        <v/>
      </c>
      <c r="D641" s="63" t="str">
        <f t="shared" si="10"/>
        <v/>
      </c>
      <c r="E641" s="63" t="str">
        <f t="shared" si="11"/>
        <v/>
      </c>
      <c r="F641" s="64" t="str">
        <f t="shared" si="12"/>
        <v/>
      </c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</row>
    <row r="642" spans="1:23" ht="15.75" customHeight="1" x14ac:dyDescent="0.2">
      <c r="A642" s="38"/>
      <c r="B642" s="62" t="str">
        <f t="shared" si="13"/>
        <v/>
      </c>
      <c r="C642" s="63" t="str">
        <f t="shared" si="14"/>
        <v/>
      </c>
      <c r="D642" s="63" t="str">
        <f t="shared" si="10"/>
        <v/>
      </c>
      <c r="E642" s="63" t="str">
        <f t="shared" si="11"/>
        <v/>
      </c>
      <c r="F642" s="64" t="str">
        <f t="shared" si="12"/>
        <v/>
      </c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</row>
    <row r="643" spans="1:23" ht="15.75" customHeight="1" x14ac:dyDescent="0.2">
      <c r="A643" s="38"/>
      <c r="B643" s="62" t="str">
        <f t="shared" si="13"/>
        <v/>
      </c>
      <c r="C643" s="63" t="str">
        <f t="shared" si="14"/>
        <v/>
      </c>
      <c r="D643" s="63" t="str">
        <f t="shared" si="10"/>
        <v/>
      </c>
      <c r="E643" s="63" t="str">
        <f t="shared" si="11"/>
        <v/>
      </c>
      <c r="F643" s="64" t="str">
        <f t="shared" si="12"/>
        <v/>
      </c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</row>
    <row r="644" spans="1:23" ht="15.75" customHeight="1" x14ac:dyDescent="0.2">
      <c r="A644" s="38"/>
      <c r="B644" s="62" t="str">
        <f t="shared" si="13"/>
        <v/>
      </c>
      <c r="C644" s="63" t="str">
        <f t="shared" si="14"/>
        <v/>
      </c>
      <c r="D644" s="63" t="str">
        <f t="shared" si="10"/>
        <v/>
      </c>
      <c r="E644" s="63" t="str">
        <f t="shared" si="11"/>
        <v/>
      </c>
      <c r="F644" s="64" t="str">
        <f t="shared" si="12"/>
        <v/>
      </c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</row>
    <row r="645" spans="1:23" ht="15.75" customHeight="1" x14ac:dyDescent="0.2">
      <c r="A645" s="38"/>
      <c r="B645" s="62" t="str">
        <f t="shared" si="13"/>
        <v/>
      </c>
      <c r="C645" s="63" t="str">
        <f t="shared" si="14"/>
        <v/>
      </c>
      <c r="D645" s="63" t="str">
        <f t="shared" si="10"/>
        <v/>
      </c>
      <c r="E645" s="63" t="str">
        <f t="shared" si="11"/>
        <v/>
      </c>
      <c r="F645" s="64" t="str">
        <f t="shared" si="12"/>
        <v/>
      </c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</row>
    <row r="646" spans="1:23" ht="15.75" customHeight="1" x14ac:dyDescent="0.2">
      <c r="A646" s="38"/>
      <c r="B646" s="62" t="str">
        <f t="shared" si="13"/>
        <v/>
      </c>
      <c r="C646" s="63" t="str">
        <f t="shared" si="14"/>
        <v/>
      </c>
      <c r="D646" s="63" t="str">
        <f t="shared" si="10"/>
        <v/>
      </c>
      <c r="E646" s="63" t="str">
        <f t="shared" si="11"/>
        <v/>
      </c>
      <c r="F646" s="64" t="str">
        <f t="shared" si="12"/>
        <v/>
      </c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</row>
    <row r="647" spans="1:23" ht="15.75" customHeight="1" x14ac:dyDescent="0.2">
      <c r="A647" s="38"/>
      <c r="B647" s="62" t="str">
        <f t="shared" si="13"/>
        <v/>
      </c>
      <c r="C647" s="63" t="str">
        <f t="shared" si="14"/>
        <v/>
      </c>
      <c r="D647" s="63" t="str">
        <f t="shared" si="10"/>
        <v/>
      </c>
      <c r="E647" s="63" t="str">
        <f t="shared" si="11"/>
        <v/>
      </c>
      <c r="F647" s="64" t="str">
        <f t="shared" si="12"/>
        <v/>
      </c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</row>
    <row r="648" spans="1:23" ht="15.75" customHeight="1" x14ac:dyDescent="0.2">
      <c r="A648" s="38"/>
      <c r="B648" s="62" t="str">
        <f t="shared" si="13"/>
        <v/>
      </c>
      <c r="C648" s="63" t="str">
        <f t="shared" si="14"/>
        <v/>
      </c>
      <c r="D648" s="63" t="str">
        <f t="shared" si="10"/>
        <v/>
      </c>
      <c r="E648" s="63" t="str">
        <f t="shared" si="11"/>
        <v/>
      </c>
      <c r="F648" s="64" t="str">
        <f t="shared" si="12"/>
        <v/>
      </c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</row>
    <row r="649" spans="1:23" ht="15.75" customHeight="1" x14ac:dyDescent="0.2">
      <c r="A649" s="38"/>
      <c r="B649" s="62" t="str">
        <f t="shared" si="13"/>
        <v/>
      </c>
      <c r="C649" s="63" t="str">
        <f t="shared" si="14"/>
        <v/>
      </c>
      <c r="D649" s="63" t="str">
        <f t="shared" si="10"/>
        <v/>
      </c>
      <c r="E649" s="63" t="str">
        <f t="shared" si="11"/>
        <v/>
      </c>
      <c r="F649" s="64" t="str">
        <f t="shared" si="12"/>
        <v/>
      </c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</row>
    <row r="650" spans="1:23" ht="15.75" customHeight="1" x14ac:dyDescent="0.2">
      <c r="A650" s="38"/>
      <c r="B650" s="62" t="str">
        <f t="shared" si="13"/>
        <v/>
      </c>
      <c r="C650" s="63" t="str">
        <f t="shared" si="14"/>
        <v/>
      </c>
      <c r="D650" s="63" t="str">
        <f t="shared" si="10"/>
        <v/>
      </c>
      <c r="E650" s="63" t="str">
        <f t="shared" si="11"/>
        <v/>
      </c>
      <c r="F650" s="64" t="str">
        <f t="shared" si="12"/>
        <v/>
      </c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</row>
    <row r="651" spans="1:23" ht="15.75" customHeight="1" x14ac:dyDescent="0.2">
      <c r="A651" s="38"/>
      <c r="B651" s="62" t="str">
        <f t="shared" si="13"/>
        <v/>
      </c>
      <c r="C651" s="63" t="str">
        <f t="shared" si="14"/>
        <v/>
      </c>
      <c r="D651" s="63" t="str">
        <f t="shared" si="10"/>
        <v/>
      </c>
      <c r="E651" s="63" t="str">
        <f t="shared" si="11"/>
        <v/>
      </c>
      <c r="F651" s="64" t="str">
        <f t="shared" si="12"/>
        <v/>
      </c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</row>
    <row r="652" spans="1:23" ht="15.75" customHeight="1" x14ac:dyDescent="0.2">
      <c r="A652" s="38"/>
      <c r="B652" s="62" t="str">
        <f t="shared" si="13"/>
        <v/>
      </c>
      <c r="C652" s="63" t="str">
        <f t="shared" si="14"/>
        <v/>
      </c>
      <c r="D652" s="63" t="str">
        <f t="shared" si="10"/>
        <v/>
      </c>
      <c r="E652" s="63" t="str">
        <f t="shared" si="11"/>
        <v/>
      </c>
      <c r="F652" s="64" t="str">
        <f t="shared" si="12"/>
        <v/>
      </c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</row>
    <row r="653" spans="1:23" ht="15.75" customHeight="1" x14ac:dyDescent="0.2">
      <c r="A653" s="38"/>
      <c r="B653" s="62" t="str">
        <f t="shared" si="13"/>
        <v/>
      </c>
      <c r="C653" s="63" t="str">
        <f t="shared" si="14"/>
        <v/>
      </c>
      <c r="D653" s="63" t="str">
        <f t="shared" si="10"/>
        <v/>
      </c>
      <c r="E653" s="63" t="str">
        <f t="shared" si="11"/>
        <v/>
      </c>
      <c r="F653" s="64" t="str">
        <f t="shared" si="12"/>
        <v/>
      </c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</row>
    <row r="654" spans="1:23" ht="15.75" customHeight="1" x14ac:dyDescent="0.2">
      <c r="A654" s="38"/>
      <c r="B654" s="62" t="str">
        <f t="shared" si="13"/>
        <v/>
      </c>
      <c r="C654" s="63" t="str">
        <f t="shared" si="14"/>
        <v/>
      </c>
      <c r="D654" s="63" t="str">
        <f t="shared" si="10"/>
        <v/>
      </c>
      <c r="E654" s="63" t="str">
        <f t="shared" si="11"/>
        <v/>
      </c>
      <c r="F654" s="64" t="str">
        <f t="shared" si="12"/>
        <v/>
      </c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</row>
    <row r="655" spans="1:23" ht="15.75" customHeight="1" x14ac:dyDescent="0.2">
      <c r="A655" s="38"/>
      <c r="B655" s="62" t="str">
        <f t="shared" si="13"/>
        <v/>
      </c>
      <c r="C655" s="63" t="str">
        <f t="shared" si="14"/>
        <v/>
      </c>
      <c r="D655" s="63" t="str">
        <f t="shared" si="10"/>
        <v/>
      </c>
      <c r="E655" s="63" t="str">
        <f t="shared" si="11"/>
        <v/>
      </c>
      <c r="F655" s="64" t="str">
        <f t="shared" si="12"/>
        <v/>
      </c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</row>
    <row r="656" spans="1:23" ht="15.75" customHeight="1" x14ac:dyDescent="0.2">
      <c r="A656" s="38"/>
      <c r="B656" s="62" t="str">
        <f t="shared" si="13"/>
        <v/>
      </c>
      <c r="C656" s="63" t="str">
        <f t="shared" si="14"/>
        <v/>
      </c>
      <c r="D656" s="63" t="str">
        <f t="shared" si="10"/>
        <v/>
      </c>
      <c r="E656" s="63" t="str">
        <f t="shared" si="11"/>
        <v/>
      </c>
      <c r="F656" s="64" t="str">
        <f t="shared" si="12"/>
        <v/>
      </c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</row>
    <row r="657" spans="1:23" ht="15.75" customHeight="1" x14ac:dyDescent="0.2">
      <c r="A657" s="38"/>
      <c r="B657" s="62" t="str">
        <f t="shared" si="13"/>
        <v/>
      </c>
      <c r="C657" s="63" t="str">
        <f t="shared" si="14"/>
        <v/>
      </c>
      <c r="D657" s="63" t="str">
        <f t="shared" si="10"/>
        <v/>
      </c>
      <c r="E657" s="63" t="str">
        <f t="shared" si="11"/>
        <v/>
      </c>
      <c r="F657" s="64" t="str">
        <f t="shared" si="12"/>
        <v/>
      </c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</row>
    <row r="658" spans="1:23" ht="15.75" customHeight="1" x14ac:dyDescent="0.2">
      <c r="A658" s="38"/>
      <c r="B658" s="62" t="str">
        <f t="shared" si="13"/>
        <v/>
      </c>
      <c r="C658" s="63" t="str">
        <f t="shared" si="14"/>
        <v/>
      </c>
      <c r="D658" s="63" t="str">
        <f t="shared" si="10"/>
        <v/>
      </c>
      <c r="E658" s="63" t="str">
        <f t="shared" si="11"/>
        <v/>
      </c>
      <c r="F658" s="64" t="str">
        <f t="shared" si="12"/>
        <v/>
      </c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</row>
    <row r="659" spans="1:23" ht="15.75" customHeight="1" x14ac:dyDescent="0.2">
      <c r="A659" s="38"/>
      <c r="B659" s="62" t="str">
        <f t="shared" si="13"/>
        <v/>
      </c>
      <c r="C659" s="63" t="str">
        <f t="shared" si="14"/>
        <v/>
      </c>
      <c r="D659" s="63" t="str">
        <f t="shared" si="10"/>
        <v/>
      </c>
      <c r="E659" s="63" t="str">
        <f t="shared" si="11"/>
        <v/>
      </c>
      <c r="F659" s="64" t="str">
        <f t="shared" si="12"/>
        <v/>
      </c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</row>
    <row r="660" spans="1:23" ht="15.75" customHeight="1" x14ac:dyDescent="0.2">
      <c r="A660" s="38"/>
      <c r="B660" s="62" t="str">
        <f t="shared" si="13"/>
        <v/>
      </c>
      <c r="C660" s="63" t="str">
        <f t="shared" si="14"/>
        <v/>
      </c>
      <c r="D660" s="63" t="str">
        <f t="shared" si="10"/>
        <v/>
      </c>
      <c r="E660" s="63" t="str">
        <f t="shared" si="11"/>
        <v/>
      </c>
      <c r="F660" s="64" t="str">
        <f t="shared" si="12"/>
        <v/>
      </c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</row>
    <row r="661" spans="1:23" ht="15.75" customHeight="1" x14ac:dyDescent="0.2">
      <c r="A661" s="38"/>
      <c r="B661" s="62" t="str">
        <f t="shared" si="13"/>
        <v/>
      </c>
      <c r="C661" s="63" t="str">
        <f t="shared" si="14"/>
        <v/>
      </c>
      <c r="D661" s="63" t="str">
        <f t="shared" si="10"/>
        <v/>
      </c>
      <c r="E661" s="63" t="str">
        <f t="shared" si="11"/>
        <v/>
      </c>
      <c r="F661" s="64" t="str">
        <f t="shared" si="12"/>
        <v/>
      </c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</row>
    <row r="662" spans="1:23" ht="15.75" customHeight="1" x14ac:dyDescent="0.2">
      <c r="A662" s="38"/>
      <c r="B662" s="62" t="str">
        <f t="shared" si="13"/>
        <v/>
      </c>
      <c r="C662" s="63" t="str">
        <f t="shared" si="14"/>
        <v/>
      </c>
      <c r="D662" s="63" t="str">
        <f t="shared" si="10"/>
        <v/>
      </c>
      <c r="E662" s="63" t="str">
        <f t="shared" si="11"/>
        <v/>
      </c>
      <c r="F662" s="64" t="str">
        <f t="shared" si="12"/>
        <v/>
      </c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</row>
    <row r="663" spans="1:23" ht="15.75" customHeight="1" x14ac:dyDescent="0.2">
      <c r="A663" s="38"/>
      <c r="B663" s="62" t="str">
        <f t="shared" si="13"/>
        <v/>
      </c>
      <c r="C663" s="63" t="str">
        <f t="shared" si="14"/>
        <v/>
      </c>
      <c r="D663" s="63" t="str">
        <f t="shared" si="10"/>
        <v/>
      </c>
      <c r="E663" s="63" t="str">
        <f t="shared" si="11"/>
        <v/>
      </c>
      <c r="F663" s="64" t="str">
        <f t="shared" si="12"/>
        <v/>
      </c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</row>
    <row r="664" spans="1:23" ht="15.75" customHeight="1" x14ac:dyDescent="0.2">
      <c r="A664" s="38"/>
      <c r="B664" s="62" t="str">
        <f t="shared" si="13"/>
        <v/>
      </c>
      <c r="C664" s="63" t="str">
        <f t="shared" si="14"/>
        <v/>
      </c>
      <c r="D664" s="63" t="str">
        <f t="shared" si="10"/>
        <v/>
      </c>
      <c r="E664" s="63" t="str">
        <f t="shared" si="11"/>
        <v/>
      </c>
      <c r="F664" s="64" t="str">
        <f t="shared" si="12"/>
        <v/>
      </c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</row>
    <row r="665" spans="1:23" ht="15.75" customHeight="1" x14ac:dyDescent="0.2">
      <c r="A665" s="38"/>
      <c r="B665" s="62" t="str">
        <f t="shared" si="13"/>
        <v/>
      </c>
      <c r="C665" s="63" t="str">
        <f t="shared" si="14"/>
        <v/>
      </c>
      <c r="D665" s="63" t="str">
        <f t="shared" si="10"/>
        <v/>
      </c>
      <c r="E665" s="63" t="str">
        <f t="shared" si="11"/>
        <v/>
      </c>
      <c r="F665" s="64" t="str">
        <f t="shared" si="12"/>
        <v/>
      </c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</row>
    <row r="666" spans="1:23" ht="15.75" customHeight="1" x14ac:dyDescent="0.2">
      <c r="A666" s="38"/>
      <c r="B666" s="62" t="str">
        <f t="shared" si="13"/>
        <v/>
      </c>
      <c r="C666" s="63" t="str">
        <f t="shared" si="14"/>
        <v/>
      </c>
      <c r="D666" s="63" t="str">
        <f t="shared" si="10"/>
        <v/>
      </c>
      <c r="E666" s="63" t="str">
        <f t="shared" si="11"/>
        <v/>
      </c>
      <c r="F666" s="64" t="str">
        <f t="shared" si="12"/>
        <v/>
      </c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</row>
    <row r="667" spans="1:23" ht="15.75" customHeight="1" x14ac:dyDescent="0.2">
      <c r="A667" s="38"/>
      <c r="B667" s="62" t="str">
        <f t="shared" si="13"/>
        <v/>
      </c>
      <c r="C667" s="63" t="str">
        <f t="shared" si="14"/>
        <v/>
      </c>
      <c r="D667" s="63" t="str">
        <f t="shared" si="10"/>
        <v/>
      </c>
      <c r="E667" s="63" t="str">
        <f t="shared" si="11"/>
        <v/>
      </c>
      <c r="F667" s="64" t="str">
        <f t="shared" si="12"/>
        <v/>
      </c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</row>
    <row r="668" spans="1:23" ht="15.75" customHeight="1" x14ac:dyDescent="0.2">
      <c r="A668" s="38"/>
      <c r="B668" s="62" t="str">
        <f t="shared" si="13"/>
        <v/>
      </c>
      <c r="C668" s="63" t="str">
        <f t="shared" si="14"/>
        <v/>
      </c>
      <c r="D668" s="63" t="str">
        <f t="shared" si="10"/>
        <v/>
      </c>
      <c r="E668" s="63" t="str">
        <f t="shared" si="11"/>
        <v/>
      </c>
      <c r="F668" s="64" t="str">
        <f t="shared" si="12"/>
        <v/>
      </c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</row>
    <row r="669" spans="1:23" ht="15.75" customHeight="1" x14ac:dyDescent="0.2">
      <c r="A669" s="38"/>
      <c r="B669" s="62" t="str">
        <f t="shared" si="13"/>
        <v/>
      </c>
      <c r="C669" s="63" t="str">
        <f t="shared" si="14"/>
        <v/>
      </c>
      <c r="D669" s="63" t="str">
        <f t="shared" si="10"/>
        <v/>
      </c>
      <c r="E669" s="63" t="str">
        <f t="shared" si="11"/>
        <v/>
      </c>
      <c r="F669" s="64" t="str">
        <f t="shared" si="12"/>
        <v/>
      </c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</row>
    <row r="670" spans="1:23" ht="15.75" customHeight="1" x14ac:dyDescent="0.2">
      <c r="A670" s="38"/>
      <c r="B670" s="62" t="str">
        <f t="shared" si="13"/>
        <v/>
      </c>
      <c r="C670" s="63" t="str">
        <f t="shared" si="14"/>
        <v/>
      </c>
      <c r="D670" s="63" t="str">
        <f t="shared" si="10"/>
        <v/>
      </c>
      <c r="E670" s="63" t="str">
        <f t="shared" si="11"/>
        <v/>
      </c>
      <c r="F670" s="64" t="str">
        <f t="shared" si="12"/>
        <v/>
      </c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</row>
    <row r="671" spans="1:23" ht="15.75" customHeight="1" x14ac:dyDescent="0.2">
      <c r="A671" s="38"/>
      <c r="B671" s="62" t="str">
        <f t="shared" si="13"/>
        <v/>
      </c>
      <c r="C671" s="63" t="str">
        <f t="shared" si="14"/>
        <v/>
      </c>
      <c r="D671" s="63" t="str">
        <f t="shared" si="10"/>
        <v/>
      </c>
      <c r="E671" s="63" t="str">
        <f t="shared" si="11"/>
        <v/>
      </c>
      <c r="F671" s="64" t="str">
        <f t="shared" si="12"/>
        <v/>
      </c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</row>
    <row r="672" spans="1:23" ht="15.75" customHeight="1" x14ac:dyDescent="0.2">
      <c r="A672" s="38"/>
      <c r="B672" s="62" t="str">
        <f t="shared" si="13"/>
        <v/>
      </c>
      <c r="C672" s="63" t="str">
        <f t="shared" si="14"/>
        <v/>
      </c>
      <c r="D672" s="63" t="str">
        <f t="shared" si="10"/>
        <v/>
      </c>
      <c r="E672" s="63" t="str">
        <f t="shared" si="11"/>
        <v/>
      </c>
      <c r="F672" s="64" t="str">
        <f t="shared" si="12"/>
        <v/>
      </c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</row>
    <row r="673" spans="1:23" ht="15.75" customHeight="1" x14ac:dyDescent="0.2">
      <c r="A673" s="38"/>
      <c r="B673" s="62" t="str">
        <f t="shared" si="13"/>
        <v/>
      </c>
      <c r="C673" s="63" t="str">
        <f t="shared" si="14"/>
        <v/>
      </c>
      <c r="D673" s="63" t="str">
        <f t="shared" si="10"/>
        <v/>
      </c>
      <c r="E673" s="63" t="str">
        <f t="shared" si="11"/>
        <v/>
      </c>
      <c r="F673" s="64" t="str">
        <f t="shared" si="12"/>
        <v/>
      </c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</row>
    <row r="674" spans="1:23" ht="15.75" customHeight="1" x14ac:dyDescent="0.2">
      <c r="A674" s="38"/>
      <c r="B674" s="62" t="str">
        <f t="shared" si="13"/>
        <v/>
      </c>
      <c r="C674" s="63" t="str">
        <f t="shared" si="14"/>
        <v/>
      </c>
      <c r="D674" s="63" t="str">
        <f t="shared" si="10"/>
        <v/>
      </c>
      <c r="E674" s="63" t="str">
        <f t="shared" si="11"/>
        <v/>
      </c>
      <c r="F674" s="64" t="str">
        <f t="shared" si="12"/>
        <v/>
      </c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</row>
    <row r="675" spans="1:23" ht="15.75" customHeight="1" x14ac:dyDescent="0.2">
      <c r="A675" s="38"/>
      <c r="B675" s="62" t="str">
        <f t="shared" si="13"/>
        <v/>
      </c>
      <c r="C675" s="63" t="str">
        <f t="shared" si="14"/>
        <v/>
      </c>
      <c r="D675" s="63" t="str">
        <f t="shared" si="10"/>
        <v/>
      </c>
      <c r="E675" s="63" t="str">
        <f t="shared" si="11"/>
        <v/>
      </c>
      <c r="F675" s="64" t="str">
        <f t="shared" si="12"/>
        <v/>
      </c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</row>
    <row r="676" spans="1:23" ht="15.75" customHeight="1" x14ac:dyDescent="0.2">
      <c r="A676" s="38"/>
      <c r="B676" s="62" t="str">
        <f t="shared" si="13"/>
        <v/>
      </c>
      <c r="C676" s="63" t="str">
        <f t="shared" si="14"/>
        <v/>
      </c>
      <c r="D676" s="63" t="str">
        <f t="shared" si="10"/>
        <v/>
      </c>
      <c r="E676" s="63" t="str">
        <f t="shared" si="11"/>
        <v/>
      </c>
      <c r="F676" s="64" t="str">
        <f t="shared" si="12"/>
        <v/>
      </c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</row>
    <row r="677" spans="1:23" ht="15.75" customHeight="1" x14ac:dyDescent="0.2">
      <c r="A677" s="38"/>
      <c r="B677" s="62" t="str">
        <f t="shared" si="13"/>
        <v/>
      </c>
      <c r="C677" s="63" t="str">
        <f t="shared" si="14"/>
        <v/>
      </c>
      <c r="D677" s="63" t="str">
        <f t="shared" si="10"/>
        <v/>
      </c>
      <c r="E677" s="63" t="str">
        <f t="shared" si="11"/>
        <v/>
      </c>
      <c r="F677" s="64" t="str">
        <f t="shared" si="12"/>
        <v/>
      </c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</row>
    <row r="678" spans="1:23" ht="15.75" customHeight="1" x14ac:dyDescent="0.2">
      <c r="A678" s="38"/>
      <c r="B678" s="62" t="str">
        <f t="shared" si="13"/>
        <v/>
      </c>
      <c r="C678" s="63" t="str">
        <f t="shared" si="14"/>
        <v/>
      </c>
      <c r="D678" s="63" t="str">
        <f t="shared" si="10"/>
        <v/>
      </c>
      <c r="E678" s="63" t="str">
        <f t="shared" si="11"/>
        <v/>
      </c>
      <c r="F678" s="64" t="str">
        <f t="shared" si="12"/>
        <v/>
      </c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</row>
    <row r="679" spans="1:23" ht="15.75" customHeight="1" x14ac:dyDescent="0.2">
      <c r="A679" s="38"/>
      <c r="B679" s="62" t="str">
        <f t="shared" si="13"/>
        <v/>
      </c>
      <c r="C679" s="63" t="str">
        <f t="shared" si="14"/>
        <v/>
      </c>
      <c r="D679" s="63" t="str">
        <f t="shared" si="10"/>
        <v/>
      </c>
      <c r="E679" s="63" t="str">
        <f t="shared" si="11"/>
        <v/>
      </c>
      <c r="F679" s="64" t="str">
        <f t="shared" si="12"/>
        <v/>
      </c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</row>
    <row r="680" spans="1:23" ht="15.75" customHeight="1" x14ac:dyDescent="0.2">
      <c r="A680" s="38"/>
      <c r="B680" s="62" t="str">
        <f t="shared" si="13"/>
        <v/>
      </c>
      <c r="C680" s="63" t="str">
        <f t="shared" si="14"/>
        <v/>
      </c>
      <c r="D680" s="63" t="str">
        <f t="shared" si="10"/>
        <v/>
      </c>
      <c r="E680" s="63" t="str">
        <f t="shared" si="11"/>
        <v/>
      </c>
      <c r="F680" s="64" t="str">
        <f t="shared" si="12"/>
        <v/>
      </c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</row>
    <row r="681" spans="1:23" ht="15.75" customHeight="1" x14ac:dyDescent="0.2">
      <c r="A681" s="38"/>
      <c r="B681" s="62" t="str">
        <f t="shared" si="13"/>
        <v/>
      </c>
      <c r="C681" s="63" t="str">
        <f t="shared" si="14"/>
        <v/>
      </c>
      <c r="D681" s="63" t="str">
        <f t="shared" si="10"/>
        <v/>
      </c>
      <c r="E681" s="63" t="str">
        <f t="shared" si="11"/>
        <v/>
      </c>
      <c r="F681" s="64" t="str">
        <f t="shared" si="12"/>
        <v/>
      </c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</row>
    <row r="682" spans="1:23" ht="15.75" customHeight="1" x14ac:dyDescent="0.2">
      <c r="A682" s="38"/>
      <c r="B682" s="62" t="str">
        <f t="shared" si="13"/>
        <v/>
      </c>
      <c r="C682" s="63" t="str">
        <f t="shared" si="14"/>
        <v/>
      </c>
      <c r="D682" s="63" t="str">
        <f t="shared" si="10"/>
        <v/>
      </c>
      <c r="E682" s="63" t="str">
        <f t="shared" si="11"/>
        <v/>
      </c>
      <c r="F682" s="64" t="str">
        <f t="shared" si="12"/>
        <v/>
      </c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</row>
    <row r="683" spans="1:23" ht="15.75" customHeight="1" x14ac:dyDescent="0.2">
      <c r="A683" s="38"/>
      <c r="B683" s="62" t="str">
        <f t="shared" si="13"/>
        <v/>
      </c>
      <c r="C683" s="63" t="str">
        <f t="shared" si="14"/>
        <v/>
      </c>
      <c r="D683" s="63" t="str">
        <f t="shared" si="10"/>
        <v/>
      </c>
      <c r="E683" s="63" t="str">
        <f t="shared" si="11"/>
        <v/>
      </c>
      <c r="F683" s="64" t="str">
        <f t="shared" si="12"/>
        <v/>
      </c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</row>
    <row r="684" spans="1:23" ht="15.75" customHeight="1" x14ac:dyDescent="0.2">
      <c r="A684" s="38"/>
      <c r="B684" s="62" t="str">
        <f t="shared" si="13"/>
        <v/>
      </c>
      <c r="C684" s="63" t="str">
        <f t="shared" si="14"/>
        <v/>
      </c>
      <c r="D684" s="63" t="str">
        <f t="shared" si="10"/>
        <v/>
      </c>
      <c r="E684" s="63" t="str">
        <f t="shared" si="11"/>
        <v/>
      </c>
      <c r="F684" s="64" t="str">
        <f t="shared" si="12"/>
        <v/>
      </c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</row>
    <row r="685" spans="1:23" ht="15.75" customHeight="1" x14ac:dyDescent="0.2">
      <c r="A685" s="38"/>
      <c r="B685" s="62" t="str">
        <f t="shared" si="13"/>
        <v/>
      </c>
      <c r="C685" s="63" t="str">
        <f t="shared" si="14"/>
        <v/>
      </c>
      <c r="D685" s="63" t="str">
        <f t="shared" si="10"/>
        <v/>
      </c>
      <c r="E685" s="63" t="str">
        <f t="shared" si="11"/>
        <v/>
      </c>
      <c r="F685" s="64" t="str">
        <f t="shared" si="12"/>
        <v/>
      </c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</row>
    <row r="686" spans="1:23" ht="15.75" customHeight="1" x14ac:dyDescent="0.2">
      <c r="A686" s="38"/>
      <c r="B686" s="62" t="str">
        <f t="shared" si="13"/>
        <v/>
      </c>
      <c r="C686" s="63" t="str">
        <f t="shared" si="14"/>
        <v/>
      </c>
      <c r="D686" s="63" t="str">
        <f t="shared" si="10"/>
        <v/>
      </c>
      <c r="E686" s="63" t="str">
        <f t="shared" si="11"/>
        <v/>
      </c>
      <c r="F686" s="64" t="str">
        <f t="shared" si="12"/>
        <v/>
      </c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</row>
    <row r="687" spans="1:23" ht="15.75" customHeight="1" x14ac:dyDescent="0.2">
      <c r="A687" s="38"/>
      <c r="B687" s="62" t="str">
        <f t="shared" si="13"/>
        <v/>
      </c>
      <c r="C687" s="63" t="str">
        <f t="shared" si="14"/>
        <v/>
      </c>
      <c r="D687" s="63" t="str">
        <f t="shared" si="10"/>
        <v/>
      </c>
      <c r="E687" s="63" t="str">
        <f t="shared" si="11"/>
        <v/>
      </c>
      <c r="F687" s="64" t="str">
        <f t="shared" si="12"/>
        <v/>
      </c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</row>
    <row r="688" spans="1:23" ht="15.75" customHeight="1" x14ac:dyDescent="0.2">
      <c r="A688" s="38"/>
      <c r="B688" s="62" t="str">
        <f t="shared" si="13"/>
        <v/>
      </c>
      <c r="C688" s="63" t="str">
        <f t="shared" si="14"/>
        <v/>
      </c>
      <c r="D688" s="63" t="str">
        <f t="shared" si="10"/>
        <v/>
      </c>
      <c r="E688" s="63" t="str">
        <f t="shared" si="11"/>
        <v/>
      </c>
      <c r="F688" s="64" t="str">
        <f t="shared" si="12"/>
        <v/>
      </c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</row>
    <row r="689" spans="1:23" ht="15.75" customHeight="1" x14ac:dyDescent="0.2">
      <c r="A689" s="38"/>
      <c r="B689" s="62" t="str">
        <f t="shared" si="13"/>
        <v/>
      </c>
      <c r="C689" s="63" t="str">
        <f t="shared" si="14"/>
        <v/>
      </c>
      <c r="D689" s="63" t="str">
        <f t="shared" si="10"/>
        <v/>
      </c>
      <c r="E689" s="63" t="str">
        <f t="shared" si="11"/>
        <v/>
      </c>
      <c r="F689" s="64" t="str">
        <f t="shared" si="12"/>
        <v/>
      </c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</row>
    <row r="690" spans="1:23" ht="15.75" customHeight="1" x14ac:dyDescent="0.2">
      <c r="A690" s="38"/>
      <c r="B690" s="62" t="str">
        <f t="shared" si="13"/>
        <v/>
      </c>
      <c r="C690" s="63" t="str">
        <f t="shared" si="14"/>
        <v/>
      </c>
      <c r="D690" s="63" t="str">
        <f t="shared" si="10"/>
        <v/>
      </c>
      <c r="E690" s="63" t="str">
        <f t="shared" si="11"/>
        <v/>
      </c>
      <c r="F690" s="64" t="str">
        <f t="shared" si="12"/>
        <v/>
      </c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</row>
    <row r="691" spans="1:23" ht="15.75" customHeight="1" x14ac:dyDescent="0.2">
      <c r="A691" s="38"/>
      <c r="B691" s="62" t="str">
        <f t="shared" si="13"/>
        <v/>
      </c>
      <c r="C691" s="63" t="str">
        <f t="shared" si="14"/>
        <v/>
      </c>
      <c r="D691" s="63" t="str">
        <f t="shared" si="10"/>
        <v/>
      </c>
      <c r="E691" s="63" t="str">
        <f t="shared" si="11"/>
        <v/>
      </c>
      <c r="F691" s="64" t="str">
        <f t="shared" si="12"/>
        <v/>
      </c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</row>
    <row r="692" spans="1:23" ht="15.75" customHeight="1" x14ac:dyDescent="0.2">
      <c r="A692" s="38"/>
      <c r="B692" s="62" t="str">
        <f t="shared" si="13"/>
        <v/>
      </c>
      <c r="C692" s="63" t="str">
        <f t="shared" si="14"/>
        <v/>
      </c>
      <c r="D692" s="63" t="str">
        <f t="shared" si="10"/>
        <v/>
      </c>
      <c r="E692" s="63" t="str">
        <f t="shared" si="11"/>
        <v/>
      </c>
      <c r="F692" s="64" t="str">
        <f t="shared" si="12"/>
        <v/>
      </c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</row>
    <row r="693" spans="1:23" ht="15.75" customHeight="1" x14ac:dyDescent="0.2">
      <c r="A693" s="38"/>
      <c r="B693" s="62" t="str">
        <f t="shared" si="13"/>
        <v/>
      </c>
      <c r="C693" s="63" t="str">
        <f t="shared" si="14"/>
        <v/>
      </c>
      <c r="D693" s="63" t="str">
        <f t="shared" si="10"/>
        <v/>
      </c>
      <c r="E693" s="63" t="str">
        <f t="shared" si="11"/>
        <v/>
      </c>
      <c r="F693" s="64" t="str">
        <f t="shared" si="12"/>
        <v/>
      </c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</row>
    <row r="694" spans="1:23" ht="15.75" customHeight="1" x14ac:dyDescent="0.2">
      <c r="A694" s="38"/>
      <c r="B694" s="62" t="str">
        <f t="shared" si="13"/>
        <v/>
      </c>
      <c r="C694" s="63" t="str">
        <f t="shared" si="14"/>
        <v/>
      </c>
      <c r="D694" s="63" t="str">
        <f t="shared" si="10"/>
        <v/>
      </c>
      <c r="E694" s="63" t="str">
        <f t="shared" si="11"/>
        <v/>
      </c>
      <c r="F694" s="64" t="str">
        <f t="shared" si="12"/>
        <v/>
      </c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</row>
    <row r="695" spans="1:23" ht="15.75" customHeight="1" x14ac:dyDescent="0.2">
      <c r="A695" s="38"/>
      <c r="B695" s="62" t="str">
        <f t="shared" si="13"/>
        <v/>
      </c>
      <c r="C695" s="63" t="str">
        <f t="shared" si="14"/>
        <v/>
      </c>
      <c r="D695" s="63" t="str">
        <f t="shared" si="10"/>
        <v/>
      </c>
      <c r="E695" s="63" t="str">
        <f t="shared" si="11"/>
        <v/>
      </c>
      <c r="F695" s="64" t="str">
        <f t="shared" si="12"/>
        <v/>
      </c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</row>
    <row r="696" spans="1:23" ht="15.75" customHeight="1" x14ac:dyDescent="0.2">
      <c r="A696" s="38"/>
      <c r="B696" s="62" t="str">
        <f t="shared" si="13"/>
        <v/>
      </c>
      <c r="C696" s="63" t="str">
        <f t="shared" si="14"/>
        <v/>
      </c>
      <c r="D696" s="63" t="str">
        <f t="shared" si="10"/>
        <v/>
      </c>
      <c r="E696" s="63" t="str">
        <f t="shared" si="11"/>
        <v/>
      </c>
      <c r="F696" s="64" t="str">
        <f t="shared" si="12"/>
        <v/>
      </c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</row>
    <row r="697" spans="1:23" ht="15.75" customHeight="1" x14ac:dyDescent="0.2">
      <c r="A697" s="38"/>
      <c r="B697" s="62" t="str">
        <f t="shared" si="13"/>
        <v/>
      </c>
      <c r="C697" s="63" t="str">
        <f t="shared" si="14"/>
        <v/>
      </c>
      <c r="D697" s="63" t="str">
        <f t="shared" si="10"/>
        <v/>
      </c>
      <c r="E697" s="63" t="str">
        <f t="shared" si="11"/>
        <v/>
      </c>
      <c r="F697" s="64" t="str">
        <f t="shared" si="12"/>
        <v/>
      </c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</row>
    <row r="698" spans="1:23" ht="15.75" customHeight="1" x14ac:dyDescent="0.2">
      <c r="A698" s="38"/>
      <c r="B698" s="62" t="str">
        <f t="shared" si="13"/>
        <v/>
      </c>
      <c r="C698" s="63" t="str">
        <f t="shared" si="14"/>
        <v/>
      </c>
      <c r="D698" s="63" t="str">
        <f t="shared" si="10"/>
        <v/>
      </c>
      <c r="E698" s="63" t="str">
        <f t="shared" si="11"/>
        <v/>
      </c>
      <c r="F698" s="64" t="str">
        <f t="shared" si="12"/>
        <v/>
      </c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</row>
    <row r="699" spans="1:23" ht="15.75" customHeight="1" x14ac:dyDescent="0.2">
      <c r="A699" s="38"/>
      <c r="B699" s="62" t="str">
        <f t="shared" si="13"/>
        <v/>
      </c>
      <c r="C699" s="63" t="str">
        <f t="shared" si="14"/>
        <v/>
      </c>
      <c r="D699" s="63" t="str">
        <f t="shared" si="10"/>
        <v/>
      </c>
      <c r="E699" s="63" t="str">
        <f t="shared" si="11"/>
        <v/>
      </c>
      <c r="F699" s="64" t="str">
        <f t="shared" si="12"/>
        <v/>
      </c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</row>
    <row r="700" spans="1:23" ht="15.75" customHeight="1" x14ac:dyDescent="0.2">
      <c r="A700" s="38"/>
      <c r="B700" s="62" t="str">
        <f t="shared" si="13"/>
        <v/>
      </c>
      <c r="C700" s="63" t="str">
        <f t="shared" si="14"/>
        <v/>
      </c>
      <c r="D700" s="63" t="str">
        <f t="shared" si="10"/>
        <v/>
      </c>
      <c r="E700" s="63" t="str">
        <f t="shared" si="11"/>
        <v/>
      </c>
      <c r="F700" s="64" t="str">
        <f t="shared" si="12"/>
        <v/>
      </c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</row>
    <row r="701" spans="1:23" ht="15.75" customHeight="1" x14ac:dyDescent="0.2">
      <c r="A701" s="38"/>
      <c r="B701" s="62" t="str">
        <f t="shared" si="13"/>
        <v/>
      </c>
      <c r="C701" s="63" t="str">
        <f t="shared" si="14"/>
        <v/>
      </c>
      <c r="D701" s="63" t="str">
        <f t="shared" si="10"/>
        <v/>
      </c>
      <c r="E701" s="63" t="str">
        <f t="shared" si="11"/>
        <v/>
      </c>
      <c r="F701" s="64" t="str">
        <f t="shared" si="12"/>
        <v/>
      </c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</row>
    <row r="702" spans="1:23" ht="15.75" customHeight="1" x14ac:dyDescent="0.2">
      <c r="A702" s="38"/>
      <c r="B702" s="62" t="str">
        <f t="shared" si="13"/>
        <v/>
      </c>
      <c r="C702" s="63" t="str">
        <f t="shared" si="14"/>
        <v/>
      </c>
      <c r="D702" s="63" t="str">
        <f t="shared" si="10"/>
        <v/>
      </c>
      <c r="E702" s="63" t="str">
        <f t="shared" si="11"/>
        <v/>
      </c>
      <c r="F702" s="64" t="str">
        <f t="shared" si="12"/>
        <v/>
      </c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</row>
    <row r="703" spans="1:23" ht="15.75" customHeight="1" x14ac:dyDescent="0.2">
      <c r="A703" s="38"/>
      <c r="B703" s="62" t="str">
        <f t="shared" si="13"/>
        <v/>
      </c>
      <c r="C703" s="63" t="str">
        <f t="shared" si="14"/>
        <v/>
      </c>
      <c r="D703" s="63" t="str">
        <f t="shared" si="10"/>
        <v/>
      </c>
      <c r="E703" s="63" t="str">
        <f t="shared" si="11"/>
        <v/>
      </c>
      <c r="F703" s="64" t="str">
        <f t="shared" si="12"/>
        <v/>
      </c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</row>
    <row r="704" spans="1:23" ht="15.75" customHeight="1" x14ac:dyDescent="0.2">
      <c r="A704" s="38"/>
      <c r="B704" s="62" t="str">
        <f t="shared" si="13"/>
        <v/>
      </c>
      <c r="C704" s="63" t="str">
        <f t="shared" si="14"/>
        <v/>
      </c>
      <c r="D704" s="63" t="str">
        <f t="shared" si="10"/>
        <v/>
      </c>
      <c r="E704" s="63" t="str">
        <f t="shared" si="11"/>
        <v/>
      </c>
      <c r="F704" s="64" t="str">
        <f t="shared" si="12"/>
        <v/>
      </c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</row>
    <row r="705" spans="1:23" ht="15.75" customHeight="1" x14ac:dyDescent="0.2">
      <c r="A705" s="38"/>
      <c r="B705" s="62" t="str">
        <f t="shared" si="13"/>
        <v/>
      </c>
      <c r="C705" s="63" t="str">
        <f t="shared" si="14"/>
        <v/>
      </c>
      <c r="D705" s="63" t="str">
        <f t="shared" si="10"/>
        <v/>
      </c>
      <c r="E705" s="63" t="str">
        <f t="shared" si="11"/>
        <v/>
      </c>
      <c r="F705" s="64" t="str">
        <f t="shared" si="12"/>
        <v/>
      </c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</row>
    <row r="706" spans="1:23" ht="15.75" customHeight="1" x14ac:dyDescent="0.2">
      <c r="A706" s="38"/>
      <c r="B706" s="62" t="str">
        <f t="shared" si="13"/>
        <v/>
      </c>
      <c r="C706" s="63" t="str">
        <f t="shared" si="14"/>
        <v/>
      </c>
      <c r="D706" s="63" t="str">
        <f t="shared" si="10"/>
        <v/>
      </c>
      <c r="E706" s="63" t="str">
        <f t="shared" si="11"/>
        <v/>
      </c>
      <c r="F706" s="64" t="str">
        <f t="shared" si="12"/>
        <v/>
      </c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</row>
    <row r="707" spans="1:23" ht="15.75" customHeight="1" x14ac:dyDescent="0.2">
      <c r="A707" s="38"/>
      <c r="B707" s="62" t="str">
        <f t="shared" si="13"/>
        <v/>
      </c>
      <c r="C707" s="63" t="str">
        <f t="shared" si="14"/>
        <v/>
      </c>
      <c r="D707" s="63" t="str">
        <f t="shared" si="10"/>
        <v/>
      </c>
      <c r="E707" s="63" t="str">
        <f t="shared" si="11"/>
        <v/>
      </c>
      <c r="F707" s="64" t="str">
        <f t="shared" si="12"/>
        <v/>
      </c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</row>
    <row r="708" spans="1:23" ht="15.75" customHeight="1" x14ac:dyDescent="0.2">
      <c r="A708" s="38"/>
      <c r="B708" s="62" t="str">
        <f t="shared" si="13"/>
        <v/>
      </c>
      <c r="C708" s="63" t="str">
        <f t="shared" si="14"/>
        <v/>
      </c>
      <c r="D708" s="63" t="str">
        <f t="shared" si="10"/>
        <v/>
      </c>
      <c r="E708" s="63" t="str">
        <f t="shared" si="11"/>
        <v/>
      </c>
      <c r="F708" s="64" t="str">
        <f t="shared" si="12"/>
        <v/>
      </c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</row>
    <row r="709" spans="1:23" ht="15.75" customHeight="1" x14ac:dyDescent="0.2">
      <c r="A709" s="38"/>
      <c r="B709" s="62" t="str">
        <f t="shared" si="13"/>
        <v/>
      </c>
      <c r="C709" s="63" t="str">
        <f t="shared" si="14"/>
        <v/>
      </c>
      <c r="D709" s="63" t="str">
        <f t="shared" si="10"/>
        <v/>
      </c>
      <c r="E709" s="63" t="str">
        <f t="shared" si="11"/>
        <v/>
      </c>
      <c r="F709" s="64" t="str">
        <f t="shared" si="12"/>
        <v/>
      </c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</row>
    <row r="710" spans="1:23" ht="15.75" customHeight="1" x14ac:dyDescent="0.2">
      <c r="A710" s="38"/>
      <c r="B710" s="62" t="str">
        <f t="shared" si="13"/>
        <v/>
      </c>
      <c r="C710" s="63" t="str">
        <f t="shared" si="14"/>
        <v/>
      </c>
      <c r="D710" s="63" t="str">
        <f t="shared" si="10"/>
        <v/>
      </c>
      <c r="E710" s="63" t="str">
        <f t="shared" si="11"/>
        <v/>
      </c>
      <c r="F710" s="64" t="str">
        <f t="shared" si="12"/>
        <v/>
      </c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</row>
    <row r="711" spans="1:23" ht="15.75" customHeight="1" x14ac:dyDescent="0.2">
      <c r="A711" s="38"/>
      <c r="B711" s="62" t="str">
        <f t="shared" si="13"/>
        <v/>
      </c>
      <c r="C711" s="63" t="str">
        <f t="shared" si="14"/>
        <v/>
      </c>
      <c r="D711" s="63" t="str">
        <f t="shared" si="10"/>
        <v/>
      </c>
      <c r="E711" s="63" t="str">
        <f t="shared" si="11"/>
        <v/>
      </c>
      <c r="F711" s="64" t="str">
        <f t="shared" si="12"/>
        <v/>
      </c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</row>
    <row r="712" spans="1:23" ht="15.75" customHeight="1" x14ac:dyDescent="0.2">
      <c r="A712" s="38"/>
      <c r="B712" s="62" t="str">
        <f t="shared" si="13"/>
        <v/>
      </c>
      <c r="C712" s="63" t="str">
        <f t="shared" si="14"/>
        <v/>
      </c>
      <c r="D712" s="63" t="str">
        <f t="shared" si="10"/>
        <v/>
      </c>
      <c r="E712" s="63" t="str">
        <f t="shared" si="11"/>
        <v/>
      </c>
      <c r="F712" s="64" t="str">
        <f t="shared" si="12"/>
        <v/>
      </c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</row>
    <row r="713" spans="1:23" ht="15.75" customHeight="1" x14ac:dyDescent="0.2">
      <c r="A713" s="38"/>
      <c r="B713" s="62" t="str">
        <f t="shared" si="13"/>
        <v/>
      </c>
      <c r="C713" s="63" t="str">
        <f t="shared" si="14"/>
        <v/>
      </c>
      <c r="D713" s="63" t="str">
        <f t="shared" si="10"/>
        <v/>
      </c>
      <c r="E713" s="63" t="str">
        <f t="shared" si="11"/>
        <v/>
      </c>
      <c r="F713" s="64" t="str">
        <f t="shared" si="12"/>
        <v/>
      </c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</row>
    <row r="714" spans="1:23" ht="15.75" customHeight="1" x14ac:dyDescent="0.2">
      <c r="A714" s="38"/>
      <c r="B714" s="62" t="str">
        <f t="shared" si="13"/>
        <v/>
      </c>
      <c r="C714" s="63" t="str">
        <f t="shared" si="14"/>
        <v/>
      </c>
      <c r="D714" s="63" t="str">
        <f t="shared" si="10"/>
        <v/>
      </c>
      <c r="E714" s="63" t="str">
        <f t="shared" si="11"/>
        <v/>
      </c>
      <c r="F714" s="64" t="str">
        <f t="shared" si="12"/>
        <v/>
      </c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</row>
    <row r="715" spans="1:23" ht="15.75" customHeight="1" x14ac:dyDescent="0.2">
      <c r="A715" s="38"/>
      <c r="B715" s="62" t="str">
        <f t="shared" si="13"/>
        <v/>
      </c>
      <c r="C715" s="63" t="str">
        <f t="shared" si="14"/>
        <v/>
      </c>
      <c r="D715" s="63" t="str">
        <f t="shared" si="10"/>
        <v/>
      </c>
      <c r="E715" s="63" t="str">
        <f t="shared" si="11"/>
        <v/>
      </c>
      <c r="F715" s="64" t="str">
        <f t="shared" si="12"/>
        <v/>
      </c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</row>
    <row r="716" spans="1:23" ht="15.75" customHeight="1" x14ac:dyDescent="0.2">
      <c r="A716" s="38"/>
      <c r="B716" s="62" t="str">
        <f t="shared" si="13"/>
        <v/>
      </c>
      <c r="C716" s="63" t="str">
        <f t="shared" si="14"/>
        <v/>
      </c>
      <c r="D716" s="63" t="str">
        <f t="shared" si="10"/>
        <v/>
      </c>
      <c r="E716" s="63" t="str">
        <f t="shared" si="11"/>
        <v/>
      </c>
      <c r="F716" s="64" t="str">
        <f t="shared" si="12"/>
        <v/>
      </c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</row>
    <row r="717" spans="1:23" ht="15.75" customHeight="1" x14ac:dyDescent="0.2">
      <c r="A717" s="38"/>
      <c r="B717" s="62" t="str">
        <f t="shared" si="13"/>
        <v/>
      </c>
      <c r="C717" s="63" t="str">
        <f t="shared" si="14"/>
        <v/>
      </c>
      <c r="D717" s="63" t="str">
        <f t="shared" si="10"/>
        <v/>
      </c>
      <c r="E717" s="63" t="str">
        <f t="shared" si="11"/>
        <v/>
      </c>
      <c r="F717" s="64" t="str">
        <f t="shared" si="12"/>
        <v/>
      </c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</row>
    <row r="718" spans="1:23" ht="15.75" customHeight="1" x14ac:dyDescent="0.2">
      <c r="A718" s="38"/>
      <c r="B718" s="62" t="str">
        <f t="shared" si="13"/>
        <v/>
      </c>
      <c r="C718" s="63" t="str">
        <f t="shared" si="14"/>
        <v/>
      </c>
      <c r="D718" s="63" t="str">
        <f t="shared" si="10"/>
        <v/>
      </c>
      <c r="E718" s="63" t="str">
        <f t="shared" si="11"/>
        <v/>
      </c>
      <c r="F718" s="64" t="str">
        <f t="shared" si="12"/>
        <v/>
      </c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</row>
    <row r="719" spans="1:23" ht="15.75" customHeight="1" x14ac:dyDescent="0.2">
      <c r="A719" s="38"/>
      <c r="B719" s="62" t="str">
        <f t="shared" si="13"/>
        <v/>
      </c>
      <c r="C719" s="63" t="str">
        <f t="shared" si="14"/>
        <v/>
      </c>
      <c r="D719" s="63" t="str">
        <f t="shared" si="10"/>
        <v/>
      </c>
      <c r="E719" s="63" t="str">
        <f t="shared" si="11"/>
        <v/>
      </c>
      <c r="F719" s="64" t="str">
        <f t="shared" si="12"/>
        <v/>
      </c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</row>
    <row r="720" spans="1:23" ht="15.75" customHeight="1" x14ac:dyDescent="0.2">
      <c r="A720" s="38"/>
      <c r="B720" s="62" t="str">
        <f t="shared" si="13"/>
        <v/>
      </c>
      <c r="C720" s="63" t="str">
        <f t="shared" si="14"/>
        <v/>
      </c>
      <c r="D720" s="63" t="str">
        <f t="shared" si="10"/>
        <v/>
      </c>
      <c r="E720" s="63" t="str">
        <f t="shared" si="11"/>
        <v/>
      </c>
      <c r="F720" s="64" t="str">
        <f t="shared" si="12"/>
        <v/>
      </c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</row>
    <row r="721" spans="1:23" ht="15.75" customHeight="1" x14ac:dyDescent="0.2">
      <c r="A721" s="38"/>
      <c r="B721" s="62" t="str">
        <f t="shared" si="13"/>
        <v/>
      </c>
      <c r="C721" s="63" t="str">
        <f t="shared" si="14"/>
        <v/>
      </c>
      <c r="D721" s="63" t="str">
        <f t="shared" si="10"/>
        <v/>
      </c>
      <c r="E721" s="63" t="str">
        <f t="shared" si="11"/>
        <v/>
      </c>
      <c r="F721" s="64" t="str">
        <f t="shared" si="12"/>
        <v/>
      </c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</row>
    <row r="722" spans="1:23" ht="15.75" customHeight="1" x14ac:dyDescent="0.2">
      <c r="A722" s="38"/>
      <c r="B722" s="62" t="str">
        <f t="shared" si="13"/>
        <v/>
      </c>
      <c r="C722" s="63" t="str">
        <f t="shared" si="14"/>
        <v/>
      </c>
      <c r="D722" s="63" t="str">
        <f t="shared" si="10"/>
        <v/>
      </c>
      <c r="E722" s="63" t="str">
        <f t="shared" si="11"/>
        <v/>
      </c>
      <c r="F722" s="64" t="str">
        <f t="shared" si="12"/>
        <v/>
      </c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</row>
    <row r="723" spans="1:23" ht="15.75" customHeight="1" x14ac:dyDescent="0.2">
      <c r="A723" s="38"/>
      <c r="B723" s="62" t="str">
        <f t="shared" si="13"/>
        <v/>
      </c>
      <c r="C723" s="63" t="str">
        <f t="shared" si="14"/>
        <v/>
      </c>
      <c r="D723" s="63" t="str">
        <f t="shared" si="10"/>
        <v/>
      </c>
      <c r="E723" s="63" t="str">
        <f t="shared" si="11"/>
        <v/>
      </c>
      <c r="F723" s="64" t="str">
        <f t="shared" si="12"/>
        <v/>
      </c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</row>
    <row r="724" spans="1:23" ht="15.75" customHeight="1" x14ac:dyDescent="0.2">
      <c r="A724" s="38"/>
      <c r="B724" s="62" t="str">
        <f t="shared" si="13"/>
        <v/>
      </c>
      <c r="C724" s="63" t="str">
        <f t="shared" si="14"/>
        <v/>
      </c>
      <c r="D724" s="63" t="str">
        <f t="shared" si="10"/>
        <v/>
      </c>
      <c r="E724" s="63" t="str">
        <f t="shared" si="11"/>
        <v/>
      </c>
      <c r="F724" s="64" t="str">
        <f t="shared" si="12"/>
        <v/>
      </c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</row>
    <row r="725" spans="1:23" ht="15.75" customHeight="1" x14ac:dyDescent="0.2">
      <c r="A725" s="38"/>
      <c r="B725" s="62" t="str">
        <f t="shared" si="13"/>
        <v/>
      </c>
      <c r="C725" s="63" t="str">
        <f t="shared" si="14"/>
        <v/>
      </c>
      <c r="D725" s="63" t="str">
        <f t="shared" si="10"/>
        <v/>
      </c>
      <c r="E725" s="63" t="str">
        <f t="shared" si="11"/>
        <v/>
      </c>
      <c r="F725" s="64" t="str">
        <f t="shared" si="12"/>
        <v/>
      </c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</row>
    <row r="726" spans="1:23" ht="15.75" customHeight="1" x14ac:dyDescent="0.2">
      <c r="A726" s="38"/>
      <c r="B726" s="62" t="str">
        <f t="shared" si="13"/>
        <v/>
      </c>
      <c r="C726" s="63" t="str">
        <f t="shared" si="14"/>
        <v/>
      </c>
      <c r="D726" s="63" t="str">
        <f t="shared" si="10"/>
        <v/>
      </c>
      <c r="E726" s="63" t="str">
        <f t="shared" si="11"/>
        <v/>
      </c>
      <c r="F726" s="64" t="str">
        <f t="shared" si="12"/>
        <v/>
      </c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</row>
    <row r="727" spans="1:23" ht="15.75" customHeight="1" x14ac:dyDescent="0.2">
      <c r="A727" s="38"/>
      <c r="B727" s="62" t="str">
        <f t="shared" si="13"/>
        <v/>
      </c>
      <c r="C727" s="63" t="str">
        <f t="shared" si="14"/>
        <v/>
      </c>
      <c r="D727" s="63" t="str">
        <f t="shared" si="10"/>
        <v/>
      </c>
      <c r="E727" s="63" t="str">
        <f t="shared" si="11"/>
        <v/>
      </c>
      <c r="F727" s="64" t="str">
        <f t="shared" si="12"/>
        <v/>
      </c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</row>
    <row r="728" spans="1:23" ht="15.75" customHeight="1" x14ac:dyDescent="0.2">
      <c r="A728" s="38"/>
      <c r="B728" s="62" t="str">
        <f t="shared" si="13"/>
        <v/>
      </c>
      <c r="C728" s="63" t="str">
        <f t="shared" si="14"/>
        <v/>
      </c>
      <c r="D728" s="63" t="str">
        <f t="shared" si="10"/>
        <v/>
      </c>
      <c r="E728" s="63" t="str">
        <f t="shared" si="11"/>
        <v/>
      </c>
      <c r="F728" s="64" t="str">
        <f t="shared" si="12"/>
        <v/>
      </c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</row>
    <row r="729" spans="1:23" ht="15.75" customHeight="1" x14ac:dyDescent="0.2">
      <c r="A729" s="38"/>
      <c r="B729" s="62" t="str">
        <f t="shared" si="13"/>
        <v/>
      </c>
      <c r="C729" s="63" t="str">
        <f t="shared" si="14"/>
        <v/>
      </c>
      <c r="D729" s="63" t="str">
        <f t="shared" si="10"/>
        <v/>
      </c>
      <c r="E729" s="63" t="str">
        <f t="shared" si="11"/>
        <v/>
      </c>
      <c r="F729" s="64" t="str">
        <f t="shared" si="12"/>
        <v/>
      </c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</row>
    <row r="730" spans="1:23" ht="15.75" customHeight="1" x14ac:dyDescent="0.2">
      <c r="A730" s="38"/>
      <c r="B730" s="62" t="str">
        <f t="shared" si="13"/>
        <v/>
      </c>
      <c r="C730" s="63" t="str">
        <f t="shared" si="14"/>
        <v/>
      </c>
      <c r="D730" s="63" t="str">
        <f t="shared" si="10"/>
        <v/>
      </c>
      <c r="E730" s="63" t="str">
        <f t="shared" si="11"/>
        <v/>
      </c>
      <c r="F730" s="64" t="str">
        <f t="shared" si="12"/>
        <v/>
      </c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</row>
    <row r="731" spans="1:23" ht="15.75" customHeight="1" x14ac:dyDescent="0.2">
      <c r="A731" s="38"/>
      <c r="B731" s="62" t="str">
        <f t="shared" si="13"/>
        <v/>
      </c>
      <c r="C731" s="63" t="str">
        <f t="shared" si="14"/>
        <v/>
      </c>
      <c r="D731" s="63" t="str">
        <f t="shared" si="10"/>
        <v/>
      </c>
      <c r="E731" s="63" t="str">
        <f t="shared" si="11"/>
        <v/>
      </c>
      <c r="F731" s="64" t="str">
        <f t="shared" si="12"/>
        <v/>
      </c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</row>
    <row r="732" spans="1:23" ht="15.75" customHeight="1" x14ac:dyDescent="0.2">
      <c r="A732" s="38"/>
      <c r="B732" s="62" t="str">
        <f t="shared" si="13"/>
        <v/>
      </c>
      <c r="C732" s="63" t="str">
        <f t="shared" si="14"/>
        <v/>
      </c>
      <c r="D732" s="63" t="str">
        <f t="shared" si="10"/>
        <v/>
      </c>
      <c r="E732" s="63" t="str">
        <f t="shared" si="11"/>
        <v/>
      </c>
      <c r="F732" s="64" t="str">
        <f t="shared" si="12"/>
        <v/>
      </c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</row>
    <row r="733" spans="1:23" ht="15.75" customHeight="1" x14ac:dyDescent="0.2">
      <c r="A733" s="38"/>
      <c r="B733" s="62" t="str">
        <f t="shared" si="13"/>
        <v/>
      </c>
      <c r="C733" s="63" t="str">
        <f t="shared" si="14"/>
        <v/>
      </c>
      <c r="D733" s="63" t="str">
        <f t="shared" si="10"/>
        <v/>
      </c>
      <c r="E733" s="63" t="str">
        <f t="shared" si="11"/>
        <v/>
      </c>
      <c r="F733" s="64" t="str">
        <f t="shared" si="12"/>
        <v/>
      </c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</row>
    <row r="734" spans="1:23" ht="15.75" customHeight="1" x14ac:dyDescent="0.2">
      <c r="A734" s="38"/>
      <c r="B734" s="62" t="str">
        <f t="shared" si="13"/>
        <v/>
      </c>
      <c r="C734" s="63" t="str">
        <f t="shared" si="14"/>
        <v/>
      </c>
      <c r="D734" s="63" t="str">
        <f t="shared" si="10"/>
        <v/>
      </c>
      <c r="E734" s="63" t="str">
        <f t="shared" si="11"/>
        <v/>
      </c>
      <c r="F734" s="64" t="str">
        <f t="shared" si="12"/>
        <v/>
      </c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</row>
    <row r="735" spans="1:23" ht="15.75" customHeight="1" x14ac:dyDescent="0.2">
      <c r="A735" s="38"/>
      <c r="B735" s="62" t="str">
        <f t="shared" si="13"/>
        <v/>
      </c>
      <c r="C735" s="63" t="str">
        <f t="shared" si="14"/>
        <v/>
      </c>
      <c r="D735" s="63" t="str">
        <f t="shared" si="10"/>
        <v/>
      </c>
      <c r="E735" s="63" t="str">
        <f t="shared" si="11"/>
        <v/>
      </c>
      <c r="F735" s="64" t="str">
        <f t="shared" si="12"/>
        <v/>
      </c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</row>
    <row r="736" spans="1:23" ht="15.75" customHeight="1" x14ac:dyDescent="0.2">
      <c r="A736" s="38"/>
      <c r="B736" s="62" t="str">
        <f t="shared" si="13"/>
        <v/>
      </c>
      <c r="C736" s="63" t="str">
        <f t="shared" si="14"/>
        <v/>
      </c>
      <c r="D736" s="63" t="str">
        <f t="shared" si="10"/>
        <v/>
      </c>
      <c r="E736" s="63" t="str">
        <f t="shared" si="11"/>
        <v/>
      </c>
      <c r="F736" s="64" t="str">
        <f t="shared" si="12"/>
        <v/>
      </c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</row>
    <row r="737" spans="1:23" ht="15.75" customHeight="1" x14ac:dyDescent="0.2">
      <c r="A737" s="38"/>
      <c r="B737" s="62" t="str">
        <f t="shared" si="13"/>
        <v/>
      </c>
      <c r="C737" s="63" t="str">
        <f t="shared" si="14"/>
        <v/>
      </c>
      <c r="D737" s="63" t="str">
        <f t="shared" si="10"/>
        <v/>
      </c>
      <c r="E737" s="63" t="str">
        <f t="shared" si="11"/>
        <v/>
      </c>
      <c r="F737" s="64" t="str">
        <f t="shared" si="12"/>
        <v/>
      </c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</row>
    <row r="738" spans="1:23" ht="15.75" customHeight="1" x14ac:dyDescent="0.2">
      <c r="A738" s="38"/>
      <c r="B738" s="62" t="str">
        <f t="shared" si="13"/>
        <v/>
      </c>
      <c r="C738" s="63" t="str">
        <f t="shared" si="14"/>
        <v/>
      </c>
      <c r="D738" s="63" t="str">
        <f t="shared" si="10"/>
        <v/>
      </c>
      <c r="E738" s="63" t="str">
        <f t="shared" si="11"/>
        <v/>
      </c>
      <c r="F738" s="64" t="str">
        <f t="shared" si="12"/>
        <v/>
      </c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</row>
    <row r="739" spans="1:23" ht="15.75" customHeight="1" x14ac:dyDescent="0.2">
      <c r="A739" s="38"/>
      <c r="B739" s="62" t="str">
        <f t="shared" si="13"/>
        <v/>
      </c>
      <c r="C739" s="63" t="str">
        <f t="shared" si="14"/>
        <v/>
      </c>
      <c r="D739" s="63" t="str">
        <f t="shared" si="10"/>
        <v/>
      </c>
      <c r="E739" s="63" t="str">
        <f t="shared" si="11"/>
        <v/>
      </c>
      <c r="F739" s="64" t="str">
        <f t="shared" si="12"/>
        <v/>
      </c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</row>
    <row r="740" spans="1:23" ht="15.75" customHeight="1" x14ac:dyDescent="0.2">
      <c r="A740" s="38"/>
      <c r="B740" s="62" t="str">
        <f t="shared" si="13"/>
        <v/>
      </c>
      <c r="C740" s="63" t="str">
        <f t="shared" si="14"/>
        <v/>
      </c>
      <c r="D740" s="63" t="str">
        <f t="shared" si="10"/>
        <v/>
      </c>
      <c r="E740" s="63" t="str">
        <f t="shared" si="11"/>
        <v/>
      </c>
      <c r="F740" s="64" t="str">
        <f t="shared" si="12"/>
        <v/>
      </c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</row>
    <row r="741" spans="1:23" ht="15.75" customHeight="1" x14ac:dyDescent="0.2">
      <c r="A741" s="38"/>
      <c r="B741" s="62" t="str">
        <f t="shared" si="13"/>
        <v/>
      </c>
      <c r="C741" s="63" t="str">
        <f t="shared" si="14"/>
        <v/>
      </c>
      <c r="D741" s="63" t="str">
        <f t="shared" si="10"/>
        <v/>
      </c>
      <c r="E741" s="63" t="str">
        <f t="shared" si="11"/>
        <v/>
      </c>
      <c r="F741" s="64" t="str">
        <f t="shared" si="12"/>
        <v/>
      </c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</row>
    <row r="742" spans="1:23" ht="15.75" customHeight="1" x14ac:dyDescent="0.2">
      <c r="A742" s="38"/>
      <c r="B742" s="62" t="str">
        <f t="shared" si="13"/>
        <v/>
      </c>
      <c r="C742" s="63" t="str">
        <f t="shared" si="14"/>
        <v/>
      </c>
      <c r="D742" s="63" t="str">
        <f t="shared" si="10"/>
        <v/>
      </c>
      <c r="E742" s="63" t="str">
        <f t="shared" si="11"/>
        <v/>
      </c>
      <c r="F742" s="64" t="str">
        <f t="shared" si="12"/>
        <v/>
      </c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</row>
    <row r="743" spans="1:23" ht="15.75" customHeight="1" x14ac:dyDescent="0.2">
      <c r="A743" s="38"/>
      <c r="B743" s="62" t="str">
        <f t="shared" si="13"/>
        <v/>
      </c>
      <c r="C743" s="63" t="str">
        <f t="shared" si="14"/>
        <v/>
      </c>
      <c r="D743" s="63" t="str">
        <f t="shared" si="10"/>
        <v/>
      </c>
      <c r="E743" s="63" t="str">
        <f t="shared" si="11"/>
        <v/>
      </c>
      <c r="F743" s="64" t="str">
        <f t="shared" si="12"/>
        <v/>
      </c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</row>
    <row r="744" spans="1:23" ht="15.75" customHeight="1" x14ac:dyDescent="0.2">
      <c r="A744" s="38"/>
      <c r="B744" s="62" t="str">
        <f t="shared" si="13"/>
        <v/>
      </c>
      <c r="C744" s="63" t="str">
        <f t="shared" si="14"/>
        <v/>
      </c>
      <c r="D744" s="63" t="str">
        <f t="shared" si="10"/>
        <v/>
      </c>
      <c r="E744" s="63" t="str">
        <f t="shared" si="11"/>
        <v/>
      </c>
      <c r="F744" s="64" t="str">
        <f t="shared" si="12"/>
        <v/>
      </c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</row>
    <row r="745" spans="1:23" ht="15.75" customHeight="1" x14ac:dyDescent="0.2">
      <c r="A745" s="38"/>
      <c r="B745" s="62" t="str">
        <f t="shared" si="13"/>
        <v/>
      </c>
      <c r="C745" s="63" t="str">
        <f t="shared" si="14"/>
        <v/>
      </c>
      <c r="D745" s="63" t="str">
        <f t="shared" si="10"/>
        <v/>
      </c>
      <c r="E745" s="63" t="str">
        <f t="shared" si="11"/>
        <v/>
      </c>
      <c r="F745" s="64" t="str">
        <f t="shared" si="12"/>
        <v/>
      </c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</row>
    <row r="746" spans="1:23" ht="15.75" customHeight="1" x14ac:dyDescent="0.2">
      <c r="A746" s="38"/>
      <c r="B746" s="62" t="str">
        <f t="shared" si="13"/>
        <v/>
      </c>
      <c r="C746" s="63" t="str">
        <f t="shared" si="14"/>
        <v/>
      </c>
      <c r="D746" s="63" t="str">
        <f t="shared" si="10"/>
        <v/>
      </c>
      <c r="E746" s="63" t="str">
        <f t="shared" si="11"/>
        <v/>
      </c>
      <c r="F746" s="64" t="str">
        <f t="shared" si="12"/>
        <v/>
      </c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</row>
    <row r="747" spans="1:23" ht="15.75" customHeight="1" x14ac:dyDescent="0.2">
      <c r="A747" s="38"/>
      <c r="B747" s="62" t="str">
        <f t="shared" si="13"/>
        <v/>
      </c>
      <c r="C747" s="63" t="str">
        <f t="shared" si="14"/>
        <v/>
      </c>
      <c r="D747" s="63" t="str">
        <f t="shared" si="10"/>
        <v/>
      </c>
      <c r="E747" s="63" t="str">
        <f t="shared" si="11"/>
        <v/>
      </c>
      <c r="F747" s="64" t="str">
        <f t="shared" si="12"/>
        <v/>
      </c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</row>
    <row r="748" spans="1:23" ht="15.75" customHeight="1" x14ac:dyDescent="0.2">
      <c r="A748" s="38"/>
      <c r="B748" s="62" t="str">
        <f t="shared" si="13"/>
        <v/>
      </c>
      <c r="C748" s="63" t="str">
        <f t="shared" si="14"/>
        <v/>
      </c>
      <c r="D748" s="63" t="str">
        <f t="shared" si="10"/>
        <v/>
      </c>
      <c r="E748" s="63" t="str">
        <f t="shared" si="11"/>
        <v/>
      </c>
      <c r="F748" s="64" t="str">
        <f t="shared" si="12"/>
        <v/>
      </c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</row>
    <row r="749" spans="1:23" ht="15.75" customHeight="1" x14ac:dyDescent="0.2">
      <c r="A749" s="38"/>
      <c r="B749" s="62" t="str">
        <f t="shared" si="13"/>
        <v/>
      </c>
      <c r="C749" s="63" t="str">
        <f t="shared" si="14"/>
        <v/>
      </c>
      <c r="D749" s="63" t="str">
        <f t="shared" si="10"/>
        <v/>
      </c>
      <c r="E749" s="63" t="str">
        <f t="shared" si="11"/>
        <v/>
      </c>
      <c r="F749" s="64" t="str">
        <f t="shared" si="12"/>
        <v/>
      </c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</row>
    <row r="750" spans="1:23" ht="15.75" customHeight="1" x14ac:dyDescent="0.2">
      <c r="A750" s="38"/>
      <c r="B750" s="62" t="str">
        <f t="shared" si="13"/>
        <v/>
      </c>
      <c r="C750" s="63" t="str">
        <f t="shared" si="14"/>
        <v/>
      </c>
      <c r="D750" s="63" t="str">
        <f t="shared" si="10"/>
        <v/>
      </c>
      <c r="E750" s="63" t="str">
        <f t="shared" si="11"/>
        <v/>
      </c>
      <c r="F750" s="64" t="str">
        <f t="shared" si="12"/>
        <v/>
      </c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</row>
    <row r="751" spans="1:23" ht="15.75" customHeight="1" x14ac:dyDescent="0.2">
      <c r="A751" s="38"/>
      <c r="B751" s="62" t="str">
        <f t="shared" si="13"/>
        <v/>
      </c>
      <c r="C751" s="63" t="str">
        <f t="shared" si="14"/>
        <v/>
      </c>
      <c r="D751" s="63" t="str">
        <f t="shared" si="10"/>
        <v/>
      </c>
      <c r="E751" s="63" t="str">
        <f t="shared" si="11"/>
        <v/>
      </c>
      <c r="F751" s="64" t="str">
        <f t="shared" si="12"/>
        <v/>
      </c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</row>
    <row r="752" spans="1:23" ht="15.75" customHeight="1" x14ac:dyDescent="0.2">
      <c r="A752" s="38"/>
      <c r="B752" s="62" t="str">
        <f t="shared" si="13"/>
        <v/>
      </c>
      <c r="C752" s="63" t="str">
        <f t="shared" si="14"/>
        <v/>
      </c>
      <c r="D752" s="63" t="str">
        <f t="shared" si="10"/>
        <v/>
      </c>
      <c r="E752" s="63" t="str">
        <f t="shared" si="11"/>
        <v/>
      </c>
      <c r="F752" s="64" t="str">
        <f t="shared" si="12"/>
        <v/>
      </c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</row>
    <row r="753" spans="1:23" ht="15.75" customHeight="1" x14ac:dyDescent="0.2">
      <c r="A753" s="38"/>
      <c r="B753" s="62" t="str">
        <f t="shared" si="13"/>
        <v/>
      </c>
      <c r="C753" s="63" t="str">
        <f t="shared" si="14"/>
        <v/>
      </c>
      <c r="D753" s="63" t="str">
        <f t="shared" si="10"/>
        <v/>
      </c>
      <c r="E753" s="63" t="str">
        <f t="shared" si="11"/>
        <v/>
      </c>
      <c r="F753" s="64" t="str">
        <f t="shared" si="12"/>
        <v/>
      </c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</row>
    <row r="754" spans="1:23" ht="15.75" customHeight="1" x14ac:dyDescent="0.2">
      <c r="A754" s="38"/>
      <c r="B754" s="62" t="str">
        <f t="shared" si="13"/>
        <v/>
      </c>
      <c r="C754" s="63" t="str">
        <f t="shared" si="14"/>
        <v/>
      </c>
      <c r="D754" s="63" t="str">
        <f t="shared" si="10"/>
        <v/>
      </c>
      <c r="E754" s="63" t="str">
        <f t="shared" si="11"/>
        <v/>
      </c>
      <c r="F754" s="64" t="str">
        <f t="shared" si="12"/>
        <v/>
      </c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</row>
    <row r="755" spans="1:23" ht="15.75" customHeight="1" x14ac:dyDescent="0.2">
      <c r="A755" s="38"/>
      <c r="B755" s="62" t="str">
        <f t="shared" si="13"/>
        <v/>
      </c>
      <c r="C755" s="63" t="str">
        <f t="shared" si="14"/>
        <v/>
      </c>
      <c r="D755" s="63" t="str">
        <f t="shared" si="10"/>
        <v/>
      </c>
      <c r="E755" s="63" t="str">
        <f t="shared" si="11"/>
        <v/>
      </c>
      <c r="F755" s="64" t="str">
        <f t="shared" si="12"/>
        <v/>
      </c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</row>
    <row r="756" spans="1:23" ht="15.75" customHeight="1" x14ac:dyDescent="0.2">
      <c r="A756" s="38"/>
      <c r="B756" s="62" t="str">
        <f t="shared" si="13"/>
        <v/>
      </c>
      <c r="C756" s="63" t="str">
        <f t="shared" si="14"/>
        <v/>
      </c>
      <c r="D756" s="63" t="str">
        <f t="shared" si="10"/>
        <v/>
      </c>
      <c r="E756" s="63" t="str">
        <f t="shared" si="11"/>
        <v/>
      </c>
      <c r="F756" s="64" t="str">
        <f t="shared" si="12"/>
        <v/>
      </c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</row>
    <row r="757" spans="1:23" ht="15.75" customHeight="1" x14ac:dyDescent="0.2">
      <c r="A757" s="38"/>
      <c r="B757" s="62" t="str">
        <f t="shared" si="13"/>
        <v/>
      </c>
      <c r="C757" s="63" t="str">
        <f t="shared" si="14"/>
        <v/>
      </c>
      <c r="D757" s="63" t="str">
        <f t="shared" si="10"/>
        <v/>
      </c>
      <c r="E757" s="63" t="str">
        <f t="shared" si="11"/>
        <v/>
      </c>
      <c r="F757" s="64" t="str">
        <f t="shared" si="12"/>
        <v/>
      </c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</row>
    <row r="758" spans="1:23" ht="15.75" customHeight="1" x14ac:dyDescent="0.2">
      <c r="A758" s="38"/>
      <c r="B758" s="62" t="str">
        <f t="shared" si="13"/>
        <v/>
      </c>
      <c r="C758" s="63" t="str">
        <f t="shared" si="14"/>
        <v/>
      </c>
      <c r="D758" s="63" t="str">
        <f t="shared" si="10"/>
        <v/>
      </c>
      <c r="E758" s="63" t="str">
        <f t="shared" si="11"/>
        <v/>
      </c>
      <c r="F758" s="64" t="str">
        <f t="shared" si="12"/>
        <v/>
      </c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</row>
    <row r="759" spans="1:23" ht="15.75" customHeight="1" x14ac:dyDescent="0.2">
      <c r="A759" s="38"/>
      <c r="B759" s="62" t="str">
        <f t="shared" si="13"/>
        <v/>
      </c>
      <c r="C759" s="63" t="str">
        <f t="shared" si="14"/>
        <v/>
      </c>
      <c r="D759" s="63" t="str">
        <f t="shared" si="10"/>
        <v/>
      </c>
      <c r="E759" s="63" t="str">
        <f t="shared" si="11"/>
        <v/>
      </c>
      <c r="F759" s="64" t="str">
        <f t="shared" si="12"/>
        <v/>
      </c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</row>
    <row r="760" spans="1:23" ht="15.75" customHeight="1" x14ac:dyDescent="0.2">
      <c r="A760" s="38"/>
      <c r="B760" s="62" t="str">
        <f t="shared" si="13"/>
        <v/>
      </c>
      <c r="C760" s="63" t="str">
        <f t="shared" si="14"/>
        <v/>
      </c>
      <c r="D760" s="63" t="str">
        <f t="shared" si="10"/>
        <v/>
      </c>
      <c r="E760" s="63" t="str">
        <f t="shared" si="11"/>
        <v/>
      </c>
      <c r="F760" s="64" t="str">
        <f t="shared" si="12"/>
        <v/>
      </c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</row>
    <row r="761" spans="1:23" ht="15.75" customHeight="1" x14ac:dyDescent="0.2">
      <c r="A761" s="38"/>
      <c r="B761" s="62" t="str">
        <f t="shared" si="13"/>
        <v/>
      </c>
      <c r="C761" s="63" t="str">
        <f t="shared" si="14"/>
        <v/>
      </c>
      <c r="D761" s="63" t="str">
        <f t="shared" si="10"/>
        <v/>
      </c>
      <c r="E761" s="63" t="str">
        <f t="shared" si="11"/>
        <v/>
      </c>
      <c r="F761" s="64" t="str">
        <f t="shared" si="12"/>
        <v/>
      </c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</row>
    <row r="762" spans="1:23" ht="15.75" customHeight="1" x14ac:dyDescent="0.2">
      <c r="A762" s="38"/>
      <c r="B762" s="62" t="str">
        <f t="shared" si="13"/>
        <v/>
      </c>
      <c r="C762" s="63" t="str">
        <f t="shared" si="14"/>
        <v/>
      </c>
      <c r="D762" s="63" t="str">
        <f t="shared" si="10"/>
        <v/>
      </c>
      <c r="E762" s="63" t="str">
        <f t="shared" si="11"/>
        <v/>
      </c>
      <c r="F762" s="64" t="str">
        <f t="shared" si="12"/>
        <v/>
      </c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</row>
    <row r="763" spans="1:23" ht="15.75" customHeight="1" x14ac:dyDescent="0.2">
      <c r="A763" s="38"/>
      <c r="B763" s="62" t="str">
        <f t="shared" si="13"/>
        <v/>
      </c>
      <c r="C763" s="63" t="str">
        <f t="shared" si="14"/>
        <v/>
      </c>
      <c r="D763" s="63" t="str">
        <f t="shared" si="10"/>
        <v/>
      </c>
      <c r="E763" s="63" t="str">
        <f t="shared" si="11"/>
        <v/>
      </c>
      <c r="F763" s="64" t="str">
        <f t="shared" si="12"/>
        <v/>
      </c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</row>
    <row r="764" spans="1:23" ht="15.75" customHeight="1" x14ac:dyDescent="0.2">
      <c r="A764" s="38"/>
      <c r="B764" s="62" t="str">
        <f t="shared" si="13"/>
        <v/>
      </c>
      <c r="C764" s="63" t="str">
        <f t="shared" si="14"/>
        <v/>
      </c>
      <c r="D764" s="63" t="str">
        <f t="shared" si="10"/>
        <v/>
      </c>
      <c r="E764" s="63" t="str">
        <f t="shared" si="11"/>
        <v/>
      </c>
      <c r="F764" s="64" t="str">
        <f t="shared" si="12"/>
        <v/>
      </c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</row>
    <row r="765" spans="1:23" ht="15.75" customHeight="1" x14ac:dyDescent="0.2">
      <c r="A765" s="38"/>
      <c r="B765" s="62" t="str">
        <f t="shared" si="13"/>
        <v/>
      </c>
      <c r="C765" s="63" t="str">
        <f t="shared" si="14"/>
        <v/>
      </c>
      <c r="D765" s="63" t="str">
        <f t="shared" si="10"/>
        <v/>
      </c>
      <c r="E765" s="63" t="str">
        <f t="shared" si="11"/>
        <v/>
      </c>
      <c r="F765" s="64" t="str">
        <f t="shared" si="12"/>
        <v/>
      </c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</row>
    <row r="766" spans="1:23" ht="15.75" customHeight="1" x14ac:dyDescent="0.2">
      <c r="A766" s="38"/>
      <c r="B766" s="62" t="str">
        <f t="shared" si="13"/>
        <v/>
      </c>
      <c r="C766" s="63" t="str">
        <f t="shared" si="14"/>
        <v/>
      </c>
      <c r="D766" s="63" t="str">
        <f t="shared" si="10"/>
        <v/>
      </c>
      <c r="E766" s="63" t="str">
        <f t="shared" si="11"/>
        <v/>
      </c>
      <c r="F766" s="64" t="str">
        <f t="shared" si="12"/>
        <v/>
      </c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</row>
    <row r="767" spans="1:23" ht="15.75" customHeight="1" x14ac:dyDescent="0.2">
      <c r="A767" s="38"/>
      <c r="B767" s="62" t="str">
        <f t="shared" si="13"/>
        <v/>
      </c>
      <c r="C767" s="63" t="str">
        <f t="shared" si="14"/>
        <v/>
      </c>
      <c r="D767" s="63" t="str">
        <f t="shared" si="10"/>
        <v/>
      </c>
      <c r="E767" s="63" t="str">
        <f t="shared" si="11"/>
        <v/>
      </c>
      <c r="F767" s="64" t="str">
        <f t="shared" si="12"/>
        <v/>
      </c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</row>
    <row r="768" spans="1:23" ht="15.75" customHeight="1" x14ac:dyDescent="0.2">
      <c r="A768" s="38"/>
      <c r="B768" s="62" t="str">
        <f t="shared" si="13"/>
        <v/>
      </c>
      <c r="C768" s="63" t="str">
        <f t="shared" si="14"/>
        <v/>
      </c>
      <c r="D768" s="63" t="str">
        <f t="shared" si="10"/>
        <v/>
      </c>
      <c r="E768" s="63" t="str">
        <f t="shared" si="11"/>
        <v/>
      </c>
      <c r="F768" s="64" t="str">
        <f t="shared" si="12"/>
        <v/>
      </c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</row>
    <row r="769" spans="1:23" ht="15.75" customHeight="1" x14ac:dyDescent="0.2">
      <c r="A769" s="38"/>
      <c r="B769" s="62" t="str">
        <f t="shared" si="13"/>
        <v/>
      </c>
      <c r="C769" s="63" t="str">
        <f t="shared" si="14"/>
        <v/>
      </c>
      <c r="D769" s="63" t="str">
        <f t="shared" si="10"/>
        <v/>
      </c>
      <c r="E769" s="63" t="str">
        <f t="shared" si="11"/>
        <v/>
      </c>
      <c r="F769" s="64" t="str">
        <f t="shared" si="12"/>
        <v/>
      </c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</row>
    <row r="770" spans="1:23" ht="15.75" customHeight="1" x14ac:dyDescent="0.2">
      <c r="A770" s="38"/>
      <c r="B770" s="62" t="str">
        <f t="shared" si="13"/>
        <v/>
      </c>
      <c r="C770" s="63" t="str">
        <f t="shared" si="14"/>
        <v/>
      </c>
      <c r="D770" s="63" t="str">
        <f t="shared" si="10"/>
        <v/>
      </c>
      <c r="E770" s="63" t="str">
        <f t="shared" si="11"/>
        <v/>
      </c>
      <c r="F770" s="64" t="str">
        <f t="shared" si="12"/>
        <v/>
      </c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</row>
    <row r="771" spans="1:23" ht="15.75" customHeight="1" x14ac:dyDescent="0.2">
      <c r="A771" s="38"/>
      <c r="B771" s="62" t="str">
        <f t="shared" si="13"/>
        <v/>
      </c>
      <c r="C771" s="63" t="str">
        <f t="shared" si="14"/>
        <v/>
      </c>
      <c r="D771" s="63" t="str">
        <f t="shared" si="10"/>
        <v/>
      </c>
      <c r="E771" s="63" t="str">
        <f t="shared" si="11"/>
        <v/>
      </c>
      <c r="F771" s="64" t="str">
        <f t="shared" si="12"/>
        <v/>
      </c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</row>
    <row r="772" spans="1:23" ht="15.75" customHeight="1" x14ac:dyDescent="0.2">
      <c r="A772" s="38"/>
      <c r="B772" s="62" t="str">
        <f t="shared" si="13"/>
        <v/>
      </c>
      <c r="C772" s="63" t="str">
        <f t="shared" si="14"/>
        <v/>
      </c>
      <c r="D772" s="63" t="str">
        <f t="shared" si="10"/>
        <v/>
      </c>
      <c r="E772" s="63" t="str">
        <f t="shared" si="11"/>
        <v/>
      </c>
      <c r="F772" s="64" t="str">
        <f t="shared" si="12"/>
        <v/>
      </c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</row>
    <row r="773" spans="1:23" ht="15.75" customHeight="1" x14ac:dyDescent="0.2">
      <c r="A773" s="38"/>
      <c r="B773" s="62" t="str">
        <f t="shared" si="13"/>
        <v/>
      </c>
      <c r="C773" s="63" t="str">
        <f t="shared" si="14"/>
        <v/>
      </c>
      <c r="D773" s="63" t="str">
        <f t="shared" si="10"/>
        <v/>
      </c>
      <c r="E773" s="63" t="str">
        <f t="shared" si="11"/>
        <v/>
      </c>
      <c r="F773" s="64" t="str">
        <f t="shared" si="12"/>
        <v/>
      </c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</row>
    <row r="774" spans="1:23" ht="15.75" customHeight="1" x14ac:dyDescent="0.2">
      <c r="A774" s="38"/>
      <c r="B774" s="62" t="str">
        <f t="shared" si="13"/>
        <v/>
      </c>
      <c r="C774" s="63" t="str">
        <f t="shared" si="14"/>
        <v/>
      </c>
      <c r="D774" s="63" t="str">
        <f t="shared" si="10"/>
        <v/>
      </c>
      <c r="E774" s="63" t="str">
        <f t="shared" si="11"/>
        <v/>
      </c>
      <c r="F774" s="64" t="str">
        <f t="shared" si="12"/>
        <v/>
      </c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</row>
    <row r="775" spans="1:23" ht="15.75" customHeight="1" x14ac:dyDescent="0.2">
      <c r="A775" s="38"/>
      <c r="B775" s="62" t="str">
        <f t="shared" si="13"/>
        <v/>
      </c>
      <c r="C775" s="63" t="str">
        <f t="shared" si="14"/>
        <v/>
      </c>
      <c r="D775" s="63" t="str">
        <f t="shared" si="10"/>
        <v/>
      </c>
      <c r="E775" s="63" t="str">
        <f t="shared" si="11"/>
        <v/>
      </c>
      <c r="F775" s="64" t="str">
        <f t="shared" si="12"/>
        <v/>
      </c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</row>
    <row r="776" spans="1:23" ht="15.75" customHeight="1" x14ac:dyDescent="0.2">
      <c r="A776" s="38"/>
      <c r="B776" s="62" t="str">
        <f t="shared" si="13"/>
        <v/>
      </c>
      <c r="C776" s="63" t="str">
        <f t="shared" si="14"/>
        <v/>
      </c>
      <c r="D776" s="63" t="str">
        <f t="shared" si="10"/>
        <v/>
      </c>
      <c r="E776" s="63" t="str">
        <f t="shared" si="11"/>
        <v/>
      </c>
      <c r="F776" s="64" t="str">
        <f t="shared" si="12"/>
        <v/>
      </c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</row>
    <row r="777" spans="1:23" ht="15.75" customHeight="1" x14ac:dyDescent="0.2">
      <c r="A777" s="38"/>
      <c r="B777" s="62" t="str">
        <f t="shared" si="13"/>
        <v/>
      </c>
      <c r="C777" s="63" t="str">
        <f t="shared" si="14"/>
        <v/>
      </c>
      <c r="D777" s="63" t="str">
        <f t="shared" si="10"/>
        <v/>
      </c>
      <c r="E777" s="63" t="str">
        <f t="shared" si="11"/>
        <v/>
      </c>
      <c r="F777" s="64" t="str">
        <f t="shared" si="12"/>
        <v/>
      </c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</row>
    <row r="778" spans="1:23" ht="15.75" customHeight="1" x14ac:dyDescent="0.2">
      <c r="A778" s="38"/>
      <c r="B778" s="62" t="str">
        <f t="shared" si="13"/>
        <v/>
      </c>
      <c r="C778" s="63" t="str">
        <f t="shared" si="14"/>
        <v/>
      </c>
      <c r="D778" s="63" t="str">
        <f t="shared" ref="D778:D1012" si="15">IF(B778="","",C778*$F$2)</f>
        <v/>
      </c>
      <c r="E778" s="63" t="str">
        <f t="shared" ref="E778:E1012" si="16">IF(D778="","",IFERROR(IF(MOD(B778,$F$5)=0,$F$4,0),0))</f>
        <v/>
      </c>
      <c r="F778" s="64" t="str">
        <f t="shared" ref="F778:F1012" si="17">IF(B778="","",D778+C778+E778)</f>
        <v/>
      </c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</row>
    <row r="779" spans="1:23" ht="15.75" customHeight="1" x14ac:dyDescent="0.2">
      <c r="A779" s="38"/>
      <c r="B779" s="62" t="str">
        <f t="shared" ref="B779:B1012" si="18">IF(B778="","", IFERROR(IF(B778=$C$5,"",B778+1),""))</f>
        <v/>
      </c>
      <c r="C779" s="63" t="str">
        <f t="shared" ref="C779:C1012" si="19">IF(B779="","",F778)</f>
        <v/>
      </c>
      <c r="D779" s="63" t="str">
        <f t="shared" si="15"/>
        <v/>
      </c>
      <c r="E779" s="63" t="str">
        <f t="shared" si="16"/>
        <v/>
      </c>
      <c r="F779" s="64" t="str">
        <f t="shared" si="17"/>
        <v/>
      </c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</row>
    <row r="780" spans="1:23" ht="15.75" customHeight="1" x14ac:dyDescent="0.2">
      <c r="A780" s="38"/>
      <c r="B780" s="62" t="str">
        <f t="shared" si="18"/>
        <v/>
      </c>
      <c r="C780" s="63" t="str">
        <f t="shared" si="19"/>
        <v/>
      </c>
      <c r="D780" s="63" t="str">
        <f t="shared" si="15"/>
        <v/>
      </c>
      <c r="E780" s="63" t="str">
        <f t="shared" si="16"/>
        <v/>
      </c>
      <c r="F780" s="64" t="str">
        <f t="shared" si="17"/>
        <v/>
      </c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</row>
    <row r="781" spans="1:23" ht="15.75" customHeight="1" x14ac:dyDescent="0.2">
      <c r="A781" s="38"/>
      <c r="B781" s="62" t="str">
        <f t="shared" si="18"/>
        <v/>
      </c>
      <c r="C781" s="63" t="str">
        <f t="shared" si="19"/>
        <v/>
      </c>
      <c r="D781" s="63" t="str">
        <f t="shared" si="15"/>
        <v/>
      </c>
      <c r="E781" s="63" t="str">
        <f t="shared" si="16"/>
        <v/>
      </c>
      <c r="F781" s="64" t="str">
        <f t="shared" si="17"/>
        <v/>
      </c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</row>
    <row r="782" spans="1:23" ht="15.75" customHeight="1" x14ac:dyDescent="0.2">
      <c r="A782" s="38"/>
      <c r="B782" s="62" t="str">
        <f t="shared" si="18"/>
        <v/>
      </c>
      <c r="C782" s="63" t="str">
        <f t="shared" si="19"/>
        <v/>
      </c>
      <c r="D782" s="63" t="str">
        <f t="shared" si="15"/>
        <v/>
      </c>
      <c r="E782" s="63" t="str">
        <f t="shared" si="16"/>
        <v/>
      </c>
      <c r="F782" s="64" t="str">
        <f t="shared" si="17"/>
        <v/>
      </c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</row>
    <row r="783" spans="1:23" ht="15.75" customHeight="1" x14ac:dyDescent="0.2">
      <c r="A783" s="38"/>
      <c r="B783" s="62" t="str">
        <f t="shared" si="18"/>
        <v/>
      </c>
      <c r="C783" s="63" t="str">
        <f t="shared" si="19"/>
        <v/>
      </c>
      <c r="D783" s="63" t="str">
        <f t="shared" si="15"/>
        <v/>
      </c>
      <c r="E783" s="63" t="str">
        <f t="shared" si="16"/>
        <v/>
      </c>
      <c r="F783" s="64" t="str">
        <f t="shared" si="17"/>
        <v/>
      </c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</row>
    <row r="784" spans="1:23" ht="15.75" customHeight="1" x14ac:dyDescent="0.2">
      <c r="A784" s="38"/>
      <c r="B784" s="62" t="str">
        <f t="shared" si="18"/>
        <v/>
      </c>
      <c r="C784" s="63" t="str">
        <f t="shared" si="19"/>
        <v/>
      </c>
      <c r="D784" s="63" t="str">
        <f t="shared" si="15"/>
        <v/>
      </c>
      <c r="E784" s="63" t="str">
        <f t="shared" si="16"/>
        <v/>
      </c>
      <c r="F784" s="64" t="str">
        <f t="shared" si="17"/>
        <v/>
      </c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</row>
    <row r="785" spans="1:23" ht="15.75" customHeight="1" x14ac:dyDescent="0.2">
      <c r="A785" s="38"/>
      <c r="B785" s="62" t="str">
        <f t="shared" si="18"/>
        <v/>
      </c>
      <c r="C785" s="63" t="str">
        <f t="shared" si="19"/>
        <v/>
      </c>
      <c r="D785" s="63" t="str">
        <f t="shared" si="15"/>
        <v/>
      </c>
      <c r="E785" s="63" t="str">
        <f t="shared" si="16"/>
        <v/>
      </c>
      <c r="F785" s="64" t="str">
        <f t="shared" si="17"/>
        <v/>
      </c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</row>
    <row r="786" spans="1:23" ht="15.75" customHeight="1" x14ac:dyDescent="0.2">
      <c r="A786" s="38"/>
      <c r="B786" s="62" t="str">
        <f t="shared" si="18"/>
        <v/>
      </c>
      <c r="C786" s="63" t="str">
        <f t="shared" si="19"/>
        <v/>
      </c>
      <c r="D786" s="63" t="str">
        <f t="shared" si="15"/>
        <v/>
      </c>
      <c r="E786" s="63" t="str">
        <f t="shared" si="16"/>
        <v/>
      </c>
      <c r="F786" s="64" t="str">
        <f t="shared" si="17"/>
        <v/>
      </c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</row>
    <row r="787" spans="1:23" ht="15.75" customHeight="1" x14ac:dyDescent="0.2">
      <c r="A787" s="38"/>
      <c r="B787" s="62" t="str">
        <f t="shared" si="18"/>
        <v/>
      </c>
      <c r="C787" s="63" t="str">
        <f t="shared" si="19"/>
        <v/>
      </c>
      <c r="D787" s="63" t="str">
        <f t="shared" si="15"/>
        <v/>
      </c>
      <c r="E787" s="63" t="str">
        <f t="shared" si="16"/>
        <v/>
      </c>
      <c r="F787" s="64" t="str">
        <f t="shared" si="17"/>
        <v/>
      </c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</row>
    <row r="788" spans="1:23" ht="15.75" customHeight="1" x14ac:dyDescent="0.2">
      <c r="A788" s="38"/>
      <c r="B788" s="62" t="str">
        <f t="shared" si="18"/>
        <v/>
      </c>
      <c r="C788" s="63" t="str">
        <f t="shared" si="19"/>
        <v/>
      </c>
      <c r="D788" s="63" t="str">
        <f t="shared" si="15"/>
        <v/>
      </c>
      <c r="E788" s="63" t="str">
        <f t="shared" si="16"/>
        <v/>
      </c>
      <c r="F788" s="64" t="str">
        <f t="shared" si="17"/>
        <v/>
      </c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</row>
    <row r="789" spans="1:23" ht="15.75" customHeight="1" x14ac:dyDescent="0.2">
      <c r="A789" s="38"/>
      <c r="B789" s="62" t="str">
        <f t="shared" si="18"/>
        <v/>
      </c>
      <c r="C789" s="63" t="str">
        <f t="shared" si="19"/>
        <v/>
      </c>
      <c r="D789" s="63" t="str">
        <f t="shared" si="15"/>
        <v/>
      </c>
      <c r="E789" s="63" t="str">
        <f t="shared" si="16"/>
        <v/>
      </c>
      <c r="F789" s="64" t="str">
        <f t="shared" si="17"/>
        <v/>
      </c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</row>
    <row r="790" spans="1:23" ht="15.75" customHeight="1" x14ac:dyDescent="0.2">
      <c r="A790" s="38"/>
      <c r="B790" s="62" t="str">
        <f t="shared" si="18"/>
        <v/>
      </c>
      <c r="C790" s="63" t="str">
        <f t="shared" si="19"/>
        <v/>
      </c>
      <c r="D790" s="63" t="str">
        <f t="shared" si="15"/>
        <v/>
      </c>
      <c r="E790" s="63" t="str">
        <f t="shared" si="16"/>
        <v/>
      </c>
      <c r="F790" s="64" t="str">
        <f t="shared" si="17"/>
        <v/>
      </c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</row>
    <row r="791" spans="1:23" ht="15.75" customHeight="1" x14ac:dyDescent="0.2">
      <c r="A791" s="38"/>
      <c r="B791" s="62" t="str">
        <f t="shared" si="18"/>
        <v/>
      </c>
      <c r="C791" s="63" t="str">
        <f t="shared" si="19"/>
        <v/>
      </c>
      <c r="D791" s="63" t="str">
        <f t="shared" si="15"/>
        <v/>
      </c>
      <c r="E791" s="63" t="str">
        <f t="shared" si="16"/>
        <v/>
      </c>
      <c r="F791" s="64" t="str">
        <f t="shared" si="17"/>
        <v/>
      </c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</row>
    <row r="792" spans="1:23" ht="15.75" customHeight="1" x14ac:dyDescent="0.2">
      <c r="A792" s="38"/>
      <c r="B792" s="62" t="str">
        <f t="shared" si="18"/>
        <v/>
      </c>
      <c r="C792" s="63" t="str">
        <f t="shared" si="19"/>
        <v/>
      </c>
      <c r="D792" s="63" t="str">
        <f t="shared" si="15"/>
        <v/>
      </c>
      <c r="E792" s="63" t="str">
        <f t="shared" si="16"/>
        <v/>
      </c>
      <c r="F792" s="64" t="str">
        <f t="shared" si="17"/>
        <v/>
      </c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</row>
    <row r="793" spans="1:23" ht="15.75" customHeight="1" x14ac:dyDescent="0.2">
      <c r="A793" s="38"/>
      <c r="B793" s="62" t="str">
        <f t="shared" si="18"/>
        <v/>
      </c>
      <c r="C793" s="63" t="str">
        <f t="shared" si="19"/>
        <v/>
      </c>
      <c r="D793" s="63" t="str">
        <f t="shared" si="15"/>
        <v/>
      </c>
      <c r="E793" s="63" t="str">
        <f t="shared" si="16"/>
        <v/>
      </c>
      <c r="F793" s="64" t="str">
        <f t="shared" si="17"/>
        <v/>
      </c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</row>
    <row r="794" spans="1:23" ht="15.75" customHeight="1" x14ac:dyDescent="0.2">
      <c r="A794" s="38"/>
      <c r="B794" s="62" t="str">
        <f t="shared" si="18"/>
        <v/>
      </c>
      <c r="C794" s="63" t="str">
        <f t="shared" si="19"/>
        <v/>
      </c>
      <c r="D794" s="63" t="str">
        <f t="shared" si="15"/>
        <v/>
      </c>
      <c r="E794" s="63" t="str">
        <f t="shared" si="16"/>
        <v/>
      </c>
      <c r="F794" s="64" t="str">
        <f t="shared" si="17"/>
        <v/>
      </c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</row>
    <row r="795" spans="1:23" ht="15.75" customHeight="1" x14ac:dyDescent="0.2">
      <c r="A795" s="38"/>
      <c r="B795" s="62" t="str">
        <f t="shared" si="18"/>
        <v/>
      </c>
      <c r="C795" s="63" t="str">
        <f t="shared" si="19"/>
        <v/>
      </c>
      <c r="D795" s="63" t="str">
        <f t="shared" si="15"/>
        <v/>
      </c>
      <c r="E795" s="63" t="str">
        <f t="shared" si="16"/>
        <v/>
      </c>
      <c r="F795" s="64" t="str">
        <f t="shared" si="17"/>
        <v/>
      </c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</row>
    <row r="796" spans="1:23" ht="15.75" customHeight="1" x14ac:dyDescent="0.2">
      <c r="A796" s="38"/>
      <c r="B796" s="62" t="str">
        <f t="shared" si="18"/>
        <v/>
      </c>
      <c r="C796" s="63" t="str">
        <f t="shared" si="19"/>
        <v/>
      </c>
      <c r="D796" s="63" t="str">
        <f t="shared" si="15"/>
        <v/>
      </c>
      <c r="E796" s="63" t="str">
        <f t="shared" si="16"/>
        <v/>
      </c>
      <c r="F796" s="64" t="str">
        <f t="shared" si="17"/>
        <v/>
      </c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</row>
    <row r="797" spans="1:23" ht="15.75" customHeight="1" x14ac:dyDescent="0.2">
      <c r="A797" s="38"/>
      <c r="B797" s="62" t="str">
        <f t="shared" si="18"/>
        <v/>
      </c>
      <c r="C797" s="63" t="str">
        <f t="shared" si="19"/>
        <v/>
      </c>
      <c r="D797" s="63" t="str">
        <f t="shared" si="15"/>
        <v/>
      </c>
      <c r="E797" s="63" t="str">
        <f t="shared" si="16"/>
        <v/>
      </c>
      <c r="F797" s="64" t="str">
        <f t="shared" si="17"/>
        <v/>
      </c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</row>
    <row r="798" spans="1:23" ht="15.75" customHeight="1" x14ac:dyDescent="0.2">
      <c r="A798" s="38"/>
      <c r="B798" s="62" t="str">
        <f t="shared" si="18"/>
        <v/>
      </c>
      <c r="C798" s="63" t="str">
        <f t="shared" si="19"/>
        <v/>
      </c>
      <c r="D798" s="63" t="str">
        <f t="shared" si="15"/>
        <v/>
      </c>
      <c r="E798" s="63" t="str">
        <f t="shared" si="16"/>
        <v/>
      </c>
      <c r="F798" s="64" t="str">
        <f t="shared" si="17"/>
        <v/>
      </c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</row>
    <row r="799" spans="1:23" ht="15.75" customHeight="1" x14ac:dyDescent="0.2">
      <c r="A799" s="38"/>
      <c r="B799" s="62" t="str">
        <f t="shared" si="18"/>
        <v/>
      </c>
      <c r="C799" s="63" t="str">
        <f t="shared" si="19"/>
        <v/>
      </c>
      <c r="D799" s="63" t="str">
        <f t="shared" si="15"/>
        <v/>
      </c>
      <c r="E799" s="63" t="str">
        <f t="shared" si="16"/>
        <v/>
      </c>
      <c r="F799" s="64" t="str">
        <f t="shared" si="17"/>
        <v/>
      </c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</row>
    <row r="800" spans="1:23" ht="15.75" customHeight="1" x14ac:dyDescent="0.2">
      <c r="A800" s="38"/>
      <c r="B800" s="62" t="str">
        <f t="shared" si="18"/>
        <v/>
      </c>
      <c r="C800" s="63" t="str">
        <f t="shared" si="19"/>
        <v/>
      </c>
      <c r="D800" s="63" t="str">
        <f t="shared" si="15"/>
        <v/>
      </c>
      <c r="E800" s="63" t="str">
        <f t="shared" si="16"/>
        <v/>
      </c>
      <c r="F800" s="64" t="str">
        <f t="shared" si="17"/>
        <v/>
      </c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</row>
    <row r="801" spans="1:23" ht="15.75" customHeight="1" x14ac:dyDescent="0.2">
      <c r="A801" s="38"/>
      <c r="B801" s="62" t="str">
        <f t="shared" si="18"/>
        <v/>
      </c>
      <c r="C801" s="63" t="str">
        <f t="shared" si="19"/>
        <v/>
      </c>
      <c r="D801" s="63" t="str">
        <f t="shared" si="15"/>
        <v/>
      </c>
      <c r="E801" s="63" t="str">
        <f t="shared" si="16"/>
        <v/>
      </c>
      <c r="F801" s="64" t="str">
        <f t="shared" si="17"/>
        <v/>
      </c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</row>
    <row r="802" spans="1:23" ht="15.75" customHeight="1" x14ac:dyDescent="0.2">
      <c r="A802" s="38"/>
      <c r="B802" s="62" t="str">
        <f t="shared" si="18"/>
        <v/>
      </c>
      <c r="C802" s="63" t="str">
        <f t="shared" si="19"/>
        <v/>
      </c>
      <c r="D802" s="63" t="str">
        <f t="shared" si="15"/>
        <v/>
      </c>
      <c r="E802" s="63" t="str">
        <f t="shared" si="16"/>
        <v/>
      </c>
      <c r="F802" s="64" t="str">
        <f t="shared" si="17"/>
        <v/>
      </c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</row>
    <row r="803" spans="1:23" ht="15.75" customHeight="1" x14ac:dyDescent="0.2">
      <c r="A803" s="38"/>
      <c r="B803" s="62" t="str">
        <f t="shared" si="18"/>
        <v/>
      </c>
      <c r="C803" s="63" t="str">
        <f t="shared" si="19"/>
        <v/>
      </c>
      <c r="D803" s="63" t="str">
        <f t="shared" si="15"/>
        <v/>
      </c>
      <c r="E803" s="63" t="str">
        <f t="shared" si="16"/>
        <v/>
      </c>
      <c r="F803" s="64" t="str">
        <f t="shared" si="17"/>
        <v/>
      </c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</row>
    <row r="804" spans="1:23" ht="15.75" customHeight="1" x14ac:dyDescent="0.2">
      <c r="A804" s="38"/>
      <c r="B804" s="62" t="str">
        <f t="shared" si="18"/>
        <v/>
      </c>
      <c r="C804" s="63" t="str">
        <f t="shared" si="19"/>
        <v/>
      </c>
      <c r="D804" s="63" t="str">
        <f t="shared" si="15"/>
        <v/>
      </c>
      <c r="E804" s="63" t="str">
        <f t="shared" si="16"/>
        <v/>
      </c>
      <c r="F804" s="64" t="str">
        <f t="shared" si="17"/>
        <v/>
      </c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</row>
    <row r="805" spans="1:23" ht="15.75" customHeight="1" x14ac:dyDescent="0.2">
      <c r="A805" s="38"/>
      <c r="B805" s="62" t="str">
        <f t="shared" si="18"/>
        <v/>
      </c>
      <c r="C805" s="63" t="str">
        <f t="shared" si="19"/>
        <v/>
      </c>
      <c r="D805" s="63" t="str">
        <f t="shared" si="15"/>
        <v/>
      </c>
      <c r="E805" s="63" t="str">
        <f t="shared" si="16"/>
        <v/>
      </c>
      <c r="F805" s="64" t="str">
        <f t="shared" si="17"/>
        <v/>
      </c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</row>
    <row r="806" spans="1:23" ht="15.75" customHeight="1" x14ac:dyDescent="0.2">
      <c r="A806" s="38"/>
      <c r="B806" s="62" t="str">
        <f t="shared" si="18"/>
        <v/>
      </c>
      <c r="C806" s="63" t="str">
        <f t="shared" si="19"/>
        <v/>
      </c>
      <c r="D806" s="63" t="str">
        <f t="shared" si="15"/>
        <v/>
      </c>
      <c r="E806" s="63" t="str">
        <f t="shared" si="16"/>
        <v/>
      </c>
      <c r="F806" s="64" t="str">
        <f t="shared" si="17"/>
        <v/>
      </c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</row>
    <row r="807" spans="1:23" ht="15.75" customHeight="1" x14ac:dyDescent="0.2">
      <c r="A807" s="38"/>
      <c r="B807" s="62" t="str">
        <f t="shared" si="18"/>
        <v/>
      </c>
      <c r="C807" s="63" t="str">
        <f t="shared" si="19"/>
        <v/>
      </c>
      <c r="D807" s="63" t="str">
        <f t="shared" si="15"/>
        <v/>
      </c>
      <c r="E807" s="63" t="str">
        <f t="shared" si="16"/>
        <v/>
      </c>
      <c r="F807" s="64" t="str">
        <f t="shared" si="17"/>
        <v/>
      </c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</row>
    <row r="808" spans="1:23" ht="15.75" customHeight="1" x14ac:dyDescent="0.2">
      <c r="A808" s="38"/>
      <c r="B808" s="62" t="str">
        <f t="shared" si="18"/>
        <v/>
      </c>
      <c r="C808" s="63" t="str">
        <f t="shared" si="19"/>
        <v/>
      </c>
      <c r="D808" s="63" t="str">
        <f t="shared" si="15"/>
        <v/>
      </c>
      <c r="E808" s="63" t="str">
        <f t="shared" si="16"/>
        <v/>
      </c>
      <c r="F808" s="64" t="str">
        <f t="shared" si="17"/>
        <v/>
      </c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</row>
    <row r="809" spans="1:23" ht="15.75" customHeight="1" x14ac:dyDescent="0.2">
      <c r="A809" s="38"/>
      <c r="B809" s="62" t="str">
        <f t="shared" si="18"/>
        <v/>
      </c>
      <c r="C809" s="63" t="str">
        <f t="shared" si="19"/>
        <v/>
      </c>
      <c r="D809" s="63" t="str">
        <f t="shared" si="15"/>
        <v/>
      </c>
      <c r="E809" s="63" t="str">
        <f t="shared" si="16"/>
        <v/>
      </c>
      <c r="F809" s="64" t="str">
        <f t="shared" si="17"/>
        <v/>
      </c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</row>
    <row r="810" spans="1:23" ht="15.75" customHeight="1" x14ac:dyDescent="0.2">
      <c r="A810" s="38"/>
      <c r="B810" s="62" t="str">
        <f t="shared" si="18"/>
        <v/>
      </c>
      <c r="C810" s="63" t="str">
        <f t="shared" si="19"/>
        <v/>
      </c>
      <c r="D810" s="63" t="str">
        <f t="shared" si="15"/>
        <v/>
      </c>
      <c r="E810" s="63" t="str">
        <f t="shared" si="16"/>
        <v/>
      </c>
      <c r="F810" s="64" t="str">
        <f t="shared" si="17"/>
        <v/>
      </c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</row>
    <row r="811" spans="1:23" ht="15.75" customHeight="1" x14ac:dyDescent="0.2">
      <c r="A811" s="38"/>
      <c r="B811" s="62" t="str">
        <f t="shared" si="18"/>
        <v/>
      </c>
      <c r="C811" s="63" t="str">
        <f t="shared" si="19"/>
        <v/>
      </c>
      <c r="D811" s="63" t="str">
        <f t="shared" si="15"/>
        <v/>
      </c>
      <c r="E811" s="63" t="str">
        <f t="shared" si="16"/>
        <v/>
      </c>
      <c r="F811" s="64" t="str">
        <f t="shared" si="17"/>
        <v/>
      </c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</row>
    <row r="812" spans="1:23" ht="15.75" customHeight="1" x14ac:dyDescent="0.2">
      <c r="A812" s="38"/>
      <c r="B812" s="62" t="str">
        <f t="shared" si="18"/>
        <v/>
      </c>
      <c r="C812" s="63" t="str">
        <f t="shared" si="19"/>
        <v/>
      </c>
      <c r="D812" s="63" t="str">
        <f t="shared" si="15"/>
        <v/>
      </c>
      <c r="E812" s="63" t="str">
        <f t="shared" si="16"/>
        <v/>
      </c>
      <c r="F812" s="64" t="str">
        <f t="shared" si="17"/>
        <v/>
      </c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</row>
    <row r="813" spans="1:23" ht="15.75" customHeight="1" x14ac:dyDescent="0.2">
      <c r="A813" s="38"/>
      <c r="B813" s="62" t="str">
        <f t="shared" si="18"/>
        <v/>
      </c>
      <c r="C813" s="63" t="str">
        <f t="shared" si="19"/>
        <v/>
      </c>
      <c r="D813" s="63" t="str">
        <f t="shared" si="15"/>
        <v/>
      </c>
      <c r="E813" s="63" t="str">
        <f t="shared" si="16"/>
        <v/>
      </c>
      <c r="F813" s="64" t="str">
        <f t="shared" si="17"/>
        <v/>
      </c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</row>
    <row r="814" spans="1:23" ht="15.75" customHeight="1" x14ac:dyDescent="0.2">
      <c r="A814" s="38"/>
      <c r="B814" s="62" t="str">
        <f t="shared" si="18"/>
        <v/>
      </c>
      <c r="C814" s="63" t="str">
        <f t="shared" si="19"/>
        <v/>
      </c>
      <c r="D814" s="63" t="str">
        <f t="shared" si="15"/>
        <v/>
      </c>
      <c r="E814" s="63" t="str">
        <f t="shared" si="16"/>
        <v/>
      </c>
      <c r="F814" s="64" t="str">
        <f t="shared" si="17"/>
        <v/>
      </c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</row>
    <row r="815" spans="1:23" ht="15.75" customHeight="1" x14ac:dyDescent="0.2">
      <c r="A815" s="38"/>
      <c r="B815" s="62" t="str">
        <f t="shared" si="18"/>
        <v/>
      </c>
      <c r="C815" s="63" t="str">
        <f t="shared" si="19"/>
        <v/>
      </c>
      <c r="D815" s="63" t="str">
        <f t="shared" si="15"/>
        <v/>
      </c>
      <c r="E815" s="63" t="str">
        <f t="shared" si="16"/>
        <v/>
      </c>
      <c r="F815" s="64" t="str">
        <f t="shared" si="17"/>
        <v/>
      </c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</row>
    <row r="816" spans="1:23" ht="15.75" customHeight="1" x14ac:dyDescent="0.2">
      <c r="A816" s="38"/>
      <c r="B816" s="62" t="str">
        <f t="shared" si="18"/>
        <v/>
      </c>
      <c r="C816" s="63" t="str">
        <f t="shared" si="19"/>
        <v/>
      </c>
      <c r="D816" s="63" t="str">
        <f t="shared" si="15"/>
        <v/>
      </c>
      <c r="E816" s="63" t="str">
        <f t="shared" si="16"/>
        <v/>
      </c>
      <c r="F816" s="64" t="str">
        <f t="shared" si="17"/>
        <v/>
      </c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</row>
    <row r="817" spans="1:23" ht="15.75" customHeight="1" x14ac:dyDescent="0.2">
      <c r="A817" s="38"/>
      <c r="B817" s="62" t="str">
        <f t="shared" si="18"/>
        <v/>
      </c>
      <c r="C817" s="63" t="str">
        <f t="shared" si="19"/>
        <v/>
      </c>
      <c r="D817" s="63" t="str">
        <f t="shared" si="15"/>
        <v/>
      </c>
      <c r="E817" s="63" t="str">
        <f t="shared" si="16"/>
        <v/>
      </c>
      <c r="F817" s="64" t="str">
        <f t="shared" si="17"/>
        <v/>
      </c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</row>
    <row r="818" spans="1:23" ht="15.75" customHeight="1" x14ac:dyDescent="0.2">
      <c r="A818" s="38"/>
      <c r="B818" s="62" t="str">
        <f t="shared" si="18"/>
        <v/>
      </c>
      <c r="C818" s="63" t="str">
        <f t="shared" si="19"/>
        <v/>
      </c>
      <c r="D818" s="63" t="str">
        <f t="shared" si="15"/>
        <v/>
      </c>
      <c r="E818" s="63" t="str">
        <f t="shared" si="16"/>
        <v/>
      </c>
      <c r="F818" s="64" t="str">
        <f t="shared" si="17"/>
        <v/>
      </c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</row>
    <row r="819" spans="1:23" ht="15.75" customHeight="1" x14ac:dyDescent="0.2">
      <c r="A819" s="38"/>
      <c r="B819" s="62" t="str">
        <f t="shared" si="18"/>
        <v/>
      </c>
      <c r="C819" s="63" t="str">
        <f t="shared" si="19"/>
        <v/>
      </c>
      <c r="D819" s="63" t="str">
        <f t="shared" si="15"/>
        <v/>
      </c>
      <c r="E819" s="63" t="str">
        <f t="shared" si="16"/>
        <v/>
      </c>
      <c r="F819" s="64" t="str">
        <f t="shared" si="17"/>
        <v/>
      </c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</row>
    <row r="820" spans="1:23" ht="15.75" customHeight="1" x14ac:dyDescent="0.2">
      <c r="A820" s="38"/>
      <c r="B820" s="62" t="str">
        <f t="shared" si="18"/>
        <v/>
      </c>
      <c r="C820" s="63" t="str">
        <f t="shared" si="19"/>
        <v/>
      </c>
      <c r="D820" s="63" t="str">
        <f t="shared" si="15"/>
        <v/>
      </c>
      <c r="E820" s="63" t="str">
        <f t="shared" si="16"/>
        <v/>
      </c>
      <c r="F820" s="64" t="str">
        <f t="shared" si="17"/>
        <v/>
      </c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</row>
    <row r="821" spans="1:23" ht="15.75" customHeight="1" x14ac:dyDescent="0.2">
      <c r="A821" s="38"/>
      <c r="B821" s="62" t="str">
        <f t="shared" si="18"/>
        <v/>
      </c>
      <c r="C821" s="63" t="str">
        <f t="shared" si="19"/>
        <v/>
      </c>
      <c r="D821" s="63" t="str">
        <f t="shared" si="15"/>
        <v/>
      </c>
      <c r="E821" s="63" t="str">
        <f t="shared" si="16"/>
        <v/>
      </c>
      <c r="F821" s="64" t="str">
        <f t="shared" si="17"/>
        <v/>
      </c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</row>
    <row r="822" spans="1:23" ht="15.75" customHeight="1" x14ac:dyDescent="0.2">
      <c r="A822" s="38"/>
      <c r="B822" s="62" t="str">
        <f t="shared" si="18"/>
        <v/>
      </c>
      <c r="C822" s="63" t="str">
        <f t="shared" si="19"/>
        <v/>
      </c>
      <c r="D822" s="63" t="str">
        <f t="shared" si="15"/>
        <v/>
      </c>
      <c r="E822" s="63" t="str">
        <f t="shared" si="16"/>
        <v/>
      </c>
      <c r="F822" s="64" t="str">
        <f t="shared" si="17"/>
        <v/>
      </c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</row>
    <row r="823" spans="1:23" ht="15.75" customHeight="1" x14ac:dyDescent="0.2">
      <c r="A823" s="38"/>
      <c r="B823" s="62" t="str">
        <f t="shared" si="18"/>
        <v/>
      </c>
      <c r="C823" s="63" t="str">
        <f t="shared" si="19"/>
        <v/>
      </c>
      <c r="D823" s="63" t="str">
        <f t="shared" si="15"/>
        <v/>
      </c>
      <c r="E823" s="63" t="str">
        <f t="shared" si="16"/>
        <v/>
      </c>
      <c r="F823" s="64" t="str">
        <f t="shared" si="17"/>
        <v/>
      </c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</row>
    <row r="824" spans="1:23" ht="15.75" customHeight="1" x14ac:dyDescent="0.2">
      <c r="A824" s="38"/>
      <c r="B824" s="62" t="str">
        <f t="shared" si="18"/>
        <v/>
      </c>
      <c r="C824" s="63" t="str">
        <f t="shared" si="19"/>
        <v/>
      </c>
      <c r="D824" s="63" t="str">
        <f t="shared" si="15"/>
        <v/>
      </c>
      <c r="E824" s="63" t="str">
        <f t="shared" si="16"/>
        <v/>
      </c>
      <c r="F824" s="64" t="str">
        <f t="shared" si="17"/>
        <v/>
      </c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</row>
    <row r="825" spans="1:23" ht="15.75" customHeight="1" x14ac:dyDescent="0.2">
      <c r="A825" s="38"/>
      <c r="B825" s="62" t="str">
        <f t="shared" si="18"/>
        <v/>
      </c>
      <c r="C825" s="63" t="str">
        <f t="shared" si="19"/>
        <v/>
      </c>
      <c r="D825" s="63" t="str">
        <f t="shared" si="15"/>
        <v/>
      </c>
      <c r="E825" s="63" t="str">
        <f t="shared" si="16"/>
        <v/>
      </c>
      <c r="F825" s="64" t="str">
        <f t="shared" si="17"/>
        <v/>
      </c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</row>
    <row r="826" spans="1:23" ht="15.75" customHeight="1" x14ac:dyDescent="0.2">
      <c r="A826" s="38"/>
      <c r="B826" s="62" t="str">
        <f t="shared" si="18"/>
        <v/>
      </c>
      <c r="C826" s="63" t="str">
        <f t="shared" si="19"/>
        <v/>
      </c>
      <c r="D826" s="63" t="str">
        <f t="shared" si="15"/>
        <v/>
      </c>
      <c r="E826" s="63" t="str">
        <f t="shared" si="16"/>
        <v/>
      </c>
      <c r="F826" s="64" t="str">
        <f t="shared" si="17"/>
        <v/>
      </c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</row>
    <row r="827" spans="1:23" ht="15.75" customHeight="1" x14ac:dyDescent="0.2">
      <c r="A827" s="38"/>
      <c r="B827" s="62" t="str">
        <f t="shared" si="18"/>
        <v/>
      </c>
      <c r="C827" s="63" t="str">
        <f t="shared" si="19"/>
        <v/>
      </c>
      <c r="D827" s="63" t="str">
        <f t="shared" si="15"/>
        <v/>
      </c>
      <c r="E827" s="63" t="str">
        <f t="shared" si="16"/>
        <v/>
      </c>
      <c r="F827" s="64" t="str">
        <f t="shared" si="17"/>
        <v/>
      </c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</row>
    <row r="828" spans="1:23" ht="15.75" customHeight="1" x14ac:dyDescent="0.2">
      <c r="A828" s="38"/>
      <c r="B828" s="62" t="str">
        <f t="shared" si="18"/>
        <v/>
      </c>
      <c r="C828" s="63" t="str">
        <f t="shared" si="19"/>
        <v/>
      </c>
      <c r="D828" s="63" t="str">
        <f t="shared" si="15"/>
        <v/>
      </c>
      <c r="E828" s="63" t="str">
        <f t="shared" si="16"/>
        <v/>
      </c>
      <c r="F828" s="64" t="str">
        <f t="shared" si="17"/>
        <v/>
      </c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</row>
    <row r="829" spans="1:23" ht="15.75" customHeight="1" x14ac:dyDescent="0.2">
      <c r="A829" s="38"/>
      <c r="B829" s="62" t="str">
        <f t="shared" si="18"/>
        <v/>
      </c>
      <c r="C829" s="63" t="str">
        <f t="shared" si="19"/>
        <v/>
      </c>
      <c r="D829" s="63" t="str">
        <f t="shared" si="15"/>
        <v/>
      </c>
      <c r="E829" s="63" t="str">
        <f t="shared" si="16"/>
        <v/>
      </c>
      <c r="F829" s="64" t="str">
        <f t="shared" si="17"/>
        <v/>
      </c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</row>
    <row r="830" spans="1:23" ht="15.75" customHeight="1" x14ac:dyDescent="0.2">
      <c r="A830" s="38"/>
      <c r="B830" s="62" t="str">
        <f t="shared" si="18"/>
        <v/>
      </c>
      <c r="C830" s="63" t="str">
        <f t="shared" si="19"/>
        <v/>
      </c>
      <c r="D830" s="63" t="str">
        <f t="shared" si="15"/>
        <v/>
      </c>
      <c r="E830" s="63" t="str">
        <f t="shared" si="16"/>
        <v/>
      </c>
      <c r="F830" s="64" t="str">
        <f t="shared" si="17"/>
        <v/>
      </c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</row>
    <row r="831" spans="1:23" ht="15.75" customHeight="1" x14ac:dyDescent="0.2">
      <c r="A831" s="38"/>
      <c r="B831" s="62" t="str">
        <f t="shared" si="18"/>
        <v/>
      </c>
      <c r="C831" s="63" t="str">
        <f t="shared" si="19"/>
        <v/>
      </c>
      <c r="D831" s="63" t="str">
        <f t="shared" si="15"/>
        <v/>
      </c>
      <c r="E831" s="63" t="str">
        <f t="shared" si="16"/>
        <v/>
      </c>
      <c r="F831" s="64" t="str">
        <f t="shared" si="17"/>
        <v/>
      </c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</row>
    <row r="832" spans="1:23" ht="15.75" customHeight="1" x14ac:dyDescent="0.2">
      <c r="A832" s="38"/>
      <c r="B832" s="62" t="str">
        <f t="shared" si="18"/>
        <v/>
      </c>
      <c r="C832" s="63" t="str">
        <f t="shared" si="19"/>
        <v/>
      </c>
      <c r="D832" s="63" t="str">
        <f t="shared" si="15"/>
        <v/>
      </c>
      <c r="E832" s="63" t="str">
        <f t="shared" si="16"/>
        <v/>
      </c>
      <c r="F832" s="64" t="str">
        <f t="shared" si="17"/>
        <v/>
      </c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</row>
    <row r="833" spans="1:23" ht="15.75" customHeight="1" x14ac:dyDescent="0.2">
      <c r="A833" s="38"/>
      <c r="B833" s="62" t="str">
        <f t="shared" si="18"/>
        <v/>
      </c>
      <c r="C833" s="63" t="str">
        <f t="shared" si="19"/>
        <v/>
      </c>
      <c r="D833" s="63" t="str">
        <f t="shared" si="15"/>
        <v/>
      </c>
      <c r="E833" s="63" t="str">
        <f t="shared" si="16"/>
        <v/>
      </c>
      <c r="F833" s="64" t="str">
        <f t="shared" si="17"/>
        <v/>
      </c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</row>
    <row r="834" spans="1:23" ht="15.75" customHeight="1" x14ac:dyDescent="0.2">
      <c r="A834" s="38"/>
      <c r="B834" s="62" t="str">
        <f t="shared" si="18"/>
        <v/>
      </c>
      <c r="C834" s="63" t="str">
        <f t="shared" si="19"/>
        <v/>
      </c>
      <c r="D834" s="63" t="str">
        <f t="shared" si="15"/>
        <v/>
      </c>
      <c r="E834" s="63" t="str">
        <f t="shared" si="16"/>
        <v/>
      </c>
      <c r="F834" s="64" t="str">
        <f t="shared" si="17"/>
        <v/>
      </c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</row>
    <row r="835" spans="1:23" ht="15.75" customHeight="1" x14ac:dyDescent="0.2">
      <c r="A835" s="38"/>
      <c r="B835" s="62" t="str">
        <f t="shared" si="18"/>
        <v/>
      </c>
      <c r="C835" s="63" t="str">
        <f t="shared" si="19"/>
        <v/>
      </c>
      <c r="D835" s="63" t="str">
        <f t="shared" si="15"/>
        <v/>
      </c>
      <c r="E835" s="63" t="str">
        <f t="shared" si="16"/>
        <v/>
      </c>
      <c r="F835" s="64" t="str">
        <f t="shared" si="17"/>
        <v/>
      </c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</row>
    <row r="836" spans="1:23" ht="15.75" customHeight="1" x14ac:dyDescent="0.2">
      <c r="A836" s="38"/>
      <c r="B836" s="62" t="str">
        <f t="shared" si="18"/>
        <v/>
      </c>
      <c r="C836" s="63" t="str">
        <f t="shared" si="19"/>
        <v/>
      </c>
      <c r="D836" s="63" t="str">
        <f t="shared" si="15"/>
        <v/>
      </c>
      <c r="E836" s="63" t="str">
        <f t="shared" si="16"/>
        <v/>
      </c>
      <c r="F836" s="64" t="str">
        <f t="shared" si="17"/>
        <v/>
      </c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</row>
    <row r="837" spans="1:23" ht="15.75" customHeight="1" x14ac:dyDescent="0.2">
      <c r="A837" s="38"/>
      <c r="B837" s="62" t="str">
        <f t="shared" si="18"/>
        <v/>
      </c>
      <c r="C837" s="63" t="str">
        <f t="shared" si="19"/>
        <v/>
      </c>
      <c r="D837" s="63" t="str">
        <f t="shared" si="15"/>
        <v/>
      </c>
      <c r="E837" s="63" t="str">
        <f t="shared" si="16"/>
        <v/>
      </c>
      <c r="F837" s="64" t="str">
        <f t="shared" si="17"/>
        <v/>
      </c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</row>
    <row r="838" spans="1:23" ht="15.75" customHeight="1" x14ac:dyDescent="0.2">
      <c r="A838" s="38"/>
      <c r="B838" s="62" t="str">
        <f t="shared" si="18"/>
        <v/>
      </c>
      <c r="C838" s="63" t="str">
        <f t="shared" si="19"/>
        <v/>
      </c>
      <c r="D838" s="63" t="str">
        <f t="shared" si="15"/>
        <v/>
      </c>
      <c r="E838" s="63" t="str">
        <f t="shared" si="16"/>
        <v/>
      </c>
      <c r="F838" s="64" t="str">
        <f t="shared" si="17"/>
        <v/>
      </c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</row>
    <row r="839" spans="1:23" ht="15.75" customHeight="1" x14ac:dyDescent="0.2">
      <c r="A839" s="38"/>
      <c r="B839" s="62" t="str">
        <f t="shared" si="18"/>
        <v/>
      </c>
      <c r="C839" s="63" t="str">
        <f t="shared" si="19"/>
        <v/>
      </c>
      <c r="D839" s="63" t="str">
        <f t="shared" si="15"/>
        <v/>
      </c>
      <c r="E839" s="63" t="str">
        <f t="shared" si="16"/>
        <v/>
      </c>
      <c r="F839" s="64" t="str">
        <f t="shared" si="17"/>
        <v/>
      </c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</row>
    <row r="840" spans="1:23" ht="15.75" customHeight="1" x14ac:dyDescent="0.2">
      <c r="A840" s="38"/>
      <c r="B840" s="62" t="str">
        <f t="shared" si="18"/>
        <v/>
      </c>
      <c r="C840" s="63" t="str">
        <f t="shared" si="19"/>
        <v/>
      </c>
      <c r="D840" s="63" t="str">
        <f t="shared" si="15"/>
        <v/>
      </c>
      <c r="E840" s="63" t="str">
        <f t="shared" si="16"/>
        <v/>
      </c>
      <c r="F840" s="64" t="str">
        <f t="shared" si="17"/>
        <v/>
      </c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</row>
    <row r="841" spans="1:23" ht="15.75" customHeight="1" x14ac:dyDescent="0.2">
      <c r="A841" s="38"/>
      <c r="B841" s="62" t="str">
        <f t="shared" si="18"/>
        <v/>
      </c>
      <c r="C841" s="63" t="str">
        <f t="shared" si="19"/>
        <v/>
      </c>
      <c r="D841" s="63" t="str">
        <f t="shared" si="15"/>
        <v/>
      </c>
      <c r="E841" s="63" t="str">
        <f t="shared" si="16"/>
        <v/>
      </c>
      <c r="F841" s="64" t="str">
        <f t="shared" si="17"/>
        <v/>
      </c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</row>
    <row r="842" spans="1:23" ht="15.75" customHeight="1" x14ac:dyDescent="0.2">
      <c r="A842" s="38"/>
      <c r="B842" s="62" t="str">
        <f t="shared" si="18"/>
        <v/>
      </c>
      <c r="C842" s="63" t="str">
        <f t="shared" si="19"/>
        <v/>
      </c>
      <c r="D842" s="63" t="str">
        <f t="shared" si="15"/>
        <v/>
      </c>
      <c r="E842" s="63" t="str">
        <f t="shared" si="16"/>
        <v/>
      </c>
      <c r="F842" s="64" t="str">
        <f t="shared" si="17"/>
        <v/>
      </c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</row>
    <row r="843" spans="1:23" ht="15.75" customHeight="1" x14ac:dyDescent="0.2">
      <c r="A843" s="38"/>
      <c r="B843" s="62" t="str">
        <f t="shared" si="18"/>
        <v/>
      </c>
      <c r="C843" s="63" t="str">
        <f t="shared" si="19"/>
        <v/>
      </c>
      <c r="D843" s="63" t="str">
        <f t="shared" si="15"/>
        <v/>
      </c>
      <c r="E843" s="63" t="str">
        <f t="shared" si="16"/>
        <v/>
      </c>
      <c r="F843" s="64" t="str">
        <f t="shared" si="17"/>
        <v/>
      </c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</row>
    <row r="844" spans="1:23" ht="15.75" customHeight="1" x14ac:dyDescent="0.2">
      <c r="A844" s="38"/>
      <c r="B844" s="62" t="str">
        <f t="shared" si="18"/>
        <v/>
      </c>
      <c r="C844" s="63" t="str">
        <f t="shared" si="19"/>
        <v/>
      </c>
      <c r="D844" s="63" t="str">
        <f t="shared" si="15"/>
        <v/>
      </c>
      <c r="E844" s="63" t="str">
        <f t="shared" si="16"/>
        <v/>
      </c>
      <c r="F844" s="64" t="str">
        <f t="shared" si="17"/>
        <v/>
      </c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</row>
    <row r="845" spans="1:23" ht="15.75" customHeight="1" x14ac:dyDescent="0.2">
      <c r="A845" s="38"/>
      <c r="B845" s="62" t="str">
        <f t="shared" si="18"/>
        <v/>
      </c>
      <c r="C845" s="63" t="str">
        <f t="shared" si="19"/>
        <v/>
      </c>
      <c r="D845" s="63" t="str">
        <f t="shared" si="15"/>
        <v/>
      </c>
      <c r="E845" s="63" t="str">
        <f t="shared" si="16"/>
        <v/>
      </c>
      <c r="F845" s="64" t="str">
        <f t="shared" si="17"/>
        <v/>
      </c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</row>
    <row r="846" spans="1:23" ht="15.75" customHeight="1" x14ac:dyDescent="0.2">
      <c r="A846" s="38"/>
      <c r="B846" s="62" t="str">
        <f t="shared" si="18"/>
        <v/>
      </c>
      <c r="C846" s="63" t="str">
        <f t="shared" si="19"/>
        <v/>
      </c>
      <c r="D846" s="63" t="str">
        <f t="shared" si="15"/>
        <v/>
      </c>
      <c r="E846" s="63" t="str">
        <f t="shared" si="16"/>
        <v/>
      </c>
      <c r="F846" s="64" t="str">
        <f t="shared" si="17"/>
        <v/>
      </c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</row>
    <row r="847" spans="1:23" ht="15.75" customHeight="1" x14ac:dyDescent="0.2">
      <c r="A847" s="38"/>
      <c r="B847" s="62" t="str">
        <f t="shared" si="18"/>
        <v/>
      </c>
      <c r="C847" s="63" t="str">
        <f t="shared" si="19"/>
        <v/>
      </c>
      <c r="D847" s="63" t="str">
        <f t="shared" si="15"/>
        <v/>
      </c>
      <c r="E847" s="63" t="str">
        <f t="shared" si="16"/>
        <v/>
      </c>
      <c r="F847" s="64" t="str">
        <f t="shared" si="17"/>
        <v/>
      </c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</row>
    <row r="848" spans="1:23" ht="15.75" customHeight="1" x14ac:dyDescent="0.2">
      <c r="A848" s="38"/>
      <c r="B848" s="62" t="str">
        <f t="shared" si="18"/>
        <v/>
      </c>
      <c r="C848" s="63" t="str">
        <f t="shared" si="19"/>
        <v/>
      </c>
      <c r="D848" s="63" t="str">
        <f t="shared" si="15"/>
        <v/>
      </c>
      <c r="E848" s="63" t="str">
        <f t="shared" si="16"/>
        <v/>
      </c>
      <c r="F848" s="64" t="str">
        <f t="shared" si="17"/>
        <v/>
      </c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</row>
    <row r="849" spans="1:23" ht="15.75" customHeight="1" x14ac:dyDescent="0.2">
      <c r="A849" s="38"/>
      <c r="B849" s="62" t="str">
        <f t="shared" si="18"/>
        <v/>
      </c>
      <c r="C849" s="63" t="str">
        <f t="shared" si="19"/>
        <v/>
      </c>
      <c r="D849" s="63" t="str">
        <f t="shared" si="15"/>
        <v/>
      </c>
      <c r="E849" s="63" t="str">
        <f t="shared" si="16"/>
        <v/>
      </c>
      <c r="F849" s="64" t="str">
        <f t="shared" si="17"/>
        <v/>
      </c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</row>
    <row r="850" spans="1:23" ht="15.75" customHeight="1" x14ac:dyDescent="0.2">
      <c r="A850" s="38"/>
      <c r="B850" s="62" t="str">
        <f t="shared" si="18"/>
        <v/>
      </c>
      <c r="C850" s="63" t="str">
        <f t="shared" si="19"/>
        <v/>
      </c>
      <c r="D850" s="63" t="str">
        <f t="shared" si="15"/>
        <v/>
      </c>
      <c r="E850" s="63" t="str">
        <f t="shared" si="16"/>
        <v/>
      </c>
      <c r="F850" s="64" t="str">
        <f t="shared" si="17"/>
        <v/>
      </c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</row>
    <row r="851" spans="1:23" ht="15.75" customHeight="1" x14ac:dyDescent="0.2">
      <c r="A851" s="38"/>
      <c r="B851" s="62" t="str">
        <f t="shared" si="18"/>
        <v/>
      </c>
      <c r="C851" s="63" t="str">
        <f t="shared" si="19"/>
        <v/>
      </c>
      <c r="D851" s="63" t="str">
        <f t="shared" si="15"/>
        <v/>
      </c>
      <c r="E851" s="63" t="str">
        <f t="shared" si="16"/>
        <v/>
      </c>
      <c r="F851" s="64" t="str">
        <f t="shared" si="17"/>
        <v/>
      </c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</row>
    <row r="852" spans="1:23" ht="15.75" customHeight="1" x14ac:dyDescent="0.2">
      <c r="A852" s="38"/>
      <c r="B852" s="62" t="str">
        <f t="shared" si="18"/>
        <v/>
      </c>
      <c r="C852" s="63" t="str">
        <f t="shared" si="19"/>
        <v/>
      </c>
      <c r="D852" s="63" t="str">
        <f t="shared" si="15"/>
        <v/>
      </c>
      <c r="E852" s="63" t="str">
        <f t="shared" si="16"/>
        <v/>
      </c>
      <c r="F852" s="64" t="str">
        <f t="shared" si="17"/>
        <v/>
      </c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</row>
    <row r="853" spans="1:23" ht="15.75" customHeight="1" x14ac:dyDescent="0.2">
      <c r="A853" s="38"/>
      <c r="B853" s="62" t="str">
        <f t="shared" si="18"/>
        <v/>
      </c>
      <c r="C853" s="63" t="str">
        <f t="shared" si="19"/>
        <v/>
      </c>
      <c r="D853" s="63" t="str">
        <f t="shared" si="15"/>
        <v/>
      </c>
      <c r="E853" s="63" t="str">
        <f t="shared" si="16"/>
        <v/>
      </c>
      <c r="F853" s="64" t="str">
        <f t="shared" si="17"/>
        <v/>
      </c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</row>
    <row r="854" spans="1:23" ht="15.75" customHeight="1" x14ac:dyDescent="0.2">
      <c r="A854" s="38"/>
      <c r="B854" s="62" t="str">
        <f t="shared" si="18"/>
        <v/>
      </c>
      <c r="C854" s="63" t="str">
        <f t="shared" si="19"/>
        <v/>
      </c>
      <c r="D854" s="63" t="str">
        <f t="shared" si="15"/>
        <v/>
      </c>
      <c r="E854" s="63" t="str">
        <f t="shared" si="16"/>
        <v/>
      </c>
      <c r="F854" s="64" t="str">
        <f t="shared" si="17"/>
        <v/>
      </c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</row>
    <row r="855" spans="1:23" ht="15.75" customHeight="1" x14ac:dyDescent="0.2">
      <c r="A855" s="38"/>
      <c r="B855" s="62" t="str">
        <f t="shared" si="18"/>
        <v/>
      </c>
      <c r="C855" s="63" t="str">
        <f t="shared" si="19"/>
        <v/>
      </c>
      <c r="D855" s="63" t="str">
        <f t="shared" si="15"/>
        <v/>
      </c>
      <c r="E855" s="63" t="str">
        <f t="shared" si="16"/>
        <v/>
      </c>
      <c r="F855" s="64" t="str">
        <f t="shared" si="17"/>
        <v/>
      </c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</row>
    <row r="856" spans="1:23" ht="15.75" customHeight="1" x14ac:dyDescent="0.2">
      <c r="A856" s="38"/>
      <c r="B856" s="62" t="str">
        <f t="shared" si="18"/>
        <v/>
      </c>
      <c r="C856" s="63" t="str">
        <f t="shared" si="19"/>
        <v/>
      </c>
      <c r="D856" s="63" t="str">
        <f t="shared" si="15"/>
        <v/>
      </c>
      <c r="E856" s="63" t="str">
        <f t="shared" si="16"/>
        <v/>
      </c>
      <c r="F856" s="64" t="str">
        <f t="shared" si="17"/>
        <v/>
      </c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</row>
    <row r="857" spans="1:23" ht="15.75" customHeight="1" x14ac:dyDescent="0.2">
      <c r="A857" s="38"/>
      <c r="B857" s="62" t="str">
        <f t="shared" si="18"/>
        <v/>
      </c>
      <c r="C857" s="63" t="str">
        <f t="shared" si="19"/>
        <v/>
      </c>
      <c r="D857" s="63" t="str">
        <f t="shared" si="15"/>
        <v/>
      </c>
      <c r="E857" s="63" t="str">
        <f t="shared" si="16"/>
        <v/>
      </c>
      <c r="F857" s="64" t="str">
        <f t="shared" si="17"/>
        <v/>
      </c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</row>
    <row r="858" spans="1:23" ht="15.75" customHeight="1" x14ac:dyDescent="0.2">
      <c r="A858" s="38"/>
      <c r="B858" s="62" t="str">
        <f t="shared" si="18"/>
        <v/>
      </c>
      <c r="C858" s="63" t="str">
        <f t="shared" si="19"/>
        <v/>
      </c>
      <c r="D858" s="63" t="str">
        <f t="shared" si="15"/>
        <v/>
      </c>
      <c r="E858" s="63" t="str">
        <f t="shared" si="16"/>
        <v/>
      </c>
      <c r="F858" s="64" t="str">
        <f t="shared" si="17"/>
        <v/>
      </c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</row>
    <row r="859" spans="1:23" ht="15.75" customHeight="1" x14ac:dyDescent="0.2">
      <c r="A859" s="38"/>
      <c r="B859" s="62" t="str">
        <f t="shared" si="18"/>
        <v/>
      </c>
      <c r="C859" s="63" t="str">
        <f t="shared" si="19"/>
        <v/>
      </c>
      <c r="D859" s="63" t="str">
        <f t="shared" si="15"/>
        <v/>
      </c>
      <c r="E859" s="63" t="str">
        <f t="shared" si="16"/>
        <v/>
      </c>
      <c r="F859" s="64" t="str">
        <f t="shared" si="17"/>
        <v/>
      </c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</row>
    <row r="860" spans="1:23" ht="15.75" customHeight="1" x14ac:dyDescent="0.2">
      <c r="A860" s="38"/>
      <c r="B860" s="62" t="str">
        <f t="shared" si="18"/>
        <v/>
      </c>
      <c r="C860" s="63" t="str">
        <f t="shared" si="19"/>
        <v/>
      </c>
      <c r="D860" s="63" t="str">
        <f t="shared" si="15"/>
        <v/>
      </c>
      <c r="E860" s="63" t="str">
        <f t="shared" si="16"/>
        <v/>
      </c>
      <c r="F860" s="64" t="str">
        <f t="shared" si="17"/>
        <v/>
      </c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</row>
    <row r="861" spans="1:23" ht="15.75" customHeight="1" x14ac:dyDescent="0.2">
      <c r="A861" s="38"/>
      <c r="B861" s="62" t="str">
        <f t="shared" si="18"/>
        <v/>
      </c>
      <c r="C861" s="63" t="str">
        <f t="shared" si="19"/>
        <v/>
      </c>
      <c r="D861" s="63" t="str">
        <f t="shared" si="15"/>
        <v/>
      </c>
      <c r="E861" s="63" t="str">
        <f t="shared" si="16"/>
        <v/>
      </c>
      <c r="F861" s="64" t="str">
        <f t="shared" si="17"/>
        <v/>
      </c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</row>
    <row r="862" spans="1:23" ht="15.75" customHeight="1" x14ac:dyDescent="0.2">
      <c r="A862" s="38"/>
      <c r="B862" s="62" t="str">
        <f t="shared" si="18"/>
        <v/>
      </c>
      <c r="C862" s="63" t="str">
        <f t="shared" si="19"/>
        <v/>
      </c>
      <c r="D862" s="63" t="str">
        <f t="shared" si="15"/>
        <v/>
      </c>
      <c r="E862" s="63" t="str">
        <f t="shared" si="16"/>
        <v/>
      </c>
      <c r="F862" s="64" t="str">
        <f t="shared" si="17"/>
        <v/>
      </c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</row>
    <row r="863" spans="1:23" ht="15.75" customHeight="1" x14ac:dyDescent="0.2">
      <c r="A863" s="38"/>
      <c r="B863" s="62" t="str">
        <f t="shared" si="18"/>
        <v/>
      </c>
      <c r="C863" s="63" t="str">
        <f t="shared" si="19"/>
        <v/>
      </c>
      <c r="D863" s="63" t="str">
        <f t="shared" si="15"/>
        <v/>
      </c>
      <c r="E863" s="63" t="str">
        <f t="shared" si="16"/>
        <v/>
      </c>
      <c r="F863" s="64" t="str">
        <f t="shared" si="17"/>
        <v/>
      </c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</row>
    <row r="864" spans="1:23" ht="15.75" customHeight="1" x14ac:dyDescent="0.2">
      <c r="A864" s="38"/>
      <c r="B864" s="62" t="str">
        <f t="shared" si="18"/>
        <v/>
      </c>
      <c r="C864" s="63" t="str">
        <f t="shared" si="19"/>
        <v/>
      </c>
      <c r="D864" s="63" t="str">
        <f t="shared" si="15"/>
        <v/>
      </c>
      <c r="E864" s="63" t="str">
        <f t="shared" si="16"/>
        <v/>
      </c>
      <c r="F864" s="64" t="str">
        <f t="shared" si="17"/>
        <v/>
      </c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</row>
    <row r="865" spans="1:23" ht="15.75" customHeight="1" x14ac:dyDescent="0.2">
      <c r="A865" s="38"/>
      <c r="B865" s="62" t="str">
        <f t="shared" si="18"/>
        <v/>
      </c>
      <c r="C865" s="63" t="str">
        <f t="shared" si="19"/>
        <v/>
      </c>
      <c r="D865" s="63" t="str">
        <f t="shared" si="15"/>
        <v/>
      </c>
      <c r="E865" s="63" t="str">
        <f t="shared" si="16"/>
        <v/>
      </c>
      <c r="F865" s="64" t="str">
        <f t="shared" si="17"/>
        <v/>
      </c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</row>
    <row r="866" spans="1:23" ht="15.75" customHeight="1" x14ac:dyDescent="0.2">
      <c r="A866" s="38"/>
      <c r="B866" s="62" t="str">
        <f t="shared" si="18"/>
        <v/>
      </c>
      <c r="C866" s="63" t="str">
        <f t="shared" si="19"/>
        <v/>
      </c>
      <c r="D866" s="63" t="str">
        <f t="shared" si="15"/>
        <v/>
      </c>
      <c r="E866" s="63" t="str">
        <f t="shared" si="16"/>
        <v/>
      </c>
      <c r="F866" s="64" t="str">
        <f t="shared" si="17"/>
        <v/>
      </c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</row>
    <row r="867" spans="1:23" ht="15.75" customHeight="1" x14ac:dyDescent="0.2">
      <c r="A867" s="38"/>
      <c r="B867" s="62" t="str">
        <f t="shared" si="18"/>
        <v/>
      </c>
      <c r="C867" s="63" t="str">
        <f t="shared" si="19"/>
        <v/>
      </c>
      <c r="D867" s="63" t="str">
        <f t="shared" si="15"/>
        <v/>
      </c>
      <c r="E867" s="63" t="str">
        <f t="shared" si="16"/>
        <v/>
      </c>
      <c r="F867" s="64" t="str">
        <f t="shared" si="17"/>
        <v/>
      </c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</row>
    <row r="868" spans="1:23" ht="15.75" customHeight="1" x14ac:dyDescent="0.2">
      <c r="A868" s="38"/>
      <c r="B868" s="62" t="str">
        <f t="shared" si="18"/>
        <v/>
      </c>
      <c r="C868" s="63" t="str">
        <f t="shared" si="19"/>
        <v/>
      </c>
      <c r="D868" s="63" t="str">
        <f t="shared" si="15"/>
        <v/>
      </c>
      <c r="E868" s="63" t="str">
        <f t="shared" si="16"/>
        <v/>
      </c>
      <c r="F868" s="64" t="str">
        <f t="shared" si="17"/>
        <v/>
      </c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</row>
    <row r="869" spans="1:23" ht="15.75" customHeight="1" x14ac:dyDescent="0.2">
      <c r="A869" s="38"/>
      <c r="B869" s="62" t="str">
        <f t="shared" si="18"/>
        <v/>
      </c>
      <c r="C869" s="63" t="str">
        <f t="shared" si="19"/>
        <v/>
      </c>
      <c r="D869" s="63" t="str">
        <f t="shared" si="15"/>
        <v/>
      </c>
      <c r="E869" s="63" t="str">
        <f t="shared" si="16"/>
        <v/>
      </c>
      <c r="F869" s="64" t="str">
        <f t="shared" si="17"/>
        <v/>
      </c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</row>
    <row r="870" spans="1:23" ht="15.75" customHeight="1" x14ac:dyDescent="0.2">
      <c r="A870" s="38"/>
      <c r="B870" s="62" t="str">
        <f t="shared" si="18"/>
        <v/>
      </c>
      <c r="C870" s="63" t="str">
        <f t="shared" si="19"/>
        <v/>
      </c>
      <c r="D870" s="63" t="str">
        <f t="shared" si="15"/>
        <v/>
      </c>
      <c r="E870" s="63" t="str">
        <f t="shared" si="16"/>
        <v/>
      </c>
      <c r="F870" s="64" t="str">
        <f t="shared" si="17"/>
        <v/>
      </c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</row>
    <row r="871" spans="1:23" ht="15.75" customHeight="1" x14ac:dyDescent="0.2">
      <c r="A871" s="38"/>
      <c r="B871" s="62" t="str">
        <f t="shared" si="18"/>
        <v/>
      </c>
      <c r="C871" s="63" t="str">
        <f t="shared" si="19"/>
        <v/>
      </c>
      <c r="D871" s="63" t="str">
        <f t="shared" si="15"/>
        <v/>
      </c>
      <c r="E871" s="63" t="str">
        <f t="shared" si="16"/>
        <v/>
      </c>
      <c r="F871" s="64" t="str">
        <f t="shared" si="17"/>
        <v/>
      </c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</row>
    <row r="872" spans="1:23" ht="15.75" customHeight="1" x14ac:dyDescent="0.2">
      <c r="A872" s="38"/>
      <c r="B872" s="62" t="str">
        <f t="shared" si="18"/>
        <v/>
      </c>
      <c r="C872" s="63" t="str">
        <f t="shared" si="19"/>
        <v/>
      </c>
      <c r="D872" s="63" t="str">
        <f t="shared" si="15"/>
        <v/>
      </c>
      <c r="E872" s="63" t="str">
        <f t="shared" si="16"/>
        <v/>
      </c>
      <c r="F872" s="64" t="str">
        <f t="shared" si="17"/>
        <v/>
      </c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</row>
    <row r="873" spans="1:23" ht="15.75" customHeight="1" x14ac:dyDescent="0.2">
      <c r="A873" s="38"/>
      <c r="B873" s="62" t="str">
        <f t="shared" si="18"/>
        <v/>
      </c>
      <c r="C873" s="63" t="str">
        <f t="shared" si="19"/>
        <v/>
      </c>
      <c r="D873" s="63" t="str">
        <f t="shared" si="15"/>
        <v/>
      </c>
      <c r="E873" s="63" t="str">
        <f t="shared" si="16"/>
        <v/>
      </c>
      <c r="F873" s="64" t="str">
        <f t="shared" si="17"/>
        <v/>
      </c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</row>
    <row r="874" spans="1:23" ht="15.75" customHeight="1" x14ac:dyDescent="0.2">
      <c r="A874" s="38"/>
      <c r="B874" s="62" t="str">
        <f t="shared" si="18"/>
        <v/>
      </c>
      <c r="C874" s="63" t="str">
        <f t="shared" si="19"/>
        <v/>
      </c>
      <c r="D874" s="63" t="str">
        <f t="shared" si="15"/>
        <v/>
      </c>
      <c r="E874" s="63" t="str">
        <f t="shared" si="16"/>
        <v/>
      </c>
      <c r="F874" s="64" t="str">
        <f t="shared" si="17"/>
        <v/>
      </c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</row>
    <row r="875" spans="1:23" ht="15.75" customHeight="1" x14ac:dyDescent="0.2">
      <c r="A875" s="38"/>
      <c r="B875" s="62" t="str">
        <f t="shared" si="18"/>
        <v/>
      </c>
      <c r="C875" s="63" t="str">
        <f t="shared" si="19"/>
        <v/>
      </c>
      <c r="D875" s="63" t="str">
        <f t="shared" si="15"/>
        <v/>
      </c>
      <c r="E875" s="63" t="str">
        <f t="shared" si="16"/>
        <v/>
      </c>
      <c r="F875" s="64" t="str">
        <f t="shared" si="17"/>
        <v/>
      </c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</row>
    <row r="876" spans="1:23" ht="15.75" customHeight="1" x14ac:dyDescent="0.2">
      <c r="A876" s="38"/>
      <c r="B876" s="62" t="str">
        <f t="shared" si="18"/>
        <v/>
      </c>
      <c r="C876" s="63" t="str">
        <f t="shared" si="19"/>
        <v/>
      </c>
      <c r="D876" s="63" t="str">
        <f t="shared" si="15"/>
        <v/>
      </c>
      <c r="E876" s="63" t="str">
        <f t="shared" si="16"/>
        <v/>
      </c>
      <c r="F876" s="64" t="str">
        <f t="shared" si="17"/>
        <v/>
      </c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</row>
    <row r="877" spans="1:23" ht="15.75" customHeight="1" x14ac:dyDescent="0.2">
      <c r="A877" s="38"/>
      <c r="B877" s="62" t="str">
        <f t="shared" si="18"/>
        <v/>
      </c>
      <c r="C877" s="63" t="str">
        <f t="shared" si="19"/>
        <v/>
      </c>
      <c r="D877" s="63" t="str">
        <f t="shared" si="15"/>
        <v/>
      </c>
      <c r="E877" s="63" t="str">
        <f t="shared" si="16"/>
        <v/>
      </c>
      <c r="F877" s="64" t="str">
        <f t="shared" si="17"/>
        <v/>
      </c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</row>
    <row r="878" spans="1:23" ht="15.75" customHeight="1" x14ac:dyDescent="0.2">
      <c r="A878" s="38"/>
      <c r="B878" s="62" t="str">
        <f t="shared" si="18"/>
        <v/>
      </c>
      <c r="C878" s="63" t="str">
        <f t="shared" si="19"/>
        <v/>
      </c>
      <c r="D878" s="63" t="str">
        <f t="shared" si="15"/>
        <v/>
      </c>
      <c r="E878" s="63" t="str">
        <f t="shared" si="16"/>
        <v/>
      </c>
      <c r="F878" s="64" t="str">
        <f t="shared" si="17"/>
        <v/>
      </c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</row>
    <row r="879" spans="1:23" ht="15.75" customHeight="1" x14ac:dyDescent="0.2">
      <c r="A879" s="38"/>
      <c r="B879" s="62" t="str">
        <f t="shared" si="18"/>
        <v/>
      </c>
      <c r="C879" s="63" t="str">
        <f t="shared" si="19"/>
        <v/>
      </c>
      <c r="D879" s="63" t="str">
        <f t="shared" si="15"/>
        <v/>
      </c>
      <c r="E879" s="63" t="str">
        <f t="shared" si="16"/>
        <v/>
      </c>
      <c r="F879" s="64" t="str">
        <f t="shared" si="17"/>
        <v/>
      </c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</row>
    <row r="880" spans="1:23" ht="15.75" customHeight="1" x14ac:dyDescent="0.2">
      <c r="A880" s="38"/>
      <c r="B880" s="62" t="str">
        <f t="shared" si="18"/>
        <v/>
      </c>
      <c r="C880" s="63" t="str">
        <f t="shared" si="19"/>
        <v/>
      </c>
      <c r="D880" s="63" t="str">
        <f t="shared" si="15"/>
        <v/>
      </c>
      <c r="E880" s="63" t="str">
        <f t="shared" si="16"/>
        <v/>
      </c>
      <c r="F880" s="64" t="str">
        <f t="shared" si="17"/>
        <v/>
      </c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</row>
    <row r="881" spans="1:23" ht="15.75" customHeight="1" x14ac:dyDescent="0.2">
      <c r="A881" s="38"/>
      <c r="B881" s="62" t="str">
        <f t="shared" si="18"/>
        <v/>
      </c>
      <c r="C881" s="63" t="str">
        <f t="shared" si="19"/>
        <v/>
      </c>
      <c r="D881" s="63" t="str">
        <f t="shared" si="15"/>
        <v/>
      </c>
      <c r="E881" s="63" t="str">
        <f t="shared" si="16"/>
        <v/>
      </c>
      <c r="F881" s="64" t="str">
        <f t="shared" si="17"/>
        <v/>
      </c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</row>
    <row r="882" spans="1:23" ht="15.75" customHeight="1" x14ac:dyDescent="0.2">
      <c r="A882" s="38"/>
      <c r="B882" s="62" t="str">
        <f t="shared" si="18"/>
        <v/>
      </c>
      <c r="C882" s="63" t="str">
        <f t="shared" si="19"/>
        <v/>
      </c>
      <c r="D882" s="63" t="str">
        <f t="shared" si="15"/>
        <v/>
      </c>
      <c r="E882" s="63" t="str">
        <f t="shared" si="16"/>
        <v/>
      </c>
      <c r="F882" s="64" t="str">
        <f t="shared" si="17"/>
        <v/>
      </c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</row>
    <row r="883" spans="1:23" ht="15.75" customHeight="1" x14ac:dyDescent="0.2">
      <c r="A883" s="38"/>
      <c r="B883" s="62" t="str">
        <f t="shared" si="18"/>
        <v/>
      </c>
      <c r="C883" s="63" t="str">
        <f t="shared" si="19"/>
        <v/>
      </c>
      <c r="D883" s="63" t="str">
        <f t="shared" si="15"/>
        <v/>
      </c>
      <c r="E883" s="63" t="str">
        <f t="shared" si="16"/>
        <v/>
      </c>
      <c r="F883" s="64" t="str">
        <f t="shared" si="17"/>
        <v/>
      </c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</row>
    <row r="884" spans="1:23" ht="15.75" customHeight="1" x14ac:dyDescent="0.2">
      <c r="A884" s="38"/>
      <c r="B884" s="62" t="str">
        <f t="shared" si="18"/>
        <v/>
      </c>
      <c r="C884" s="63" t="str">
        <f t="shared" si="19"/>
        <v/>
      </c>
      <c r="D884" s="63" t="str">
        <f t="shared" si="15"/>
        <v/>
      </c>
      <c r="E884" s="63" t="str">
        <f t="shared" si="16"/>
        <v/>
      </c>
      <c r="F884" s="64" t="str">
        <f t="shared" si="17"/>
        <v/>
      </c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</row>
    <row r="885" spans="1:23" ht="15.75" customHeight="1" x14ac:dyDescent="0.2">
      <c r="A885" s="38"/>
      <c r="B885" s="62" t="str">
        <f t="shared" si="18"/>
        <v/>
      </c>
      <c r="C885" s="63" t="str">
        <f t="shared" si="19"/>
        <v/>
      </c>
      <c r="D885" s="63" t="str">
        <f t="shared" si="15"/>
        <v/>
      </c>
      <c r="E885" s="63" t="str">
        <f t="shared" si="16"/>
        <v/>
      </c>
      <c r="F885" s="64" t="str">
        <f t="shared" si="17"/>
        <v/>
      </c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</row>
    <row r="886" spans="1:23" ht="15.75" customHeight="1" x14ac:dyDescent="0.2">
      <c r="A886" s="38"/>
      <c r="B886" s="62" t="str">
        <f t="shared" si="18"/>
        <v/>
      </c>
      <c r="C886" s="63" t="str">
        <f t="shared" si="19"/>
        <v/>
      </c>
      <c r="D886" s="63" t="str">
        <f t="shared" si="15"/>
        <v/>
      </c>
      <c r="E886" s="63" t="str">
        <f t="shared" si="16"/>
        <v/>
      </c>
      <c r="F886" s="64" t="str">
        <f t="shared" si="17"/>
        <v/>
      </c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</row>
    <row r="887" spans="1:23" ht="15.75" customHeight="1" x14ac:dyDescent="0.2">
      <c r="A887" s="38"/>
      <c r="B887" s="62" t="str">
        <f t="shared" si="18"/>
        <v/>
      </c>
      <c r="C887" s="63" t="str">
        <f t="shared" si="19"/>
        <v/>
      </c>
      <c r="D887" s="63" t="str">
        <f t="shared" si="15"/>
        <v/>
      </c>
      <c r="E887" s="63" t="str">
        <f t="shared" si="16"/>
        <v/>
      </c>
      <c r="F887" s="64" t="str">
        <f t="shared" si="17"/>
        <v/>
      </c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</row>
    <row r="888" spans="1:23" ht="15.75" customHeight="1" x14ac:dyDescent="0.2">
      <c r="A888" s="38"/>
      <c r="B888" s="62" t="str">
        <f t="shared" si="18"/>
        <v/>
      </c>
      <c r="C888" s="63" t="str">
        <f t="shared" si="19"/>
        <v/>
      </c>
      <c r="D888" s="63" t="str">
        <f t="shared" si="15"/>
        <v/>
      </c>
      <c r="E888" s="63" t="str">
        <f t="shared" si="16"/>
        <v/>
      </c>
      <c r="F888" s="64" t="str">
        <f t="shared" si="17"/>
        <v/>
      </c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</row>
    <row r="889" spans="1:23" ht="15.75" customHeight="1" x14ac:dyDescent="0.2">
      <c r="A889" s="38"/>
      <c r="B889" s="62" t="str">
        <f t="shared" si="18"/>
        <v/>
      </c>
      <c r="C889" s="63" t="str">
        <f t="shared" si="19"/>
        <v/>
      </c>
      <c r="D889" s="63" t="str">
        <f t="shared" si="15"/>
        <v/>
      </c>
      <c r="E889" s="63" t="str">
        <f t="shared" si="16"/>
        <v/>
      </c>
      <c r="F889" s="64" t="str">
        <f t="shared" si="17"/>
        <v/>
      </c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</row>
    <row r="890" spans="1:23" ht="15.75" customHeight="1" x14ac:dyDescent="0.2">
      <c r="A890" s="38"/>
      <c r="B890" s="62" t="str">
        <f t="shared" si="18"/>
        <v/>
      </c>
      <c r="C890" s="63" t="str">
        <f t="shared" si="19"/>
        <v/>
      </c>
      <c r="D890" s="63" t="str">
        <f t="shared" si="15"/>
        <v/>
      </c>
      <c r="E890" s="63" t="str">
        <f t="shared" si="16"/>
        <v/>
      </c>
      <c r="F890" s="64" t="str">
        <f t="shared" si="17"/>
        <v/>
      </c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</row>
    <row r="891" spans="1:23" ht="15.75" customHeight="1" x14ac:dyDescent="0.2">
      <c r="A891" s="38"/>
      <c r="B891" s="62" t="str">
        <f t="shared" si="18"/>
        <v/>
      </c>
      <c r="C891" s="63" t="str">
        <f t="shared" si="19"/>
        <v/>
      </c>
      <c r="D891" s="63" t="str">
        <f t="shared" si="15"/>
        <v/>
      </c>
      <c r="E891" s="63" t="str">
        <f t="shared" si="16"/>
        <v/>
      </c>
      <c r="F891" s="64" t="str">
        <f t="shared" si="17"/>
        <v/>
      </c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</row>
    <row r="892" spans="1:23" ht="15.75" customHeight="1" x14ac:dyDescent="0.2">
      <c r="A892" s="38"/>
      <c r="B892" s="62" t="str">
        <f t="shared" si="18"/>
        <v/>
      </c>
      <c r="C892" s="63" t="str">
        <f t="shared" si="19"/>
        <v/>
      </c>
      <c r="D892" s="63" t="str">
        <f t="shared" si="15"/>
        <v/>
      </c>
      <c r="E892" s="63" t="str">
        <f t="shared" si="16"/>
        <v/>
      </c>
      <c r="F892" s="64" t="str">
        <f t="shared" si="17"/>
        <v/>
      </c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</row>
    <row r="893" spans="1:23" ht="15.75" customHeight="1" x14ac:dyDescent="0.2">
      <c r="A893" s="38"/>
      <c r="B893" s="62" t="str">
        <f t="shared" si="18"/>
        <v/>
      </c>
      <c r="C893" s="63" t="str">
        <f t="shared" si="19"/>
        <v/>
      </c>
      <c r="D893" s="63" t="str">
        <f t="shared" si="15"/>
        <v/>
      </c>
      <c r="E893" s="63" t="str">
        <f t="shared" si="16"/>
        <v/>
      </c>
      <c r="F893" s="64" t="str">
        <f t="shared" si="17"/>
        <v/>
      </c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</row>
    <row r="894" spans="1:23" ht="15.75" customHeight="1" x14ac:dyDescent="0.2">
      <c r="A894" s="38"/>
      <c r="B894" s="62" t="str">
        <f t="shared" si="18"/>
        <v/>
      </c>
      <c r="C894" s="63" t="str">
        <f t="shared" si="19"/>
        <v/>
      </c>
      <c r="D894" s="63" t="str">
        <f t="shared" si="15"/>
        <v/>
      </c>
      <c r="E894" s="63" t="str">
        <f t="shared" si="16"/>
        <v/>
      </c>
      <c r="F894" s="64" t="str">
        <f t="shared" si="17"/>
        <v/>
      </c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</row>
    <row r="895" spans="1:23" ht="15.75" customHeight="1" x14ac:dyDescent="0.2">
      <c r="A895" s="38"/>
      <c r="B895" s="62" t="str">
        <f t="shared" si="18"/>
        <v/>
      </c>
      <c r="C895" s="63" t="str">
        <f t="shared" si="19"/>
        <v/>
      </c>
      <c r="D895" s="63" t="str">
        <f t="shared" si="15"/>
        <v/>
      </c>
      <c r="E895" s="63" t="str">
        <f t="shared" si="16"/>
        <v/>
      </c>
      <c r="F895" s="64" t="str">
        <f t="shared" si="17"/>
        <v/>
      </c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</row>
    <row r="896" spans="1:23" ht="15.75" customHeight="1" x14ac:dyDescent="0.2">
      <c r="A896" s="38"/>
      <c r="B896" s="62" t="str">
        <f t="shared" si="18"/>
        <v/>
      </c>
      <c r="C896" s="63" t="str">
        <f t="shared" si="19"/>
        <v/>
      </c>
      <c r="D896" s="63" t="str">
        <f t="shared" si="15"/>
        <v/>
      </c>
      <c r="E896" s="63" t="str">
        <f t="shared" si="16"/>
        <v/>
      </c>
      <c r="F896" s="64" t="str">
        <f t="shared" si="17"/>
        <v/>
      </c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</row>
    <row r="897" spans="1:23" ht="15.75" customHeight="1" x14ac:dyDescent="0.2">
      <c r="A897" s="38"/>
      <c r="B897" s="62" t="str">
        <f t="shared" si="18"/>
        <v/>
      </c>
      <c r="C897" s="63" t="str">
        <f t="shared" si="19"/>
        <v/>
      </c>
      <c r="D897" s="63" t="str">
        <f t="shared" si="15"/>
        <v/>
      </c>
      <c r="E897" s="63" t="str">
        <f t="shared" si="16"/>
        <v/>
      </c>
      <c r="F897" s="64" t="str">
        <f t="shared" si="17"/>
        <v/>
      </c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</row>
    <row r="898" spans="1:23" ht="15.75" customHeight="1" x14ac:dyDescent="0.2">
      <c r="A898" s="38"/>
      <c r="B898" s="62" t="str">
        <f t="shared" si="18"/>
        <v/>
      </c>
      <c r="C898" s="63" t="str">
        <f t="shared" si="19"/>
        <v/>
      </c>
      <c r="D898" s="63" t="str">
        <f t="shared" si="15"/>
        <v/>
      </c>
      <c r="E898" s="63" t="str">
        <f t="shared" si="16"/>
        <v/>
      </c>
      <c r="F898" s="64" t="str">
        <f t="shared" si="17"/>
        <v/>
      </c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</row>
    <row r="899" spans="1:23" ht="15.75" customHeight="1" x14ac:dyDescent="0.2">
      <c r="A899" s="38"/>
      <c r="B899" s="62" t="str">
        <f t="shared" si="18"/>
        <v/>
      </c>
      <c r="C899" s="63" t="str">
        <f t="shared" si="19"/>
        <v/>
      </c>
      <c r="D899" s="63" t="str">
        <f t="shared" si="15"/>
        <v/>
      </c>
      <c r="E899" s="63" t="str">
        <f t="shared" si="16"/>
        <v/>
      </c>
      <c r="F899" s="64" t="str">
        <f t="shared" si="17"/>
        <v/>
      </c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</row>
    <row r="900" spans="1:23" ht="15.75" customHeight="1" x14ac:dyDescent="0.2">
      <c r="A900" s="38"/>
      <c r="B900" s="62" t="str">
        <f t="shared" si="18"/>
        <v/>
      </c>
      <c r="C900" s="63" t="str">
        <f t="shared" si="19"/>
        <v/>
      </c>
      <c r="D900" s="63" t="str">
        <f t="shared" si="15"/>
        <v/>
      </c>
      <c r="E900" s="63" t="str">
        <f t="shared" si="16"/>
        <v/>
      </c>
      <c r="F900" s="64" t="str">
        <f t="shared" si="17"/>
        <v/>
      </c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</row>
    <row r="901" spans="1:23" ht="15.75" customHeight="1" x14ac:dyDescent="0.2">
      <c r="A901" s="38"/>
      <c r="B901" s="62" t="str">
        <f t="shared" si="18"/>
        <v/>
      </c>
      <c r="C901" s="63" t="str">
        <f t="shared" si="19"/>
        <v/>
      </c>
      <c r="D901" s="63" t="str">
        <f t="shared" si="15"/>
        <v/>
      </c>
      <c r="E901" s="63" t="str">
        <f t="shared" si="16"/>
        <v/>
      </c>
      <c r="F901" s="64" t="str">
        <f t="shared" si="17"/>
        <v/>
      </c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</row>
    <row r="902" spans="1:23" ht="15.75" customHeight="1" x14ac:dyDescent="0.2">
      <c r="A902" s="38"/>
      <c r="B902" s="62" t="str">
        <f t="shared" si="18"/>
        <v/>
      </c>
      <c r="C902" s="63" t="str">
        <f t="shared" si="19"/>
        <v/>
      </c>
      <c r="D902" s="63" t="str">
        <f t="shared" si="15"/>
        <v/>
      </c>
      <c r="E902" s="63" t="str">
        <f t="shared" si="16"/>
        <v/>
      </c>
      <c r="F902" s="64" t="str">
        <f t="shared" si="17"/>
        <v/>
      </c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</row>
    <row r="903" spans="1:23" ht="15.75" customHeight="1" x14ac:dyDescent="0.2">
      <c r="A903" s="38"/>
      <c r="B903" s="62" t="str">
        <f t="shared" si="18"/>
        <v/>
      </c>
      <c r="C903" s="63" t="str">
        <f t="shared" si="19"/>
        <v/>
      </c>
      <c r="D903" s="63" t="str">
        <f t="shared" si="15"/>
        <v/>
      </c>
      <c r="E903" s="63" t="str">
        <f t="shared" si="16"/>
        <v/>
      </c>
      <c r="F903" s="64" t="str">
        <f t="shared" si="17"/>
        <v/>
      </c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</row>
    <row r="904" spans="1:23" ht="15.75" customHeight="1" x14ac:dyDescent="0.2">
      <c r="A904" s="38"/>
      <c r="B904" s="62" t="str">
        <f t="shared" si="18"/>
        <v/>
      </c>
      <c r="C904" s="63" t="str">
        <f t="shared" si="19"/>
        <v/>
      </c>
      <c r="D904" s="63" t="str">
        <f t="shared" si="15"/>
        <v/>
      </c>
      <c r="E904" s="63" t="str">
        <f t="shared" si="16"/>
        <v/>
      </c>
      <c r="F904" s="64" t="str">
        <f t="shared" si="17"/>
        <v/>
      </c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</row>
    <row r="905" spans="1:23" ht="15.75" customHeight="1" x14ac:dyDescent="0.2">
      <c r="A905" s="38"/>
      <c r="B905" s="62" t="str">
        <f t="shared" si="18"/>
        <v/>
      </c>
      <c r="C905" s="63" t="str">
        <f t="shared" si="19"/>
        <v/>
      </c>
      <c r="D905" s="63" t="str">
        <f t="shared" si="15"/>
        <v/>
      </c>
      <c r="E905" s="63" t="str">
        <f t="shared" si="16"/>
        <v/>
      </c>
      <c r="F905" s="64" t="str">
        <f t="shared" si="17"/>
        <v/>
      </c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</row>
    <row r="906" spans="1:23" ht="15.75" customHeight="1" x14ac:dyDescent="0.2">
      <c r="A906" s="38"/>
      <c r="B906" s="62" t="str">
        <f t="shared" si="18"/>
        <v/>
      </c>
      <c r="C906" s="63" t="str">
        <f t="shared" si="19"/>
        <v/>
      </c>
      <c r="D906" s="63" t="str">
        <f t="shared" si="15"/>
        <v/>
      </c>
      <c r="E906" s="63" t="str">
        <f t="shared" si="16"/>
        <v/>
      </c>
      <c r="F906" s="64" t="str">
        <f t="shared" si="17"/>
        <v/>
      </c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</row>
    <row r="907" spans="1:23" ht="15.75" customHeight="1" x14ac:dyDescent="0.2">
      <c r="A907" s="38"/>
      <c r="B907" s="62" t="str">
        <f t="shared" si="18"/>
        <v/>
      </c>
      <c r="C907" s="63" t="str">
        <f t="shared" si="19"/>
        <v/>
      </c>
      <c r="D907" s="63" t="str">
        <f t="shared" si="15"/>
        <v/>
      </c>
      <c r="E907" s="63" t="str">
        <f t="shared" si="16"/>
        <v/>
      </c>
      <c r="F907" s="64" t="str">
        <f t="shared" si="17"/>
        <v/>
      </c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</row>
    <row r="908" spans="1:23" ht="15.75" customHeight="1" x14ac:dyDescent="0.2">
      <c r="A908" s="38"/>
      <c r="B908" s="62" t="str">
        <f t="shared" si="18"/>
        <v/>
      </c>
      <c r="C908" s="63" t="str">
        <f t="shared" si="19"/>
        <v/>
      </c>
      <c r="D908" s="63" t="str">
        <f t="shared" si="15"/>
        <v/>
      </c>
      <c r="E908" s="63" t="str">
        <f t="shared" si="16"/>
        <v/>
      </c>
      <c r="F908" s="64" t="str">
        <f t="shared" si="17"/>
        <v/>
      </c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</row>
    <row r="909" spans="1:23" ht="15.75" customHeight="1" x14ac:dyDescent="0.2">
      <c r="A909" s="38"/>
      <c r="B909" s="62" t="str">
        <f t="shared" si="18"/>
        <v/>
      </c>
      <c r="C909" s="63" t="str">
        <f t="shared" si="19"/>
        <v/>
      </c>
      <c r="D909" s="63" t="str">
        <f t="shared" si="15"/>
        <v/>
      </c>
      <c r="E909" s="63" t="str">
        <f t="shared" si="16"/>
        <v/>
      </c>
      <c r="F909" s="64" t="str">
        <f t="shared" si="17"/>
        <v/>
      </c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</row>
    <row r="910" spans="1:23" ht="15.75" customHeight="1" x14ac:dyDescent="0.2">
      <c r="A910" s="38"/>
      <c r="B910" s="62" t="str">
        <f t="shared" si="18"/>
        <v/>
      </c>
      <c r="C910" s="63" t="str">
        <f t="shared" si="19"/>
        <v/>
      </c>
      <c r="D910" s="63" t="str">
        <f t="shared" si="15"/>
        <v/>
      </c>
      <c r="E910" s="63" t="str">
        <f t="shared" si="16"/>
        <v/>
      </c>
      <c r="F910" s="64" t="str">
        <f t="shared" si="17"/>
        <v/>
      </c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</row>
    <row r="911" spans="1:23" ht="15.75" customHeight="1" x14ac:dyDescent="0.2">
      <c r="A911" s="38"/>
      <c r="B911" s="62" t="str">
        <f t="shared" si="18"/>
        <v/>
      </c>
      <c r="C911" s="63" t="str">
        <f t="shared" si="19"/>
        <v/>
      </c>
      <c r="D911" s="63" t="str">
        <f t="shared" si="15"/>
        <v/>
      </c>
      <c r="E911" s="63" t="str">
        <f t="shared" si="16"/>
        <v/>
      </c>
      <c r="F911" s="64" t="str">
        <f t="shared" si="17"/>
        <v/>
      </c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</row>
    <row r="912" spans="1:23" ht="15.75" customHeight="1" x14ac:dyDescent="0.2">
      <c r="A912" s="38"/>
      <c r="B912" s="62" t="str">
        <f t="shared" si="18"/>
        <v/>
      </c>
      <c r="C912" s="63" t="str">
        <f t="shared" si="19"/>
        <v/>
      </c>
      <c r="D912" s="63" t="str">
        <f t="shared" si="15"/>
        <v/>
      </c>
      <c r="E912" s="63" t="str">
        <f t="shared" si="16"/>
        <v/>
      </c>
      <c r="F912" s="64" t="str">
        <f t="shared" si="17"/>
        <v/>
      </c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</row>
    <row r="913" spans="1:23" ht="15.75" customHeight="1" x14ac:dyDescent="0.2">
      <c r="A913" s="38"/>
      <c r="B913" s="62" t="str">
        <f t="shared" si="18"/>
        <v/>
      </c>
      <c r="C913" s="63" t="str">
        <f t="shared" si="19"/>
        <v/>
      </c>
      <c r="D913" s="63" t="str">
        <f t="shared" si="15"/>
        <v/>
      </c>
      <c r="E913" s="63" t="str">
        <f t="shared" si="16"/>
        <v/>
      </c>
      <c r="F913" s="64" t="str">
        <f t="shared" si="17"/>
        <v/>
      </c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</row>
    <row r="914" spans="1:23" ht="15.75" customHeight="1" x14ac:dyDescent="0.2">
      <c r="A914" s="38"/>
      <c r="B914" s="62" t="str">
        <f t="shared" si="18"/>
        <v/>
      </c>
      <c r="C914" s="63" t="str">
        <f t="shared" si="19"/>
        <v/>
      </c>
      <c r="D914" s="63" t="str">
        <f t="shared" si="15"/>
        <v/>
      </c>
      <c r="E914" s="63" t="str">
        <f t="shared" si="16"/>
        <v/>
      </c>
      <c r="F914" s="64" t="str">
        <f t="shared" si="17"/>
        <v/>
      </c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</row>
    <row r="915" spans="1:23" ht="15.75" customHeight="1" x14ac:dyDescent="0.2">
      <c r="A915" s="38"/>
      <c r="B915" s="62" t="str">
        <f t="shared" si="18"/>
        <v/>
      </c>
      <c r="C915" s="63" t="str">
        <f t="shared" si="19"/>
        <v/>
      </c>
      <c r="D915" s="63" t="str">
        <f t="shared" si="15"/>
        <v/>
      </c>
      <c r="E915" s="63" t="str">
        <f t="shared" si="16"/>
        <v/>
      </c>
      <c r="F915" s="64" t="str">
        <f t="shared" si="17"/>
        <v/>
      </c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</row>
    <row r="916" spans="1:23" ht="15.75" customHeight="1" x14ac:dyDescent="0.2">
      <c r="A916" s="38"/>
      <c r="B916" s="62" t="str">
        <f t="shared" si="18"/>
        <v/>
      </c>
      <c r="C916" s="63" t="str">
        <f t="shared" si="19"/>
        <v/>
      </c>
      <c r="D916" s="63" t="str">
        <f t="shared" si="15"/>
        <v/>
      </c>
      <c r="E916" s="63" t="str">
        <f t="shared" si="16"/>
        <v/>
      </c>
      <c r="F916" s="64" t="str">
        <f t="shared" si="17"/>
        <v/>
      </c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</row>
    <row r="917" spans="1:23" ht="15.75" customHeight="1" x14ac:dyDescent="0.2">
      <c r="A917" s="38"/>
      <c r="B917" s="62" t="str">
        <f t="shared" si="18"/>
        <v/>
      </c>
      <c r="C917" s="63" t="str">
        <f t="shared" si="19"/>
        <v/>
      </c>
      <c r="D917" s="63" t="str">
        <f t="shared" si="15"/>
        <v/>
      </c>
      <c r="E917" s="63" t="str">
        <f t="shared" si="16"/>
        <v/>
      </c>
      <c r="F917" s="64" t="str">
        <f t="shared" si="17"/>
        <v/>
      </c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</row>
    <row r="918" spans="1:23" ht="15.75" customHeight="1" x14ac:dyDescent="0.2">
      <c r="A918" s="38"/>
      <c r="B918" s="62" t="str">
        <f t="shared" si="18"/>
        <v/>
      </c>
      <c r="C918" s="63" t="str">
        <f t="shared" si="19"/>
        <v/>
      </c>
      <c r="D918" s="63" t="str">
        <f t="shared" si="15"/>
        <v/>
      </c>
      <c r="E918" s="63" t="str">
        <f t="shared" si="16"/>
        <v/>
      </c>
      <c r="F918" s="64" t="str">
        <f t="shared" si="17"/>
        <v/>
      </c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</row>
    <row r="919" spans="1:23" ht="15.75" customHeight="1" x14ac:dyDescent="0.2">
      <c r="A919" s="38"/>
      <c r="B919" s="62" t="str">
        <f t="shared" si="18"/>
        <v/>
      </c>
      <c r="C919" s="63" t="str">
        <f t="shared" si="19"/>
        <v/>
      </c>
      <c r="D919" s="63" t="str">
        <f t="shared" si="15"/>
        <v/>
      </c>
      <c r="E919" s="63" t="str">
        <f t="shared" si="16"/>
        <v/>
      </c>
      <c r="F919" s="64" t="str">
        <f t="shared" si="17"/>
        <v/>
      </c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</row>
    <row r="920" spans="1:23" ht="15.75" customHeight="1" x14ac:dyDescent="0.2">
      <c r="A920" s="38"/>
      <c r="B920" s="62" t="str">
        <f t="shared" si="18"/>
        <v/>
      </c>
      <c r="C920" s="63" t="str">
        <f t="shared" si="19"/>
        <v/>
      </c>
      <c r="D920" s="63" t="str">
        <f t="shared" si="15"/>
        <v/>
      </c>
      <c r="E920" s="63" t="str">
        <f t="shared" si="16"/>
        <v/>
      </c>
      <c r="F920" s="64" t="str">
        <f t="shared" si="17"/>
        <v/>
      </c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</row>
    <row r="921" spans="1:23" ht="15.75" customHeight="1" x14ac:dyDescent="0.2">
      <c r="A921" s="38"/>
      <c r="B921" s="62" t="str">
        <f t="shared" si="18"/>
        <v/>
      </c>
      <c r="C921" s="63" t="str">
        <f t="shared" si="19"/>
        <v/>
      </c>
      <c r="D921" s="63" t="str">
        <f t="shared" si="15"/>
        <v/>
      </c>
      <c r="E921" s="63" t="str">
        <f t="shared" si="16"/>
        <v/>
      </c>
      <c r="F921" s="64" t="str">
        <f t="shared" si="17"/>
        <v/>
      </c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</row>
    <row r="922" spans="1:23" ht="15.75" customHeight="1" x14ac:dyDescent="0.2">
      <c r="A922" s="38"/>
      <c r="B922" s="62" t="str">
        <f t="shared" si="18"/>
        <v/>
      </c>
      <c r="C922" s="63" t="str">
        <f t="shared" si="19"/>
        <v/>
      </c>
      <c r="D922" s="63" t="str">
        <f t="shared" si="15"/>
        <v/>
      </c>
      <c r="E922" s="63" t="str">
        <f t="shared" si="16"/>
        <v/>
      </c>
      <c r="F922" s="64" t="str">
        <f t="shared" si="17"/>
        <v/>
      </c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</row>
    <row r="923" spans="1:23" ht="15.75" customHeight="1" x14ac:dyDescent="0.2">
      <c r="A923" s="38"/>
      <c r="B923" s="62" t="str">
        <f t="shared" si="18"/>
        <v/>
      </c>
      <c r="C923" s="63" t="str">
        <f t="shared" si="19"/>
        <v/>
      </c>
      <c r="D923" s="63" t="str">
        <f t="shared" si="15"/>
        <v/>
      </c>
      <c r="E923" s="63" t="str">
        <f t="shared" si="16"/>
        <v/>
      </c>
      <c r="F923" s="64" t="str">
        <f t="shared" si="17"/>
        <v/>
      </c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</row>
    <row r="924" spans="1:23" ht="15.75" customHeight="1" x14ac:dyDescent="0.2">
      <c r="A924" s="38"/>
      <c r="B924" s="62" t="str">
        <f t="shared" si="18"/>
        <v/>
      </c>
      <c r="C924" s="63" t="str">
        <f t="shared" si="19"/>
        <v/>
      </c>
      <c r="D924" s="63" t="str">
        <f t="shared" si="15"/>
        <v/>
      </c>
      <c r="E924" s="63" t="str">
        <f t="shared" si="16"/>
        <v/>
      </c>
      <c r="F924" s="64" t="str">
        <f t="shared" si="17"/>
        <v/>
      </c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</row>
    <row r="925" spans="1:23" ht="15.75" customHeight="1" x14ac:dyDescent="0.2">
      <c r="A925" s="38"/>
      <c r="B925" s="62" t="str">
        <f t="shared" si="18"/>
        <v/>
      </c>
      <c r="C925" s="63" t="str">
        <f t="shared" si="19"/>
        <v/>
      </c>
      <c r="D925" s="63" t="str">
        <f t="shared" si="15"/>
        <v/>
      </c>
      <c r="E925" s="63" t="str">
        <f t="shared" si="16"/>
        <v/>
      </c>
      <c r="F925" s="64" t="str">
        <f t="shared" si="17"/>
        <v/>
      </c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</row>
    <row r="926" spans="1:23" ht="15.75" customHeight="1" x14ac:dyDescent="0.2">
      <c r="A926" s="38"/>
      <c r="B926" s="62" t="str">
        <f t="shared" si="18"/>
        <v/>
      </c>
      <c r="C926" s="63" t="str">
        <f t="shared" si="19"/>
        <v/>
      </c>
      <c r="D926" s="63" t="str">
        <f t="shared" si="15"/>
        <v/>
      </c>
      <c r="E926" s="63" t="str">
        <f t="shared" si="16"/>
        <v/>
      </c>
      <c r="F926" s="64" t="str">
        <f t="shared" si="17"/>
        <v/>
      </c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</row>
    <row r="927" spans="1:23" ht="15.75" customHeight="1" x14ac:dyDescent="0.2">
      <c r="A927" s="38"/>
      <c r="B927" s="62" t="str">
        <f t="shared" si="18"/>
        <v/>
      </c>
      <c r="C927" s="63" t="str">
        <f t="shared" si="19"/>
        <v/>
      </c>
      <c r="D927" s="63" t="str">
        <f t="shared" si="15"/>
        <v/>
      </c>
      <c r="E927" s="63" t="str">
        <f t="shared" si="16"/>
        <v/>
      </c>
      <c r="F927" s="64" t="str">
        <f t="shared" si="17"/>
        <v/>
      </c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</row>
    <row r="928" spans="1:23" ht="15.75" customHeight="1" x14ac:dyDescent="0.2">
      <c r="A928" s="38"/>
      <c r="B928" s="62" t="str">
        <f t="shared" si="18"/>
        <v/>
      </c>
      <c r="C928" s="63" t="str">
        <f t="shared" si="19"/>
        <v/>
      </c>
      <c r="D928" s="63" t="str">
        <f t="shared" si="15"/>
        <v/>
      </c>
      <c r="E928" s="63" t="str">
        <f t="shared" si="16"/>
        <v/>
      </c>
      <c r="F928" s="64" t="str">
        <f t="shared" si="17"/>
        <v/>
      </c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</row>
    <row r="929" spans="1:23" ht="15.75" customHeight="1" x14ac:dyDescent="0.2">
      <c r="A929" s="38"/>
      <c r="B929" s="62" t="str">
        <f t="shared" si="18"/>
        <v/>
      </c>
      <c r="C929" s="63" t="str">
        <f t="shared" si="19"/>
        <v/>
      </c>
      <c r="D929" s="63" t="str">
        <f t="shared" si="15"/>
        <v/>
      </c>
      <c r="E929" s="63" t="str">
        <f t="shared" si="16"/>
        <v/>
      </c>
      <c r="F929" s="64" t="str">
        <f t="shared" si="17"/>
        <v/>
      </c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</row>
    <row r="930" spans="1:23" ht="15.75" customHeight="1" x14ac:dyDescent="0.2">
      <c r="A930" s="38"/>
      <c r="B930" s="62" t="str">
        <f t="shared" si="18"/>
        <v/>
      </c>
      <c r="C930" s="63" t="str">
        <f t="shared" si="19"/>
        <v/>
      </c>
      <c r="D930" s="63" t="str">
        <f t="shared" si="15"/>
        <v/>
      </c>
      <c r="E930" s="63" t="str">
        <f t="shared" si="16"/>
        <v/>
      </c>
      <c r="F930" s="64" t="str">
        <f t="shared" si="17"/>
        <v/>
      </c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</row>
    <row r="931" spans="1:23" ht="15.75" customHeight="1" x14ac:dyDescent="0.2">
      <c r="A931" s="38"/>
      <c r="B931" s="62" t="str">
        <f t="shared" si="18"/>
        <v/>
      </c>
      <c r="C931" s="63" t="str">
        <f t="shared" si="19"/>
        <v/>
      </c>
      <c r="D931" s="63" t="str">
        <f t="shared" si="15"/>
        <v/>
      </c>
      <c r="E931" s="63" t="str">
        <f t="shared" si="16"/>
        <v/>
      </c>
      <c r="F931" s="64" t="str">
        <f t="shared" si="17"/>
        <v/>
      </c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</row>
    <row r="932" spans="1:23" ht="15.75" customHeight="1" x14ac:dyDescent="0.2">
      <c r="A932" s="38"/>
      <c r="B932" s="62" t="str">
        <f t="shared" si="18"/>
        <v/>
      </c>
      <c r="C932" s="63" t="str">
        <f t="shared" si="19"/>
        <v/>
      </c>
      <c r="D932" s="63" t="str">
        <f t="shared" si="15"/>
        <v/>
      </c>
      <c r="E932" s="63" t="str">
        <f t="shared" si="16"/>
        <v/>
      </c>
      <c r="F932" s="64" t="str">
        <f t="shared" si="17"/>
        <v/>
      </c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</row>
    <row r="933" spans="1:23" ht="15.75" customHeight="1" x14ac:dyDescent="0.2">
      <c r="A933" s="38"/>
      <c r="B933" s="62" t="str">
        <f t="shared" si="18"/>
        <v/>
      </c>
      <c r="C933" s="63" t="str">
        <f t="shared" si="19"/>
        <v/>
      </c>
      <c r="D933" s="63" t="str">
        <f t="shared" si="15"/>
        <v/>
      </c>
      <c r="E933" s="63" t="str">
        <f t="shared" si="16"/>
        <v/>
      </c>
      <c r="F933" s="64" t="str">
        <f t="shared" si="17"/>
        <v/>
      </c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</row>
    <row r="934" spans="1:23" ht="15.75" customHeight="1" x14ac:dyDescent="0.2">
      <c r="A934" s="38"/>
      <c r="B934" s="62" t="str">
        <f t="shared" si="18"/>
        <v/>
      </c>
      <c r="C934" s="63" t="str">
        <f t="shared" si="19"/>
        <v/>
      </c>
      <c r="D934" s="63" t="str">
        <f t="shared" si="15"/>
        <v/>
      </c>
      <c r="E934" s="63" t="str">
        <f t="shared" si="16"/>
        <v/>
      </c>
      <c r="F934" s="64" t="str">
        <f t="shared" si="17"/>
        <v/>
      </c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</row>
    <row r="935" spans="1:23" ht="15.75" customHeight="1" x14ac:dyDescent="0.2">
      <c r="A935" s="38"/>
      <c r="B935" s="62" t="str">
        <f t="shared" si="18"/>
        <v/>
      </c>
      <c r="C935" s="63" t="str">
        <f t="shared" si="19"/>
        <v/>
      </c>
      <c r="D935" s="63" t="str">
        <f t="shared" si="15"/>
        <v/>
      </c>
      <c r="E935" s="63" t="str">
        <f t="shared" si="16"/>
        <v/>
      </c>
      <c r="F935" s="64" t="str">
        <f t="shared" si="17"/>
        <v/>
      </c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</row>
    <row r="936" spans="1:23" ht="15.75" customHeight="1" x14ac:dyDescent="0.2">
      <c r="A936" s="38"/>
      <c r="B936" s="62" t="str">
        <f t="shared" si="18"/>
        <v/>
      </c>
      <c r="C936" s="63" t="str">
        <f t="shared" si="19"/>
        <v/>
      </c>
      <c r="D936" s="63" t="str">
        <f t="shared" si="15"/>
        <v/>
      </c>
      <c r="E936" s="63" t="str">
        <f t="shared" si="16"/>
        <v/>
      </c>
      <c r="F936" s="64" t="str">
        <f t="shared" si="17"/>
        <v/>
      </c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</row>
    <row r="937" spans="1:23" ht="15.75" customHeight="1" x14ac:dyDescent="0.2">
      <c r="A937" s="38"/>
      <c r="B937" s="62" t="str">
        <f t="shared" si="18"/>
        <v/>
      </c>
      <c r="C937" s="63" t="str">
        <f t="shared" si="19"/>
        <v/>
      </c>
      <c r="D937" s="63" t="str">
        <f t="shared" si="15"/>
        <v/>
      </c>
      <c r="E937" s="63" t="str">
        <f t="shared" si="16"/>
        <v/>
      </c>
      <c r="F937" s="64" t="str">
        <f t="shared" si="17"/>
        <v/>
      </c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</row>
    <row r="938" spans="1:23" ht="15.75" customHeight="1" x14ac:dyDescent="0.2">
      <c r="A938" s="38"/>
      <c r="B938" s="62" t="str">
        <f t="shared" si="18"/>
        <v/>
      </c>
      <c r="C938" s="63" t="str">
        <f t="shared" si="19"/>
        <v/>
      </c>
      <c r="D938" s="63" t="str">
        <f t="shared" si="15"/>
        <v/>
      </c>
      <c r="E938" s="63" t="str">
        <f t="shared" si="16"/>
        <v/>
      </c>
      <c r="F938" s="64" t="str">
        <f t="shared" si="17"/>
        <v/>
      </c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</row>
    <row r="939" spans="1:23" ht="15.75" customHeight="1" x14ac:dyDescent="0.2">
      <c r="A939" s="38"/>
      <c r="B939" s="62" t="str">
        <f t="shared" si="18"/>
        <v/>
      </c>
      <c r="C939" s="63" t="str">
        <f t="shared" si="19"/>
        <v/>
      </c>
      <c r="D939" s="63" t="str">
        <f t="shared" si="15"/>
        <v/>
      </c>
      <c r="E939" s="63" t="str">
        <f t="shared" si="16"/>
        <v/>
      </c>
      <c r="F939" s="64" t="str">
        <f t="shared" si="17"/>
        <v/>
      </c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</row>
    <row r="940" spans="1:23" ht="15.75" customHeight="1" x14ac:dyDescent="0.2">
      <c r="A940" s="38"/>
      <c r="B940" s="62" t="str">
        <f t="shared" si="18"/>
        <v/>
      </c>
      <c r="C940" s="63" t="str">
        <f t="shared" si="19"/>
        <v/>
      </c>
      <c r="D940" s="63" t="str">
        <f t="shared" si="15"/>
        <v/>
      </c>
      <c r="E940" s="63" t="str">
        <f t="shared" si="16"/>
        <v/>
      </c>
      <c r="F940" s="64" t="str">
        <f t="shared" si="17"/>
        <v/>
      </c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</row>
    <row r="941" spans="1:23" ht="15.75" customHeight="1" x14ac:dyDescent="0.2">
      <c r="A941" s="38"/>
      <c r="B941" s="62" t="str">
        <f t="shared" si="18"/>
        <v/>
      </c>
      <c r="C941" s="63" t="str">
        <f t="shared" si="19"/>
        <v/>
      </c>
      <c r="D941" s="63" t="str">
        <f t="shared" si="15"/>
        <v/>
      </c>
      <c r="E941" s="63" t="str">
        <f t="shared" si="16"/>
        <v/>
      </c>
      <c r="F941" s="64" t="str">
        <f t="shared" si="17"/>
        <v/>
      </c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</row>
    <row r="942" spans="1:23" ht="15.75" customHeight="1" x14ac:dyDescent="0.2">
      <c r="A942" s="38"/>
      <c r="B942" s="62" t="str">
        <f t="shared" si="18"/>
        <v/>
      </c>
      <c r="C942" s="63" t="str">
        <f t="shared" si="19"/>
        <v/>
      </c>
      <c r="D942" s="63" t="str">
        <f t="shared" si="15"/>
        <v/>
      </c>
      <c r="E942" s="63" t="str">
        <f t="shared" si="16"/>
        <v/>
      </c>
      <c r="F942" s="64" t="str">
        <f t="shared" si="17"/>
        <v/>
      </c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</row>
    <row r="943" spans="1:23" ht="15.75" customHeight="1" x14ac:dyDescent="0.2">
      <c r="A943" s="38"/>
      <c r="B943" s="62" t="str">
        <f t="shared" si="18"/>
        <v/>
      </c>
      <c r="C943" s="63" t="str">
        <f t="shared" si="19"/>
        <v/>
      </c>
      <c r="D943" s="63" t="str">
        <f t="shared" si="15"/>
        <v/>
      </c>
      <c r="E943" s="63" t="str">
        <f t="shared" si="16"/>
        <v/>
      </c>
      <c r="F943" s="64" t="str">
        <f t="shared" si="17"/>
        <v/>
      </c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</row>
    <row r="944" spans="1:23" ht="15.75" customHeight="1" x14ac:dyDescent="0.2">
      <c r="A944" s="38"/>
      <c r="B944" s="62" t="str">
        <f t="shared" si="18"/>
        <v/>
      </c>
      <c r="C944" s="63" t="str">
        <f t="shared" si="19"/>
        <v/>
      </c>
      <c r="D944" s="63" t="str">
        <f t="shared" si="15"/>
        <v/>
      </c>
      <c r="E944" s="63" t="str">
        <f t="shared" si="16"/>
        <v/>
      </c>
      <c r="F944" s="64" t="str">
        <f t="shared" si="17"/>
        <v/>
      </c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</row>
    <row r="945" spans="1:23" ht="15.75" customHeight="1" x14ac:dyDescent="0.2">
      <c r="A945" s="38"/>
      <c r="B945" s="62" t="str">
        <f t="shared" si="18"/>
        <v/>
      </c>
      <c r="C945" s="63" t="str">
        <f t="shared" si="19"/>
        <v/>
      </c>
      <c r="D945" s="63" t="str">
        <f t="shared" si="15"/>
        <v/>
      </c>
      <c r="E945" s="63" t="str">
        <f t="shared" si="16"/>
        <v/>
      </c>
      <c r="F945" s="64" t="str">
        <f t="shared" si="17"/>
        <v/>
      </c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</row>
    <row r="946" spans="1:23" ht="15.75" customHeight="1" x14ac:dyDescent="0.2">
      <c r="A946" s="38"/>
      <c r="B946" s="62" t="str">
        <f t="shared" si="18"/>
        <v/>
      </c>
      <c r="C946" s="63" t="str">
        <f t="shared" si="19"/>
        <v/>
      </c>
      <c r="D946" s="63" t="str">
        <f t="shared" si="15"/>
        <v/>
      </c>
      <c r="E946" s="63" t="str">
        <f t="shared" si="16"/>
        <v/>
      </c>
      <c r="F946" s="64" t="str">
        <f t="shared" si="17"/>
        <v/>
      </c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</row>
    <row r="947" spans="1:23" ht="15.75" customHeight="1" x14ac:dyDescent="0.2">
      <c r="A947" s="38"/>
      <c r="B947" s="62" t="str">
        <f t="shared" si="18"/>
        <v/>
      </c>
      <c r="C947" s="63" t="str">
        <f t="shared" si="19"/>
        <v/>
      </c>
      <c r="D947" s="63" t="str">
        <f t="shared" si="15"/>
        <v/>
      </c>
      <c r="E947" s="63" t="str">
        <f t="shared" si="16"/>
        <v/>
      </c>
      <c r="F947" s="64" t="str">
        <f t="shared" si="17"/>
        <v/>
      </c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</row>
    <row r="948" spans="1:23" ht="15.75" customHeight="1" x14ac:dyDescent="0.2">
      <c r="A948" s="38"/>
      <c r="B948" s="62" t="str">
        <f t="shared" si="18"/>
        <v/>
      </c>
      <c r="C948" s="63" t="str">
        <f t="shared" si="19"/>
        <v/>
      </c>
      <c r="D948" s="63" t="str">
        <f t="shared" si="15"/>
        <v/>
      </c>
      <c r="E948" s="63" t="str">
        <f t="shared" si="16"/>
        <v/>
      </c>
      <c r="F948" s="64" t="str">
        <f t="shared" si="17"/>
        <v/>
      </c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</row>
    <row r="949" spans="1:23" ht="15.75" customHeight="1" x14ac:dyDescent="0.2">
      <c r="A949" s="38"/>
      <c r="B949" s="62" t="str">
        <f t="shared" si="18"/>
        <v/>
      </c>
      <c r="C949" s="63" t="str">
        <f t="shared" si="19"/>
        <v/>
      </c>
      <c r="D949" s="63" t="str">
        <f t="shared" si="15"/>
        <v/>
      </c>
      <c r="E949" s="63" t="str">
        <f t="shared" si="16"/>
        <v/>
      </c>
      <c r="F949" s="64" t="str">
        <f t="shared" si="17"/>
        <v/>
      </c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</row>
    <row r="950" spans="1:23" ht="15.75" customHeight="1" x14ac:dyDescent="0.2">
      <c r="A950" s="38"/>
      <c r="B950" s="62" t="str">
        <f t="shared" si="18"/>
        <v/>
      </c>
      <c r="C950" s="63" t="str">
        <f t="shared" si="19"/>
        <v/>
      </c>
      <c r="D950" s="63" t="str">
        <f t="shared" si="15"/>
        <v/>
      </c>
      <c r="E950" s="63" t="str">
        <f t="shared" si="16"/>
        <v/>
      </c>
      <c r="F950" s="64" t="str">
        <f t="shared" si="17"/>
        <v/>
      </c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</row>
    <row r="951" spans="1:23" ht="15.75" customHeight="1" x14ac:dyDescent="0.2">
      <c r="A951" s="38"/>
      <c r="B951" s="62" t="str">
        <f t="shared" si="18"/>
        <v/>
      </c>
      <c r="C951" s="63" t="str">
        <f t="shared" si="19"/>
        <v/>
      </c>
      <c r="D951" s="63" t="str">
        <f t="shared" si="15"/>
        <v/>
      </c>
      <c r="E951" s="63" t="str">
        <f t="shared" si="16"/>
        <v/>
      </c>
      <c r="F951" s="64" t="str">
        <f t="shared" si="17"/>
        <v/>
      </c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</row>
    <row r="952" spans="1:23" ht="15.75" customHeight="1" x14ac:dyDescent="0.2">
      <c r="A952" s="38"/>
      <c r="B952" s="62" t="str">
        <f t="shared" si="18"/>
        <v/>
      </c>
      <c r="C952" s="63" t="str">
        <f t="shared" si="19"/>
        <v/>
      </c>
      <c r="D952" s="63" t="str">
        <f t="shared" si="15"/>
        <v/>
      </c>
      <c r="E952" s="63" t="str">
        <f t="shared" si="16"/>
        <v/>
      </c>
      <c r="F952" s="64" t="str">
        <f t="shared" si="17"/>
        <v/>
      </c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</row>
    <row r="953" spans="1:23" ht="15.75" customHeight="1" x14ac:dyDescent="0.2">
      <c r="A953" s="38"/>
      <c r="B953" s="62" t="str">
        <f t="shared" si="18"/>
        <v/>
      </c>
      <c r="C953" s="63" t="str">
        <f t="shared" si="19"/>
        <v/>
      </c>
      <c r="D953" s="63" t="str">
        <f t="shared" si="15"/>
        <v/>
      </c>
      <c r="E953" s="63" t="str">
        <f t="shared" si="16"/>
        <v/>
      </c>
      <c r="F953" s="64" t="str">
        <f t="shared" si="17"/>
        <v/>
      </c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</row>
    <row r="954" spans="1:23" ht="15.75" customHeight="1" x14ac:dyDescent="0.2">
      <c r="A954" s="38"/>
      <c r="B954" s="62" t="str">
        <f t="shared" si="18"/>
        <v/>
      </c>
      <c r="C954" s="63" t="str">
        <f t="shared" si="19"/>
        <v/>
      </c>
      <c r="D954" s="63" t="str">
        <f t="shared" si="15"/>
        <v/>
      </c>
      <c r="E954" s="63" t="str">
        <f t="shared" si="16"/>
        <v/>
      </c>
      <c r="F954" s="64" t="str">
        <f t="shared" si="17"/>
        <v/>
      </c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</row>
    <row r="955" spans="1:23" ht="15.75" customHeight="1" x14ac:dyDescent="0.2">
      <c r="A955" s="38"/>
      <c r="B955" s="62" t="str">
        <f t="shared" si="18"/>
        <v/>
      </c>
      <c r="C955" s="63" t="str">
        <f t="shared" si="19"/>
        <v/>
      </c>
      <c r="D955" s="63" t="str">
        <f t="shared" si="15"/>
        <v/>
      </c>
      <c r="E955" s="63" t="str">
        <f t="shared" si="16"/>
        <v/>
      </c>
      <c r="F955" s="64" t="str">
        <f t="shared" si="17"/>
        <v/>
      </c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</row>
    <row r="956" spans="1:23" ht="15.75" customHeight="1" x14ac:dyDescent="0.2">
      <c r="A956" s="38"/>
      <c r="B956" s="62" t="str">
        <f t="shared" si="18"/>
        <v/>
      </c>
      <c r="C956" s="63" t="str">
        <f t="shared" si="19"/>
        <v/>
      </c>
      <c r="D956" s="63" t="str">
        <f t="shared" si="15"/>
        <v/>
      </c>
      <c r="E956" s="63" t="str">
        <f t="shared" si="16"/>
        <v/>
      </c>
      <c r="F956" s="64" t="str">
        <f t="shared" si="17"/>
        <v/>
      </c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</row>
    <row r="957" spans="1:23" ht="15.75" customHeight="1" x14ac:dyDescent="0.2">
      <c r="A957" s="38"/>
      <c r="B957" s="62" t="str">
        <f t="shared" si="18"/>
        <v/>
      </c>
      <c r="C957" s="63" t="str">
        <f t="shared" si="19"/>
        <v/>
      </c>
      <c r="D957" s="63" t="str">
        <f t="shared" si="15"/>
        <v/>
      </c>
      <c r="E957" s="63" t="str">
        <f t="shared" si="16"/>
        <v/>
      </c>
      <c r="F957" s="64" t="str">
        <f t="shared" si="17"/>
        <v/>
      </c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</row>
    <row r="958" spans="1:23" ht="15.75" customHeight="1" x14ac:dyDescent="0.2">
      <c r="A958" s="38"/>
      <c r="B958" s="62" t="str">
        <f t="shared" si="18"/>
        <v/>
      </c>
      <c r="C958" s="63" t="str">
        <f t="shared" si="19"/>
        <v/>
      </c>
      <c r="D958" s="63" t="str">
        <f t="shared" si="15"/>
        <v/>
      </c>
      <c r="E958" s="63" t="str">
        <f t="shared" si="16"/>
        <v/>
      </c>
      <c r="F958" s="64" t="str">
        <f t="shared" si="17"/>
        <v/>
      </c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</row>
    <row r="959" spans="1:23" ht="15.75" customHeight="1" x14ac:dyDescent="0.2">
      <c r="A959" s="38"/>
      <c r="B959" s="62" t="str">
        <f t="shared" si="18"/>
        <v/>
      </c>
      <c r="C959" s="63" t="str">
        <f t="shared" si="19"/>
        <v/>
      </c>
      <c r="D959" s="63" t="str">
        <f t="shared" si="15"/>
        <v/>
      </c>
      <c r="E959" s="63" t="str">
        <f t="shared" si="16"/>
        <v/>
      </c>
      <c r="F959" s="64" t="str">
        <f t="shared" si="17"/>
        <v/>
      </c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</row>
    <row r="960" spans="1:23" ht="15.75" customHeight="1" x14ac:dyDescent="0.2">
      <c r="A960" s="38"/>
      <c r="B960" s="62" t="str">
        <f t="shared" si="18"/>
        <v/>
      </c>
      <c r="C960" s="63" t="str">
        <f t="shared" si="19"/>
        <v/>
      </c>
      <c r="D960" s="63" t="str">
        <f t="shared" si="15"/>
        <v/>
      </c>
      <c r="E960" s="63" t="str">
        <f t="shared" si="16"/>
        <v/>
      </c>
      <c r="F960" s="64" t="str">
        <f t="shared" si="17"/>
        <v/>
      </c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</row>
    <row r="961" spans="1:23" ht="15.75" customHeight="1" x14ac:dyDescent="0.2">
      <c r="A961" s="38"/>
      <c r="B961" s="62" t="str">
        <f t="shared" si="18"/>
        <v/>
      </c>
      <c r="C961" s="63" t="str">
        <f t="shared" si="19"/>
        <v/>
      </c>
      <c r="D961" s="63" t="str">
        <f t="shared" si="15"/>
        <v/>
      </c>
      <c r="E961" s="63" t="str">
        <f t="shared" si="16"/>
        <v/>
      </c>
      <c r="F961" s="64" t="str">
        <f t="shared" si="17"/>
        <v/>
      </c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</row>
    <row r="962" spans="1:23" ht="15.75" customHeight="1" x14ac:dyDescent="0.2">
      <c r="A962" s="38"/>
      <c r="B962" s="62" t="str">
        <f t="shared" si="18"/>
        <v/>
      </c>
      <c r="C962" s="63" t="str">
        <f t="shared" si="19"/>
        <v/>
      </c>
      <c r="D962" s="63" t="str">
        <f t="shared" si="15"/>
        <v/>
      </c>
      <c r="E962" s="63" t="str">
        <f t="shared" si="16"/>
        <v/>
      </c>
      <c r="F962" s="64" t="str">
        <f t="shared" si="17"/>
        <v/>
      </c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</row>
    <row r="963" spans="1:23" ht="15.75" customHeight="1" x14ac:dyDescent="0.2">
      <c r="A963" s="38"/>
      <c r="B963" s="62" t="str">
        <f t="shared" si="18"/>
        <v/>
      </c>
      <c r="C963" s="63" t="str">
        <f t="shared" si="19"/>
        <v/>
      </c>
      <c r="D963" s="63" t="str">
        <f t="shared" si="15"/>
        <v/>
      </c>
      <c r="E963" s="63" t="str">
        <f t="shared" si="16"/>
        <v/>
      </c>
      <c r="F963" s="64" t="str">
        <f t="shared" si="17"/>
        <v/>
      </c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</row>
    <row r="964" spans="1:23" ht="15.75" customHeight="1" x14ac:dyDescent="0.2">
      <c r="A964" s="38"/>
      <c r="B964" s="62" t="str">
        <f t="shared" si="18"/>
        <v/>
      </c>
      <c r="C964" s="63" t="str">
        <f t="shared" si="19"/>
        <v/>
      </c>
      <c r="D964" s="63" t="str">
        <f t="shared" si="15"/>
        <v/>
      </c>
      <c r="E964" s="63" t="str">
        <f t="shared" si="16"/>
        <v/>
      </c>
      <c r="F964" s="64" t="str">
        <f t="shared" si="17"/>
        <v/>
      </c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</row>
    <row r="965" spans="1:23" ht="15.75" customHeight="1" x14ac:dyDescent="0.2">
      <c r="A965" s="38"/>
      <c r="B965" s="62" t="str">
        <f t="shared" si="18"/>
        <v/>
      </c>
      <c r="C965" s="63" t="str">
        <f t="shared" si="19"/>
        <v/>
      </c>
      <c r="D965" s="63" t="str">
        <f t="shared" si="15"/>
        <v/>
      </c>
      <c r="E965" s="63" t="str">
        <f t="shared" si="16"/>
        <v/>
      </c>
      <c r="F965" s="64" t="str">
        <f t="shared" si="17"/>
        <v/>
      </c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</row>
    <row r="966" spans="1:23" ht="15.75" customHeight="1" x14ac:dyDescent="0.2">
      <c r="A966" s="38"/>
      <c r="B966" s="62" t="str">
        <f t="shared" si="18"/>
        <v/>
      </c>
      <c r="C966" s="63" t="str">
        <f t="shared" si="19"/>
        <v/>
      </c>
      <c r="D966" s="63" t="str">
        <f t="shared" si="15"/>
        <v/>
      </c>
      <c r="E966" s="63" t="str">
        <f t="shared" si="16"/>
        <v/>
      </c>
      <c r="F966" s="64" t="str">
        <f t="shared" si="17"/>
        <v/>
      </c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</row>
    <row r="967" spans="1:23" ht="15.75" customHeight="1" x14ac:dyDescent="0.2">
      <c r="A967" s="38"/>
      <c r="B967" s="62" t="str">
        <f t="shared" si="18"/>
        <v/>
      </c>
      <c r="C967" s="63" t="str">
        <f t="shared" si="19"/>
        <v/>
      </c>
      <c r="D967" s="63" t="str">
        <f t="shared" si="15"/>
        <v/>
      </c>
      <c r="E967" s="63" t="str">
        <f t="shared" si="16"/>
        <v/>
      </c>
      <c r="F967" s="64" t="str">
        <f t="shared" si="17"/>
        <v/>
      </c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</row>
    <row r="968" spans="1:23" ht="15.75" customHeight="1" x14ac:dyDescent="0.2">
      <c r="A968" s="38"/>
      <c r="B968" s="62" t="str">
        <f t="shared" si="18"/>
        <v/>
      </c>
      <c r="C968" s="63" t="str">
        <f t="shared" si="19"/>
        <v/>
      </c>
      <c r="D968" s="63" t="str">
        <f t="shared" si="15"/>
        <v/>
      </c>
      <c r="E968" s="63" t="str">
        <f t="shared" si="16"/>
        <v/>
      </c>
      <c r="F968" s="64" t="str">
        <f t="shared" si="17"/>
        <v/>
      </c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</row>
    <row r="969" spans="1:23" ht="15.75" customHeight="1" x14ac:dyDescent="0.2">
      <c r="A969" s="38"/>
      <c r="B969" s="62" t="str">
        <f t="shared" si="18"/>
        <v/>
      </c>
      <c r="C969" s="63" t="str">
        <f t="shared" si="19"/>
        <v/>
      </c>
      <c r="D969" s="63" t="str">
        <f t="shared" si="15"/>
        <v/>
      </c>
      <c r="E969" s="63" t="str">
        <f t="shared" si="16"/>
        <v/>
      </c>
      <c r="F969" s="64" t="str">
        <f t="shared" si="17"/>
        <v/>
      </c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</row>
    <row r="970" spans="1:23" ht="15.75" customHeight="1" x14ac:dyDescent="0.2">
      <c r="A970" s="38"/>
      <c r="B970" s="62" t="str">
        <f t="shared" si="18"/>
        <v/>
      </c>
      <c r="C970" s="63" t="str">
        <f t="shared" si="19"/>
        <v/>
      </c>
      <c r="D970" s="63" t="str">
        <f t="shared" si="15"/>
        <v/>
      </c>
      <c r="E970" s="63" t="str">
        <f t="shared" si="16"/>
        <v/>
      </c>
      <c r="F970" s="64" t="str">
        <f t="shared" si="17"/>
        <v/>
      </c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</row>
    <row r="971" spans="1:23" ht="15.75" customHeight="1" x14ac:dyDescent="0.2">
      <c r="A971" s="38"/>
      <c r="B971" s="62" t="str">
        <f t="shared" si="18"/>
        <v/>
      </c>
      <c r="C971" s="63" t="str">
        <f t="shared" si="19"/>
        <v/>
      </c>
      <c r="D971" s="63" t="str">
        <f t="shared" si="15"/>
        <v/>
      </c>
      <c r="E971" s="63" t="str">
        <f t="shared" si="16"/>
        <v/>
      </c>
      <c r="F971" s="64" t="str">
        <f t="shared" si="17"/>
        <v/>
      </c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</row>
    <row r="972" spans="1:23" ht="15.75" customHeight="1" x14ac:dyDescent="0.2">
      <c r="A972" s="38"/>
      <c r="B972" s="62" t="str">
        <f t="shared" si="18"/>
        <v/>
      </c>
      <c r="C972" s="63" t="str">
        <f t="shared" si="19"/>
        <v/>
      </c>
      <c r="D972" s="63" t="str">
        <f t="shared" si="15"/>
        <v/>
      </c>
      <c r="E972" s="63" t="str">
        <f t="shared" si="16"/>
        <v/>
      </c>
      <c r="F972" s="64" t="str">
        <f t="shared" si="17"/>
        <v/>
      </c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</row>
    <row r="973" spans="1:23" ht="15.75" customHeight="1" x14ac:dyDescent="0.2">
      <c r="A973" s="38"/>
      <c r="B973" s="62" t="str">
        <f t="shared" si="18"/>
        <v/>
      </c>
      <c r="C973" s="63" t="str">
        <f t="shared" si="19"/>
        <v/>
      </c>
      <c r="D973" s="63" t="str">
        <f t="shared" si="15"/>
        <v/>
      </c>
      <c r="E973" s="63" t="str">
        <f t="shared" si="16"/>
        <v/>
      </c>
      <c r="F973" s="64" t="str">
        <f t="shared" si="17"/>
        <v/>
      </c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</row>
    <row r="974" spans="1:23" ht="15.75" customHeight="1" x14ac:dyDescent="0.2">
      <c r="A974" s="38"/>
      <c r="B974" s="62" t="str">
        <f t="shared" si="18"/>
        <v/>
      </c>
      <c r="C974" s="63" t="str">
        <f t="shared" si="19"/>
        <v/>
      </c>
      <c r="D974" s="63" t="str">
        <f t="shared" si="15"/>
        <v/>
      </c>
      <c r="E974" s="63" t="str">
        <f t="shared" si="16"/>
        <v/>
      </c>
      <c r="F974" s="64" t="str">
        <f t="shared" si="17"/>
        <v/>
      </c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</row>
    <row r="975" spans="1:23" ht="15.75" customHeight="1" x14ac:dyDescent="0.2">
      <c r="A975" s="38"/>
      <c r="B975" s="62" t="str">
        <f t="shared" si="18"/>
        <v/>
      </c>
      <c r="C975" s="63" t="str">
        <f t="shared" si="19"/>
        <v/>
      </c>
      <c r="D975" s="63" t="str">
        <f t="shared" si="15"/>
        <v/>
      </c>
      <c r="E975" s="63" t="str">
        <f t="shared" si="16"/>
        <v/>
      </c>
      <c r="F975" s="64" t="str">
        <f t="shared" si="17"/>
        <v/>
      </c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</row>
    <row r="976" spans="1:23" ht="15.75" customHeight="1" x14ac:dyDescent="0.2">
      <c r="A976" s="38"/>
      <c r="B976" s="62" t="str">
        <f t="shared" si="18"/>
        <v/>
      </c>
      <c r="C976" s="63" t="str">
        <f t="shared" si="19"/>
        <v/>
      </c>
      <c r="D976" s="63" t="str">
        <f t="shared" si="15"/>
        <v/>
      </c>
      <c r="E976" s="63" t="str">
        <f t="shared" si="16"/>
        <v/>
      </c>
      <c r="F976" s="64" t="str">
        <f t="shared" si="17"/>
        <v/>
      </c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</row>
    <row r="977" spans="1:23" ht="15.75" customHeight="1" x14ac:dyDescent="0.2">
      <c r="A977" s="38"/>
      <c r="B977" s="62" t="str">
        <f t="shared" si="18"/>
        <v/>
      </c>
      <c r="C977" s="63" t="str">
        <f t="shared" si="19"/>
        <v/>
      </c>
      <c r="D977" s="63" t="str">
        <f t="shared" si="15"/>
        <v/>
      </c>
      <c r="E977" s="63" t="str">
        <f t="shared" si="16"/>
        <v/>
      </c>
      <c r="F977" s="64" t="str">
        <f t="shared" si="17"/>
        <v/>
      </c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</row>
    <row r="978" spans="1:23" ht="15.75" customHeight="1" x14ac:dyDescent="0.2">
      <c r="A978" s="38"/>
      <c r="B978" s="62" t="str">
        <f t="shared" si="18"/>
        <v/>
      </c>
      <c r="C978" s="63" t="str">
        <f t="shared" si="19"/>
        <v/>
      </c>
      <c r="D978" s="63" t="str">
        <f t="shared" si="15"/>
        <v/>
      </c>
      <c r="E978" s="63" t="str">
        <f t="shared" si="16"/>
        <v/>
      </c>
      <c r="F978" s="64" t="str">
        <f t="shared" si="17"/>
        <v/>
      </c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</row>
    <row r="979" spans="1:23" ht="15.75" customHeight="1" x14ac:dyDescent="0.2">
      <c r="A979" s="38"/>
      <c r="B979" s="62" t="str">
        <f t="shared" si="18"/>
        <v/>
      </c>
      <c r="C979" s="63" t="str">
        <f t="shared" si="19"/>
        <v/>
      </c>
      <c r="D979" s="63" t="str">
        <f t="shared" si="15"/>
        <v/>
      </c>
      <c r="E979" s="63" t="str">
        <f t="shared" si="16"/>
        <v/>
      </c>
      <c r="F979" s="64" t="str">
        <f t="shared" si="17"/>
        <v/>
      </c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</row>
    <row r="980" spans="1:23" ht="15.75" customHeight="1" x14ac:dyDescent="0.2">
      <c r="A980" s="38"/>
      <c r="B980" s="62" t="str">
        <f t="shared" si="18"/>
        <v/>
      </c>
      <c r="C980" s="63" t="str">
        <f t="shared" si="19"/>
        <v/>
      </c>
      <c r="D980" s="63" t="str">
        <f t="shared" si="15"/>
        <v/>
      </c>
      <c r="E980" s="63" t="str">
        <f t="shared" si="16"/>
        <v/>
      </c>
      <c r="F980" s="64" t="str">
        <f t="shared" si="17"/>
        <v/>
      </c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</row>
    <row r="981" spans="1:23" ht="15.75" customHeight="1" x14ac:dyDescent="0.2">
      <c r="A981" s="38"/>
      <c r="B981" s="62" t="str">
        <f t="shared" si="18"/>
        <v/>
      </c>
      <c r="C981" s="63" t="str">
        <f t="shared" si="19"/>
        <v/>
      </c>
      <c r="D981" s="63" t="str">
        <f t="shared" si="15"/>
        <v/>
      </c>
      <c r="E981" s="63" t="str">
        <f t="shared" si="16"/>
        <v/>
      </c>
      <c r="F981" s="64" t="str">
        <f t="shared" si="17"/>
        <v/>
      </c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</row>
    <row r="982" spans="1:23" ht="15.75" customHeight="1" x14ac:dyDescent="0.2">
      <c r="A982" s="38"/>
      <c r="B982" s="62" t="str">
        <f t="shared" si="18"/>
        <v/>
      </c>
      <c r="C982" s="63" t="str">
        <f t="shared" si="19"/>
        <v/>
      </c>
      <c r="D982" s="63" t="str">
        <f t="shared" si="15"/>
        <v/>
      </c>
      <c r="E982" s="63" t="str">
        <f t="shared" si="16"/>
        <v/>
      </c>
      <c r="F982" s="64" t="str">
        <f t="shared" si="17"/>
        <v/>
      </c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</row>
    <row r="983" spans="1:23" ht="15.75" customHeight="1" x14ac:dyDescent="0.2">
      <c r="A983" s="38"/>
      <c r="B983" s="62" t="str">
        <f t="shared" si="18"/>
        <v/>
      </c>
      <c r="C983" s="63" t="str">
        <f t="shared" si="19"/>
        <v/>
      </c>
      <c r="D983" s="63" t="str">
        <f t="shared" si="15"/>
        <v/>
      </c>
      <c r="E983" s="63" t="str">
        <f t="shared" si="16"/>
        <v/>
      </c>
      <c r="F983" s="64" t="str">
        <f t="shared" si="17"/>
        <v/>
      </c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</row>
    <row r="984" spans="1:23" ht="15.75" customHeight="1" x14ac:dyDescent="0.2">
      <c r="A984" s="38"/>
      <c r="B984" s="62" t="str">
        <f t="shared" si="18"/>
        <v/>
      </c>
      <c r="C984" s="63" t="str">
        <f t="shared" si="19"/>
        <v/>
      </c>
      <c r="D984" s="63" t="str">
        <f t="shared" si="15"/>
        <v/>
      </c>
      <c r="E984" s="63" t="str">
        <f t="shared" si="16"/>
        <v/>
      </c>
      <c r="F984" s="64" t="str">
        <f t="shared" si="17"/>
        <v/>
      </c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</row>
    <row r="985" spans="1:23" ht="15.75" customHeight="1" x14ac:dyDescent="0.2">
      <c r="A985" s="38"/>
      <c r="B985" s="62" t="str">
        <f t="shared" si="18"/>
        <v/>
      </c>
      <c r="C985" s="63" t="str">
        <f t="shared" si="19"/>
        <v/>
      </c>
      <c r="D985" s="63" t="str">
        <f t="shared" si="15"/>
        <v/>
      </c>
      <c r="E985" s="63" t="str">
        <f t="shared" si="16"/>
        <v/>
      </c>
      <c r="F985" s="64" t="str">
        <f t="shared" si="17"/>
        <v/>
      </c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</row>
    <row r="986" spans="1:23" ht="15.75" customHeight="1" x14ac:dyDescent="0.2">
      <c r="A986" s="38"/>
      <c r="B986" s="62" t="str">
        <f t="shared" si="18"/>
        <v/>
      </c>
      <c r="C986" s="63" t="str">
        <f t="shared" si="19"/>
        <v/>
      </c>
      <c r="D986" s="63" t="str">
        <f t="shared" si="15"/>
        <v/>
      </c>
      <c r="E986" s="63" t="str">
        <f t="shared" si="16"/>
        <v/>
      </c>
      <c r="F986" s="64" t="str">
        <f t="shared" si="17"/>
        <v/>
      </c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</row>
    <row r="987" spans="1:23" ht="15.75" customHeight="1" x14ac:dyDescent="0.2">
      <c r="A987" s="38"/>
      <c r="B987" s="62" t="str">
        <f t="shared" si="18"/>
        <v/>
      </c>
      <c r="C987" s="63" t="str">
        <f t="shared" si="19"/>
        <v/>
      </c>
      <c r="D987" s="63" t="str">
        <f t="shared" si="15"/>
        <v/>
      </c>
      <c r="E987" s="63" t="str">
        <f t="shared" si="16"/>
        <v/>
      </c>
      <c r="F987" s="64" t="str">
        <f t="shared" si="17"/>
        <v/>
      </c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</row>
    <row r="988" spans="1:23" ht="15.75" customHeight="1" x14ac:dyDescent="0.2">
      <c r="A988" s="38"/>
      <c r="B988" s="62" t="str">
        <f t="shared" si="18"/>
        <v/>
      </c>
      <c r="C988" s="63" t="str">
        <f t="shared" si="19"/>
        <v/>
      </c>
      <c r="D988" s="63" t="str">
        <f t="shared" si="15"/>
        <v/>
      </c>
      <c r="E988" s="63" t="str">
        <f t="shared" si="16"/>
        <v/>
      </c>
      <c r="F988" s="64" t="str">
        <f t="shared" si="17"/>
        <v/>
      </c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</row>
    <row r="989" spans="1:23" ht="15.75" customHeight="1" x14ac:dyDescent="0.2">
      <c r="A989" s="38"/>
      <c r="B989" s="62" t="str">
        <f t="shared" si="18"/>
        <v/>
      </c>
      <c r="C989" s="63" t="str">
        <f t="shared" si="19"/>
        <v/>
      </c>
      <c r="D989" s="63" t="str">
        <f t="shared" si="15"/>
        <v/>
      </c>
      <c r="E989" s="63" t="str">
        <f t="shared" si="16"/>
        <v/>
      </c>
      <c r="F989" s="64" t="str">
        <f t="shared" si="17"/>
        <v/>
      </c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</row>
    <row r="990" spans="1:23" ht="15.75" customHeight="1" x14ac:dyDescent="0.2">
      <c r="A990" s="38"/>
      <c r="B990" s="62" t="str">
        <f t="shared" si="18"/>
        <v/>
      </c>
      <c r="C990" s="63" t="str">
        <f t="shared" si="19"/>
        <v/>
      </c>
      <c r="D990" s="63" t="str">
        <f t="shared" si="15"/>
        <v/>
      </c>
      <c r="E990" s="63" t="str">
        <f t="shared" si="16"/>
        <v/>
      </c>
      <c r="F990" s="64" t="str">
        <f t="shared" si="17"/>
        <v/>
      </c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</row>
    <row r="991" spans="1:23" ht="15.75" customHeight="1" x14ac:dyDescent="0.2">
      <c r="A991" s="38"/>
      <c r="B991" s="62" t="str">
        <f t="shared" si="18"/>
        <v/>
      </c>
      <c r="C991" s="63" t="str">
        <f t="shared" si="19"/>
        <v/>
      </c>
      <c r="D991" s="63" t="str">
        <f t="shared" si="15"/>
        <v/>
      </c>
      <c r="E991" s="63" t="str">
        <f t="shared" si="16"/>
        <v/>
      </c>
      <c r="F991" s="64" t="str">
        <f t="shared" si="17"/>
        <v/>
      </c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</row>
    <row r="992" spans="1:23" ht="15.75" customHeight="1" x14ac:dyDescent="0.2">
      <c r="A992" s="38"/>
      <c r="B992" s="62" t="str">
        <f t="shared" si="18"/>
        <v/>
      </c>
      <c r="C992" s="63" t="str">
        <f t="shared" si="19"/>
        <v/>
      </c>
      <c r="D992" s="63" t="str">
        <f t="shared" si="15"/>
        <v/>
      </c>
      <c r="E992" s="63" t="str">
        <f t="shared" si="16"/>
        <v/>
      </c>
      <c r="F992" s="64" t="str">
        <f t="shared" si="17"/>
        <v/>
      </c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</row>
    <row r="993" spans="1:23" ht="15.75" customHeight="1" x14ac:dyDescent="0.2">
      <c r="A993" s="38"/>
      <c r="B993" s="62" t="str">
        <f t="shared" si="18"/>
        <v/>
      </c>
      <c r="C993" s="63" t="str">
        <f t="shared" si="19"/>
        <v/>
      </c>
      <c r="D993" s="63" t="str">
        <f t="shared" si="15"/>
        <v/>
      </c>
      <c r="E993" s="63" t="str">
        <f t="shared" si="16"/>
        <v/>
      </c>
      <c r="F993" s="64" t="str">
        <f t="shared" si="17"/>
        <v/>
      </c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</row>
    <row r="994" spans="1:23" ht="15.75" customHeight="1" x14ac:dyDescent="0.2">
      <c r="A994" s="38"/>
      <c r="B994" s="62" t="str">
        <f t="shared" si="18"/>
        <v/>
      </c>
      <c r="C994" s="63" t="str">
        <f t="shared" si="19"/>
        <v/>
      </c>
      <c r="D994" s="63" t="str">
        <f t="shared" si="15"/>
        <v/>
      </c>
      <c r="E994" s="63" t="str">
        <f t="shared" si="16"/>
        <v/>
      </c>
      <c r="F994" s="64" t="str">
        <f t="shared" si="17"/>
        <v/>
      </c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</row>
    <row r="995" spans="1:23" ht="15.75" customHeight="1" x14ac:dyDescent="0.2">
      <c r="A995" s="38"/>
      <c r="B995" s="62" t="str">
        <f t="shared" si="18"/>
        <v/>
      </c>
      <c r="C995" s="63" t="str">
        <f t="shared" si="19"/>
        <v/>
      </c>
      <c r="D995" s="63" t="str">
        <f t="shared" si="15"/>
        <v/>
      </c>
      <c r="E995" s="63" t="str">
        <f t="shared" si="16"/>
        <v/>
      </c>
      <c r="F995" s="64" t="str">
        <f t="shared" si="17"/>
        <v/>
      </c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</row>
    <row r="996" spans="1:23" ht="15.75" customHeight="1" x14ac:dyDescent="0.2">
      <c r="A996" s="38"/>
      <c r="B996" s="62" t="str">
        <f t="shared" si="18"/>
        <v/>
      </c>
      <c r="C996" s="63" t="str">
        <f t="shared" si="19"/>
        <v/>
      </c>
      <c r="D996" s="63" t="str">
        <f t="shared" si="15"/>
        <v/>
      </c>
      <c r="E996" s="63" t="str">
        <f t="shared" si="16"/>
        <v/>
      </c>
      <c r="F996" s="64" t="str">
        <f t="shared" si="17"/>
        <v/>
      </c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</row>
    <row r="997" spans="1:23" ht="15.75" customHeight="1" x14ac:dyDescent="0.2">
      <c r="A997" s="38"/>
      <c r="B997" s="62" t="str">
        <f t="shared" si="18"/>
        <v/>
      </c>
      <c r="C997" s="63" t="str">
        <f t="shared" si="19"/>
        <v/>
      </c>
      <c r="D997" s="63" t="str">
        <f t="shared" si="15"/>
        <v/>
      </c>
      <c r="E997" s="63" t="str">
        <f t="shared" si="16"/>
        <v/>
      </c>
      <c r="F997" s="64" t="str">
        <f t="shared" si="17"/>
        <v/>
      </c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</row>
    <row r="998" spans="1:23" ht="15.75" customHeight="1" x14ac:dyDescent="0.2">
      <c r="A998" s="38"/>
      <c r="B998" s="62" t="str">
        <f t="shared" si="18"/>
        <v/>
      </c>
      <c r="C998" s="63" t="str">
        <f t="shared" si="19"/>
        <v/>
      </c>
      <c r="D998" s="63" t="str">
        <f t="shared" si="15"/>
        <v/>
      </c>
      <c r="E998" s="63" t="str">
        <f t="shared" si="16"/>
        <v/>
      </c>
      <c r="F998" s="64" t="str">
        <f t="shared" si="17"/>
        <v/>
      </c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</row>
    <row r="999" spans="1:23" ht="15.75" customHeight="1" x14ac:dyDescent="0.2">
      <c r="A999" s="38"/>
      <c r="B999" s="62" t="str">
        <f t="shared" si="18"/>
        <v/>
      </c>
      <c r="C999" s="63" t="str">
        <f t="shared" si="19"/>
        <v/>
      </c>
      <c r="D999" s="63" t="str">
        <f t="shared" si="15"/>
        <v/>
      </c>
      <c r="E999" s="63" t="str">
        <f t="shared" si="16"/>
        <v/>
      </c>
      <c r="F999" s="64" t="str">
        <f t="shared" si="17"/>
        <v/>
      </c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</row>
    <row r="1000" spans="1:23" ht="15.75" customHeight="1" x14ac:dyDescent="0.2">
      <c r="A1000" s="38"/>
      <c r="B1000" s="62" t="str">
        <f t="shared" si="18"/>
        <v/>
      </c>
      <c r="C1000" s="63" t="str">
        <f t="shared" si="19"/>
        <v/>
      </c>
      <c r="D1000" s="63" t="str">
        <f t="shared" si="15"/>
        <v/>
      </c>
      <c r="E1000" s="63" t="str">
        <f t="shared" si="16"/>
        <v/>
      </c>
      <c r="F1000" s="64" t="str">
        <f t="shared" si="17"/>
        <v/>
      </c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</row>
    <row r="1001" spans="1:23" ht="15.75" customHeight="1" x14ac:dyDescent="0.2">
      <c r="A1001" s="38"/>
      <c r="B1001" s="62" t="str">
        <f t="shared" si="18"/>
        <v/>
      </c>
      <c r="C1001" s="63" t="str">
        <f t="shared" si="19"/>
        <v/>
      </c>
      <c r="D1001" s="63" t="str">
        <f t="shared" si="15"/>
        <v/>
      </c>
      <c r="E1001" s="63" t="str">
        <f t="shared" si="16"/>
        <v/>
      </c>
      <c r="F1001" s="64" t="str">
        <f t="shared" si="17"/>
        <v/>
      </c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</row>
    <row r="1002" spans="1:23" ht="15.75" customHeight="1" x14ac:dyDescent="0.2">
      <c r="A1002" s="38"/>
      <c r="B1002" s="62" t="str">
        <f t="shared" si="18"/>
        <v/>
      </c>
      <c r="C1002" s="63" t="str">
        <f t="shared" si="19"/>
        <v/>
      </c>
      <c r="D1002" s="63" t="str">
        <f t="shared" si="15"/>
        <v/>
      </c>
      <c r="E1002" s="63" t="str">
        <f t="shared" si="16"/>
        <v/>
      </c>
      <c r="F1002" s="64" t="str">
        <f t="shared" si="17"/>
        <v/>
      </c>
      <c r="G1002" s="38"/>
      <c r="H1002" s="38"/>
      <c r="I1002" s="38"/>
      <c r="J1002" s="38"/>
      <c r="K1002" s="38"/>
      <c r="L1002" s="38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</row>
    <row r="1003" spans="1:23" ht="15.75" customHeight="1" x14ac:dyDescent="0.2">
      <c r="A1003" s="38"/>
      <c r="B1003" s="62" t="str">
        <f t="shared" si="18"/>
        <v/>
      </c>
      <c r="C1003" s="63" t="str">
        <f t="shared" si="19"/>
        <v/>
      </c>
      <c r="D1003" s="63" t="str">
        <f t="shared" si="15"/>
        <v/>
      </c>
      <c r="E1003" s="63" t="str">
        <f t="shared" si="16"/>
        <v/>
      </c>
      <c r="F1003" s="64" t="str">
        <f t="shared" si="17"/>
        <v/>
      </c>
      <c r="G1003" s="38"/>
      <c r="H1003" s="38"/>
      <c r="I1003" s="38"/>
      <c r="J1003" s="38"/>
      <c r="K1003" s="38"/>
      <c r="L1003" s="38"/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  <c r="W1003" s="38"/>
    </row>
    <row r="1004" spans="1:23" ht="15.75" customHeight="1" x14ac:dyDescent="0.2">
      <c r="A1004" s="38"/>
      <c r="B1004" s="62" t="str">
        <f t="shared" si="18"/>
        <v/>
      </c>
      <c r="C1004" s="63" t="str">
        <f t="shared" si="19"/>
        <v/>
      </c>
      <c r="D1004" s="63" t="str">
        <f t="shared" si="15"/>
        <v/>
      </c>
      <c r="E1004" s="63" t="str">
        <f t="shared" si="16"/>
        <v/>
      </c>
      <c r="F1004" s="64" t="str">
        <f t="shared" si="17"/>
        <v/>
      </c>
      <c r="G1004" s="38"/>
      <c r="H1004" s="38"/>
      <c r="I1004" s="38"/>
      <c r="J1004" s="38"/>
      <c r="K1004" s="38"/>
      <c r="L1004" s="38"/>
      <c r="M1004" s="38"/>
      <c r="N1004" s="38"/>
      <c r="O1004" s="38"/>
      <c r="P1004" s="38"/>
      <c r="Q1004" s="38"/>
      <c r="R1004" s="38"/>
      <c r="S1004" s="38"/>
      <c r="T1004" s="38"/>
      <c r="U1004" s="38"/>
      <c r="V1004" s="38"/>
      <c r="W1004" s="38"/>
    </row>
    <row r="1005" spans="1:23" ht="15.75" customHeight="1" x14ac:dyDescent="0.2">
      <c r="A1005" s="38"/>
      <c r="B1005" s="62" t="str">
        <f t="shared" si="18"/>
        <v/>
      </c>
      <c r="C1005" s="63" t="str">
        <f t="shared" si="19"/>
        <v/>
      </c>
      <c r="D1005" s="63" t="str">
        <f t="shared" si="15"/>
        <v/>
      </c>
      <c r="E1005" s="63" t="str">
        <f t="shared" si="16"/>
        <v/>
      </c>
      <c r="F1005" s="64" t="str">
        <f t="shared" si="17"/>
        <v/>
      </c>
      <c r="G1005" s="38"/>
      <c r="H1005" s="38"/>
      <c r="I1005" s="38"/>
      <c r="J1005" s="38"/>
      <c r="K1005" s="38"/>
      <c r="L1005" s="38"/>
      <c r="M1005" s="38"/>
      <c r="N1005" s="38"/>
      <c r="O1005" s="38"/>
      <c r="P1005" s="38"/>
      <c r="Q1005" s="38"/>
      <c r="R1005" s="38"/>
      <c r="S1005" s="38"/>
      <c r="T1005" s="38"/>
      <c r="U1005" s="38"/>
      <c r="V1005" s="38"/>
      <c r="W1005" s="38"/>
    </row>
    <row r="1006" spans="1:23" ht="15.75" customHeight="1" x14ac:dyDescent="0.2">
      <c r="A1006" s="38"/>
      <c r="B1006" s="62" t="str">
        <f t="shared" si="18"/>
        <v/>
      </c>
      <c r="C1006" s="63" t="str">
        <f t="shared" si="19"/>
        <v/>
      </c>
      <c r="D1006" s="63" t="str">
        <f t="shared" si="15"/>
        <v/>
      </c>
      <c r="E1006" s="63" t="str">
        <f t="shared" si="16"/>
        <v/>
      </c>
      <c r="F1006" s="64" t="str">
        <f t="shared" si="17"/>
        <v/>
      </c>
      <c r="G1006" s="38"/>
      <c r="H1006" s="38"/>
      <c r="I1006" s="38"/>
      <c r="J1006" s="38"/>
      <c r="K1006" s="38"/>
      <c r="L1006" s="38"/>
      <c r="M1006" s="38"/>
      <c r="N1006" s="38"/>
      <c r="O1006" s="38"/>
      <c r="P1006" s="38"/>
      <c r="Q1006" s="38"/>
      <c r="R1006" s="38"/>
      <c r="S1006" s="38"/>
      <c r="T1006" s="38"/>
      <c r="U1006" s="38"/>
      <c r="V1006" s="38"/>
      <c r="W1006" s="38"/>
    </row>
    <row r="1007" spans="1:23" ht="15.75" customHeight="1" x14ac:dyDescent="0.2">
      <c r="A1007" s="38"/>
      <c r="B1007" s="62" t="str">
        <f t="shared" si="18"/>
        <v/>
      </c>
      <c r="C1007" s="63" t="str">
        <f t="shared" si="19"/>
        <v/>
      </c>
      <c r="D1007" s="63" t="str">
        <f t="shared" si="15"/>
        <v/>
      </c>
      <c r="E1007" s="63" t="str">
        <f t="shared" si="16"/>
        <v/>
      </c>
      <c r="F1007" s="64" t="str">
        <f t="shared" si="17"/>
        <v/>
      </c>
      <c r="G1007" s="38"/>
      <c r="H1007" s="38"/>
      <c r="I1007" s="38"/>
      <c r="J1007" s="38"/>
      <c r="K1007" s="38"/>
      <c r="L1007" s="38"/>
      <c r="M1007" s="38"/>
      <c r="N1007" s="38"/>
      <c r="O1007" s="38"/>
      <c r="P1007" s="38"/>
      <c r="Q1007" s="38"/>
      <c r="R1007" s="38"/>
      <c r="S1007" s="38"/>
      <c r="T1007" s="38"/>
      <c r="U1007" s="38"/>
      <c r="V1007" s="38"/>
      <c r="W1007" s="38"/>
    </row>
    <row r="1008" spans="1:23" ht="15.75" customHeight="1" x14ac:dyDescent="0.2">
      <c r="A1008" s="38"/>
      <c r="B1008" s="62" t="str">
        <f t="shared" si="18"/>
        <v/>
      </c>
      <c r="C1008" s="63" t="str">
        <f t="shared" si="19"/>
        <v/>
      </c>
      <c r="D1008" s="63" t="str">
        <f t="shared" si="15"/>
        <v/>
      </c>
      <c r="E1008" s="63" t="str">
        <f t="shared" si="16"/>
        <v/>
      </c>
      <c r="F1008" s="64" t="str">
        <f t="shared" si="17"/>
        <v/>
      </c>
      <c r="G1008" s="38"/>
      <c r="H1008" s="38"/>
      <c r="I1008" s="38"/>
      <c r="J1008" s="38"/>
      <c r="K1008" s="38"/>
      <c r="L1008" s="38"/>
      <c r="M1008" s="38"/>
      <c r="N1008" s="38"/>
      <c r="O1008" s="38"/>
      <c r="P1008" s="38"/>
      <c r="Q1008" s="38"/>
      <c r="R1008" s="38"/>
      <c r="S1008" s="38"/>
      <c r="T1008" s="38"/>
      <c r="U1008" s="38"/>
      <c r="V1008" s="38"/>
      <c r="W1008" s="38"/>
    </row>
    <row r="1009" spans="1:23" ht="15.75" customHeight="1" x14ac:dyDescent="0.2">
      <c r="A1009" s="38"/>
      <c r="B1009" s="62" t="str">
        <f t="shared" si="18"/>
        <v/>
      </c>
      <c r="C1009" s="63" t="str">
        <f t="shared" si="19"/>
        <v/>
      </c>
      <c r="D1009" s="63" t="str">
        <f t="shared" si="15"/>
        <v/>
      </c>
      <c r="E1009" s="63" t="str">
        <f t="shared" si="16"/>
        <v/>
      </c>
      <c r="F1009" s="64" t="str">
        <f t="shared" si="17"/>
        <v/>
      </c>
      <c r="G1009" s="38"/>
      <c r="H1009" s="38"/>
      <c r="I1009" s="38"/>
      <c r="J1009" s="38"/>
      <c r="K1009" s="38"/>
      <c r="L1009" s="38"/>
      <c r="M1009" s="38"/>
      <c r="N1009" s="38"/>
      <c r="O1009" s="38"/>
      <c r="P1009" s="38"/>
      <c r="Q1009" s="38"/>
      <c r="R1009" s="38"/>
      <c r="S1009" s="38"/>
      <c r="T1009" s="38"/>
      <c r="U1009" s="38"/>
      <c r="V1009" s="38"/>
      <c r="W1009" s="38"/>
    </row>
    <row r="1010" spans="1:23" ht="15.75" customHeight="1" x14ac:dyDescent="0.2">
      <c r="A1010" s="38"/>
      <c r="B1010" s="62" t="str">
        <f t="shared" si="18"/>
        <v/>
      </c>
      <c r="C1010" s="63" t="str">
        <f t="shared" si="19"/>
        <v/>
      </c>
      <c r="D1010" s="63" t="str">
        <f t="shared" si="15"/>
        <v/>
      </c>
      <c r="E1010" s="63" t="str">
        <f t="shared" si="16"/>
        <v/>
      </c>
      <c r="F1010" s="64" t="str">
        <f t="shared" si="17"/>
        <v/>
      </c>
      <c r="G1010" s="38"/>
      <c r="H1010" s="38"/>
      <c r="I1010" s="38"/>
      <c r="J1010" s="38"/>
      <c r="K1010" s="38"/>
      <c r="L1010" s="38"/>
      <c r="M1010" s="38"/>
      <c r="N1010" s="38"/>
      <c r="O1010" s="38"/>
      <c r="P1010" s="38"/>
      <c r="Q1010" s="38"/>
      <c r="R1010" s="38"/>
      <c r="S1010" s="38"/>
      <c r="T1010" s="38"/>
      <c r="U1010" s="38"/>
      <c r="V1010" s="38"/>
      <c r="W1010" s="38"/>
    </row>
    <row r="1011" spans="1:23" ht="15.75" customHeight="1" x14ac:dyDescent="0.2">
      <c r="A1011" s="38"/>
      <c r="B1011" s="62" t="str">
        <f t="shared" si="18"/>
        <v/>
      </c>
      <c r="C1011" s="63" t="str">
        <f t="shared" si="19"/>
        <v/>
      </c>
      <c r="D1011" s="63" t="str">
        <f t="shared" si="15"/>
        <v/>
      </c>
      <c r="E1011" s="63" t="str">
        <f t="shared" si="16"/>
        <v/>
      </c>
      <c r="F1011" s="64" t="str">
        <f t="shared" si="17"/>
        <v/>
      </c>
      <c r="G1011" s="38"/>
      <c r="H1011" s="38"/>
      <c r="I1011" s="38"/>
      <c r="J1011" s="38"/>
      <c r="K1011" s="38"/>
      <c r="L1011" s="38"/>
      <c r="M1011" s="38"/>
      <c r="N1011" s="38"/>
      <c r="O1011" s="38"/>
      <c r="P1011" s="38"/>
      <c r="Q1011" s="38"/>
      <c r="R1011" s="38"/>
      <c r="S1011" s="38"/>
      <c r="T1011" s="38"/>
      <c r="U1011" s="38"/>
      <c r="V1011" s="38"/>
      <c r="W1011" s="38"/>
    </row>
    <row r="1012" spans="1:23" ht="15.75" customHeight="1" x14ac:dyDescent="0.2">
      <c r="A1012" s="38"/>
      <c r="B1012" s="65" t="str">
        <f t="shared" si="18"/>
        <v/>
      </c>
      <c r="C1012" s="66" t="str">
        <f t="shared" si="19"/>
        <v/>
      </c>
      <c r="D1012" s="66" t="str">
        <f t="shared" si="15"/>
        <v/>
      </c>
      <c r="E1012" s="66" t="str">
        <f t="shared" si="16"/>
        <v/>
      </c>
      <c r="F1012" s="67" t="str">
        <f t="shared" si="17"/>
        <v/>
      </c>
      <c r="G1012" s="38"/>
      <c r="H1012" s="38"/>
      <c r="I1012" s="38"/>
      <c r="J1012" s="38"/>
      <c r="K1012" s="38"/>
      <c r="L1012" s="38"/>
      <c r="M1012" s="38"/>
      <c r="N1012" s="38"/>
      <c r="O1012" s="38"/>
      <c r="P1012" s="38"/>
      <c r="Q1012" s="38"/>
      <c r="R1012" s="38"/>
      <c r="S1012" s="38"/>
      <c r="T1012" s="38"/>
      <c r="U1012" s="38"/>
      <c r="V1012" s="38"/>
      <c r="W1012" s="38"/>
    </row>
  </sheetData>
  <dataValidations count="1">
    <dataValidation type="list" allowBlank="1" showErrorMessage="1" sqref="C4" xr:uid="{00000000-0002-0000-0300-000000000000}">
      <formula1>"ANUAL,SEMESTRAL,TRIMESTRAL,BIMENSUAL,MENSUAL,DIARIA"</formula1>
    </dataValidation>
  </dataValidation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00"/>
    <outlinePr summaryBelow="0" summaryRight="0"/>
  </sheetPr>
  <dimension ref="A1:AI1003"/>
  <sheetViews>
    <sheetView showGridLines="0" workbookViewId="0"/>
  </sheetViews>
  <sheetFormatPr baseColWidth="10" defaultColWidth="14.5" defaultRowHeight="15" customHeight="1" x14ac:dyDescent="0.2"/>
  <cols>
    <col min="1" max="2" width="4.33203125" customWidth="1"/>
    <col min="3" max="3" width="28.83203125" customWidth="1"/>
    <col min="4" max="4" width="3.33203125" customWidth="1"/>
    <col min="5" max="9" width="3.1640625" customWidth="1"/>
    <col min="10" max="10" width="21.33203125" customWidth="1"/>
    <col min="11" max="11" width="15.6640625" customWidth="1"/>
    <col min="12" max="12" width="4.1640625" customWidth="1"/>
    <col min="13" max="13" width="3.1640625" customWidth="1"/>
    <col min="14" max="14" width="22.1640625" customWidth="1"/>
    <col min="15" max="15" width="18.1640625" customWidth="1"/>
    <col min="16" max="17" width="2.83203125" customWidth="1"/>
    <col min="18" max="18" width="16.83203125" customWidth="1"/>
    <col min="19" max="19" width="19.83203125" customWidth="1"/>
    <col min="20" max="20" width="18.83203125" customWidth="1"/>
    <col min="21" max="21" width="20" customWidth="1"/>
    <col min="24" max="24" width="18" customWidth="1"/>
    <col min="25" max="25" width="16.5" customWidth="1"/>
    <col min="26" max="27" width="3.6640625" customWidth="1"/>
    <col min="35" max="35" width="20.33203125" customWidth="1"/>
  </cols>
  <sheetData>
    <row r="1" spans="1:35" ht="20" x14ac:dyDescent="0.2">
      <c r="A1" s="1"/>
      <c r="B1" s="189" t="s">
        <v>42</v>
      </c>
      <c r="C1" s="145"/>
      <c r="D1" s="145"/>
      <c r="E1" s="68"/>
      <c r="F1" s="190" t="s">
        <v>43</v>
      </c>
      <c r="G1" s="145"/>
      <c r="H1" s="145"/>
      <c r="I1" s="145"/>
      <c r="J1" s="14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69"/>
      <c r="AH1" s="69"/>
      <c r="AI1" s="69"/>
    </row>
    <row r="2" spans="1:35" ht="20" x14ac:dyDescent="0.2">
      <c r="A2" s="1"/>
      <c r="B2" s="145"/>
      <c r="C2" s="145"/>
      <c r="D2" s="145"/>
      <c r="E2" s="68"/>
      <c r="F2" s="145"/>
      <c r="G2" s="145"/>
      <c r="H2" s="145"/>
      <c r="I2" s="145"/>
      <c r="J2" s="14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69"/>
      <c r="AH2" s="69"/>
      <c r="AI2" s="69"/>
    </row>
    <row r="3" spans="1:35" ht="6.75" customHeight="1" x14ac:dyDescent="0.2">
      <c r="A3" s="1"/>
      <c r="B3" s="70"/>
      <c r="C3" s="71" t="s">
        <v>44</v>
      </c>
      <c r="D3" s="72"/>
      <c r="E3" s="73"/>
      <c r="F3" s="74"/>
      <c r="G3" s="75"/>
      <c r="H3" s="75"/>
      <c r="I3" s="75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78"/>
      <c r="AB3" s="1"/>
      <c r="AC3" s="1"/>
      <c r="AD3" s="1"/>
      <c r="AE3" s="1"/>
      <c r="AF3" s="1"/>
      <c r="AG3" s="69"/>
      <c r="AH3" s="69"/>
      <c r="AI3" s="69"/>
    </row>
    <row r="4" spans="1:35" x14ac:dyDescent="0.2">
      <c r="A4" s="1"/>
      <c r="B4" s="79"/>
      <c r="C4" s="185" t="s">
        <v>2</v>
      </c>
      <c r="D4" s="81"/>
      <c r="E4" s="73"/>
      <c r="F4" s="82"/>
      <c r="Q4" s="191" t="s">
        <v>45</v>
      </c>
      <c r="R4" s="142"/>
      <c r="S4" s="142"/>
      <c r="T4" s="142"/>
      <c r="U4" s="142"/>
      <c r="V4" s="142"/>
      <c r="W4" s="142"/>
      <c r="X4" s="142"/>
      <c r="Y4" s="142"/>
      <c r="Z4" s="143"/>
      <c r="AA4" s="83"/>
      <c r="AB4" s="1"/>
      <c r="AC4" s="1"/>
      <c r="AD4" s="1"/>
      <c r="AE4" s="1"/>
      <c r="AF4" s="1"/>
      <c r="AG4" s="69"/>
      <c r="AH4" s="69"/>
      <c r="AI4" s="69"/>
    </row>
    <row r="5" spans="1:35" x14ac:dyDescent="0.2">
      <c r="A5" s="1"/>
      <c r="B5" s="79"/>
      <c r="C5" s="186"/>
      <c r="D5" s="81"/>
      <c r="E5" s="73"/>
      <c r="F5" s="82"/>
      <c r="G5" s="8"/>
      <c r="H5" s="8"/>
      <c r="I5" s="192" t="s">
        <v>3</v>
      </c>
      <c r="J5" s="145"/>
      <c r="K5" s="145"/>
      <c r="L5" s="145"/>
      <c r="M5" s="8"/>
      <c r="N5" s="193" t="s">
        <v>46</v>
      </c>
      <c r="O5" s="145"/>
      <c r="Q5" s="147"/>
      <c r="R5" s="148"/>
      <c r="S5" s="148"/>
      <c r="T5" s="148"/>
      <c r="U5" s="148"/>
      <c r="V5" s="148"/>
      <c r="W5" s="148"/>
      <c r="X5" s="148"/>
      <c r="Y5" s="148"/>
      <c r="Z5" s="149"/>
      <c r="AA5" s="83"/>
      <c r="AB5" s="1"/>
      <c r="AC5" s="1"/>
      <c r="AD5" s="1"/>
      <c r="AE5" s="1"/>
      <c r="AF5" s="1"/>
      <c r="AG5" s="73"/>
      <c r="AH5" s="73"/>
      <c r="AI5" s="73"/>
    </row>
    <row r="6" spans="1:35" x14ac:dyDescent="0.2">
      <c r="A6" s="3"/>
      <c r="B6" s="84"/>
      <c r="C6" s="85"/>
      <c r="D6" s="86"/>
      <c r="E6" s="1"/>
      <c r="F6" s="87"/>
      <c r="G6" s="194" t="s">
        <v>39</v>
      </c>
      <c r="H6" s="143"/>
      <c r="I6" s="88"/>
      <c r="J6" s="89"/>
      <c r="K6" s="90"/>
      <c r="L6" s="72"/>
      <c r="M6" s="91"/>
      <c r="N6" s="90"/>
      <c r="O6" s="72"/>
      <c r="Q6" s="92"/>
      <c r="R6" s="85"/>
      <c r="S6" s="85"/>
      <c r="T6" s="85"/>
      <c r="U6" s="85"/>
      <c r="V6" s="85"/>
      <c r="W6" s="85"/>
      <c r="X6" s="85"/>
      <c r="Y6" s="85"/>
      <c r="Z6" s="93"/>
      <c r="AA6" s="94"/>
      <c r="AB6" s="3"/>
      <c r="AC6" s="3"/>
      <c r="AD6" s="3"/>
      <c r="AE6" s="3"/>
      <c r="AF6" s="3"/>
      <c r="AG6" s="73"/>
      <c r="AH6" s="73"/>
      <c r="AI6" s="73"/>
    </row>
    <row r="7" spans="1:35" ht="16" x14ac:dyDescent="0.2">
      <c r="A7" s="3"/>
      <c r="B7" s="84"/>
      <c r="C7" s="95" t="s">
        <v>47</v>
      </c>
      <c r="D7" s="81"/>
      <c r="E7" s="73"/>
      <c r="F7" s="82"/>
      <c r="G7" s="144"/>
      <c r="H7" s="146"/>
      <c r="I7" s="96"/>
      <c r="J7" s="97" t="s">
        <v>34</v>
      </c>
      <c r="K7" s="98">
        <f>(IF(C17="TRIMESTRAL",(C11-C8)*4,IF(C17="BIMENSUAL",(C11-C8)*6,IF(C17="MENSUAL",(C11-C8)*12,""))))*C14</f>
        <v>360000000</v>
      </c>
      <c r="L7" s="81"/>
      <c r="M7" s="92"/>
      <c r="N7" s="85"/>
      <c r="O7" s="81"/>
      <c r="Q7" s="92"/>
      <c r="R7" s="99" t="s">
        <v>48</v>
      </c>
      <c r="S7" s="99" t="s">
        <v>49</v>
      </c>
      <c r="T7" s="99" t="s">
        <v>50</v>
      </c>
      <c r="U7" s="99" t="s">
        <v>51</v>
      </c>
      <c r="V7" s="183" t="s">
        <v>52</v>
      </c>
      <c r="W7" s="160"/>
      <c r="X7" s="184" t="s">
        <v>53</v>
      </c>
      <c r="Y7" s="160"/>
      <c r="Z7" s="93"/>
      <c r="AA7" s="94"/>
      <c r="AB7" s="3"/>
      <c r="AC7" s="3"/>
      <c r="AD7" s="3"/>
      <c r="AE7" s="3"/>
      <c r="AF7" s="3"/>
      <c r="AG7" s="73"/>
      <c r="AH7" s="73"/>
      <c r="AI7" s="73"/>
    </row>
    <row r="8" spans="1:35" ht="16" x14ac:dyDescent="0.2">
      <c r="A8" s="3"/>
      <c r="B8" s="84"/>
      <c r="C8" s="100">
        <v>20</v>
      </c>
      <c r="D8" s="81"/>
      <c r="E8" s="73"/>
      <c r="F8" s="82"/>
      <c r="G8" s="144"/>
      <c r="H8" s="146"/>
      <c r="I8" s="85"/>
      <c r="J8" s="97" t="s">
        <v>54</v>
      </c>
      <c r="K8" s="98">
        <f>K9-K7</f>
        <v>518159645.07016659</v>
      </c>
      <c r="L8" s="81"/>
      <c r="M8" s="92"/>
      <c r="N8" s="85"/>
      <c r="O8" s="81"/>
      <c r="Q8" s="92"/>
      <c r="R8" s="101" t="s">
        <v>55</v>
      </c>
      <c r="S8" s="102">
        <f>C14*6</f>
        <v>6000000</v>
      </c>
      <c r="T8" s="102">
        <f t="shared" ref="T8:T14" si="0">$C$14 * AI990 + $C$14 * $AI$988 * (AI990 * (AI990 + 1) / 2)</f>
        <v>6167456.9490069794</v>
      </c>
      <c r="U8" s="102">
        <f t="shared" ref="U8:U14" si="1">$C$14 * ((1 + $AI$988)^AI990 - 1) / $AI$988 * (1 + $AI$988)</f>
        <v>6169700.3229722288</v>
      </c>
      <c r="V8" s="103">
        <f t="shared" ref="V8:V14" si="2">U8-S8</f>
        <v>169700.32297222875</v>
      </c>
      <c r="W8" s="104">
        <f t="shared" ref="W8:W14" si="3">(U8-S8)/(S8)</f>
        <v>2.8283387162038126E-2</v>
      </c>
      <c r="X8" s="103">
        <f t="shared" ref="X8:X14" si="4">U8-T8</f>
        <v>2243.3739652493969</v>
      </c>
      <c r="Y8" s="104">
        <f t="shared" ref="Y8:Y14" si="5">(U8-T8)/(T8)</f>
        <v>3.6374375756455046E-4</v>
      </c>
      <c r="Z8" s="93"/>
      <c r="AA8" s="94"/>
      <c r="AB8" s="3"/>
      <c r="AC8" s="3"/>
      <c r="AD8" s="3"/>
      <c r="AE8" s="3"/>
      <c r="AF8" s="3"/>
      <c r="AG8" s="73"/>
      <c r="AH8" s="73"/>
      <c r="AI8" s="73"/>
    </row>
    <row r="9" spans="1:35" ht="16" x14ac:dyDescent="0.2">
      <c r="A9" s="1"/>
      <c r="B9" s="79"/>
      <c r="C9" s="85"/>
      <c r="D9" s="81"/>
      <c r="E9" s="73"/>
      <c r="F9" s="82"/>
      <c r="G9" s="144"/>
      <c r="H9" s="146"/>
      <c r="I9" s="85"/>
      <c r="J9" s="97" t="s">
        <v>56</v>
      </c>
      <c r="K9" s="98">
        <f>$C$14 * AI998 + $C$14 * $AI$988 * (AI998 * (AI998 + 1) / 2)</f>
        <v>878159645.07016659</v>
      </c>
      <c r="L9" s="81"/>
      <c r="M9" s="92"/>
      <c r="N9" s="85"/>
      <c r="O9" s="81"/>
      <c r="Q9" s="92"/>
      <c r="R9" s="101" t="s">
        <v>57</v>
      </c>
      <c r="S9" s="102">
        <f>C14*12</f>
        <v>12000000</v>
      </c>
      <c r="T9" s="102">
        <f t="shared" si="0"/>
        <v>12621982.953454494</v>
      </c>
      <c r="U9" s="102">
        <f t="shared" si="1"/>
        <v>12640536.612263761</v>
      </c>
      <c r="V9" s="103">
        <f t="shared" si="2"/>
        <v>640536.61226376146</v>
      </c>
      <c r="W9" s="104">
        <f t="shared" si="3"/>
        <v>5.3378051021980122E-2</v>
      </c>
      <c r="X9" s="103">
        <f t="shared" si="4"/>
        <v>18553.658809266984</v>
      </c>
      <c r="Y9" s="104">
        <f t="shared" si="5"/>
        <v>1.4699480167012155E-3</v>
      </c>
      <c r="Z9" s="86"/>
      <c r="AA9" s="83"/>
      <c r="AB9" s="1"/>
      <c r="AC9" s="1"/>
      <c r="AD9" s="1"/>
      <c r="AE9" s="1"/>
      <c r="AF9" s="1"/>
      <c r="AG9" s="73"/>
      <c r="AH9" s="73"/>
      <c r="AI9" s="73"/>
    </row>
    <row r="10" spans="1:35" x14ac:dyDescent="0.2">
      <c r="A10" s="1"/>
      <c r="B10" s="79"/>
      <c r="C10" s="95" t="s">
        <v>58</v>
      </c>
      <c r="D10" s="86"/>
      <c r="E10" s="1"/>
      <c r="F10" s="87"/>
      <c r="G10" s="147"/>
      <c r="H10" s="149"/>
      <c r="I10" s="105"/>
      <c r="J10" s="105"/>
      <c r="K10" s="105"/>
      <c r="L10" s="106"/>
      <c r="M10" s="107"/>
      <c r="N10" s="108"/>
      <c r="O10" s="106"/>
      <c r="Q10" s="92"/>
      <c r="R10" s="101" t="s">
        <v>59</v>
      </c>
      <c r="S10" s="102">
        <f>($C$14*12*3)</f>
        <v>36000000</v>
      </c>
      <c r="T10" s="102">
        <f t="shared" si="0"/>
        <v>41310777.525649905</v>
      </c>
      <c r="U10" s="102">
        <f t="shared" si="1"/>
        <v>41840176.186593086</v>
      </c>
      <c r="V10" s="103">
        <f t="shared" si="2"/>
        <v>5840176.1865930855</v>
      </c>
      <c r="W10" s="104">
        <f t="shared" si="3"/>
        <v>0.16222711629425238</v>
      </c>
      <c r="X10" s="103">
        <f t="shared" si="4"/>
        <v>529398.66094318032</v>
      </c>
      <c r="Y10" s="104">
        <f t="shared" si="5"/>
        <v>1.2815025343313283E-2</v>
      </c>
      <c r="Z10" s="86"/>
      <c r="AA10" s="83"/>
      <c r="AB10" s="1"/>
      <c r="AC10" s="1"/>
      <c r="AD10" s="1"/>
      <c r="AE10" s="1"/>
      <c r="AF10" s="1"/>
      <c r="AG10" s="73"/>
      <c r="AH10" s="73"/>
      <c r="AI10" s="73"/>
    </row>
    <row r="11" spans="1:35" x14ac:dyDescent="0.2">
      <c r="A11" s="1"/>
      <c r="B11" s="79"/>
      <c r="C11" s="109">
        <v>50</v>
      </c>
      <c r="D11" s="86"/>
      <c r="E11" s="1"/>
      <c r="F11" s="87"/>
      <c r="G11" s="194" t="s">
        <v>41</v>
      </c>
      <c r="H11" s="143"/>
      <c r="I11" s="90"/>
      <c r="J11" s="90"/>
      <c r="K11" s="90"/>
      <c r="L11" s="72"/>
      <c r="M11" s="91"/>
      <c r="N11" s="90"/>
      <c r="O11" s="72"/>
      <c r="Q11" s="92"/>
      <c r="R11" s="101" t="s">
        <v>60</v>
      </c>
      <c r="S11" s="102">
        <f>($C$14*12*5)</f>
        <v>60000000</v>
      </c>
      <c r="T11" s="102">
        <f t="shared" si="0"/>
        <v>74592676.984893888</v>
      </c>
      <c r="U11" s="102">
        <f t="shared" si="1"/>
        <v>77171740.071531579</v>
      </c>
      <c r="V11" s="103">
        <f t="shared" si="2"/>
        <v>17171740.071531579</v>
      </c>
      <c r="W11" s="104">
        <f t="shared" si="3"/>
        <v>0.28619566785885964</v>
      </c>
      <c r="X11" s="103">
        <f t="shared" si="4"/>
        <v>2579063.0866376907</v>
      </c>
      <c r="Y11" s="104">
        <f t="shared" si="5"/>
        <v>3.4575285281154194E-2</v>
      </c>
      <c r="Z11" s="86"/>
      <c r="AA11" s="83"/>
      <c r="AB11" s="1"/>
      <c r="AC11" s="1"/>
      <c r="AD11" s="1"/>
      <c r="AE11" s="1"/>
      <c r="AF11" s="1"/>
      <c r="AG11" s="73"/>
      <c r="AH11" s="73"/>
      <c r="AI11" s="73"/>
    </row>
    <row r="12" spans="1:35" ht="16" x14ac:dyDescent="0.2">
      <c r="A12" s="1"/>
      <c r="B12" s="79"/>
      <c r="C12" s="85"/>
      <c r="D12" s="86"/>
      <c r="E12" s="1"/>
      <c r="F12" s="87"/>
      <c r="G12" s="144"/>
      <c r="H12" s="146"/>
      <c r="I12" s="85"/>
      <c r="J12" s="97" t="s">
        <v>34</v>
      </c>
      <c r="K12" s="98">
        <f>'SI INVIERTES HOY'!I11</f>
        <v>360000000</v>
      </c>
      <c r="L12" s="81"/>
      <c r="M12" s="92"/>
      <c r="N12" s="85"/>
      <c r="O12" s="81"/>
      <c r="Q12" s="92"/>
      <c r="R12" s="101" t="s">
        <v>61</v>
      </c>
      <c r="S12" s="102">
        <f>($C$14*12*10)</f>
        <v>120000000</v>
      </c>
      <c r="T12" s="102">
        <f t="shared" si="0"/>
        <v>177892259.51384133</v>
      </c>
      <c r="U12" s="102">
        <f t="shared" si="1"/>
        <v>201457599.17413417</v>
      </c>
      <c r="V12" s="103">
        <f t="shared" si="2"/>
        <v>81457599.174134165</v>
      </c>
      <c r="W12" s="104">
        <f t="shared" si="3"/>
        <v>0.67881332645111803</v>
      </c>
      <c r="X12" s="103">
        <f t="shared" si="4"/>
        <v>23565339.660292834</v>
      </c>
      <c r="Y12" s="104">
        <f t="shared" si="5"/>
        <v>0.13246973041263371</v>
      </c>
      <c r="Z12" s="86"/>
      <c r="AA12" s="83"/>
      <c r="AB12" s="1"/>
      <c r="AC12" s="1"/>
      <c r="AD12" s="1"/>
      <c r="AE12" s="1"/>
      <c r="AF12" s="1"/>
      <c r="AG12" s="73"/>
      <c r="AH12" s="73"/>
      <c r="AI12" s="73"/>
    </row>
    <row r="13" spans="1:35" ht="16" x14ac:dyDescent="0.2">
      <c r="A13" s="1"/>
      <c r="B13" s="79"/>
      <c r="C13" s="95" t="s">
        <v>62</v>
      </c>
      <c r="D13" s="86"/>
      <c r="E13" s="1"/>
      <c r="F13" s="87"/>
      <c r="G13" s="144"/>
      <c r="H13" s="146"/>
      <c r="I13" s="85"/>
      <c r="J13" s="97" t="s">
        <v>54</v>
      </c>
      <c r="K13" s="98">
        <f>'SI INVIERTES HOY'!I12</f>
        <v>1719292716.2971439</v>
      </c>
      <c r="L13" s="81"/>
      <c r="M13" s="92"/>
      <c r="N13" s="85"/>
      <c r="O13" s="81"/>
      <c r="Q13" s="92"/>
      <c r="R13" s="101" t="s">
        <v>63</v>
      </c>
      <c r="S13" s="102">
        <f>($C$14*12*20)</f>
        <v>240000000</v>
      </c>
      <c r="T13" s="102">
        <f t="shared" si="0"/>
        <v>470612141.20389688</v>
      </c>
      <c r="U13" s="102">
        <f t="shared" si="1"/>
        <v>723986728.0618943</v>
      </c>
      <c r="V13" s="103">
        <f t="shared" si="2"/>
        <v>483986728.0618943</v>
      </c>
      <c r="W13" s="104">
        <f t="shared" si="3"/>
        <v>2.0166113669245598</v>
      </c>
      <c r="X13" s="103">
        <f t="shared" si="4"/>
        <v>253374586.85799742</v>
      </c>
      <c r="Y13" s="104">
        <f t="shared" si="5"/>
        <v>0.53839364664461686</v>
      </c>
      <c r="Z13" s="86"/>
      <c r="AA13" s="83"/>
      <c r="AB13" s="1"/>
      <c r="AC13" s="1"/>
      <c r="AD13" s="1"/>
      <c r="AE13" s="1"/>
      <c r="AF13" s="1"/>
      <c r="AG13" s="73"/>
      <c r="AH13" s="73"/>
      <c r="AI13" s="73"/>
    </row>
    <row r="14" spans="1:35" ht="16" x14ac:dyDescent="0.2">
      <c r="A14" s="1"/>
      <c r="B14" s="79"/>
      <c r="C14" s="109">
        <v>1000000</v>
      </c>
      <c r="D14" s="81"/>
      <c r="E14" s="73"/>
      <c r="F14" s="82"/>
      <c r="G14" s="144"/>
      <c r="H14" s="146"/>
      <c r="I14" s="85"/>
      <c r="J14" s="97" t="s">
        <v>56</v>
      </c>
      <c r="K14" s="98">
        <f>K12+K13</f>
        <v>2079292716.2971439</v>
      </c>
      <c r="L14" s="81"/>
      <c r="M14" s="92"/>
      <c r="N14" s="85"/>
      <c r="O14" s="81"/>
      <c r="P14" s="6"/>
      <c r="Q14" s="79"/>
      <c r="R14" s="101" t="s">
        <v>64</v>
      </c>
      <c r="S14" s="102">
        <f>($C$14*12*30)</f>
        <v>360000000</v>
      </c>
      <c r="T14" s="102">
        <f t="shared" si="0"/>
        <v>878159645.07016659</v>
      </c>
      <c r="U14" s="102">
        <f t="shared" si="1"/>
        <v>2079292716.297147</v>
      </c>
      <c r="V14" s="103">
        <f t="shared" si="2"/>
        <v>1719292716.297147</v>
      </c>
      <c r="W14" s="104">
        <f t="shared" si="3"/>
        <v>4.7758131008254088</v>
      </c>
      <c r="X14" s="103">
        <f t="shared" si="4"/>
        <v>1201133071.2269804</v>
      </c>
      <c r="Y14" s="104">
        <f t="shared" si="5"/>
        <v>1.3677844090991083</v>
      </c>
      <c r="Z14" s="86"/>
      <c r="AA14" s="83"/>
      <c r="AB14" s="1"/>
      <c r="AC14" s="1"/>
      <c r="AD14" s="1"/>
      <c r="AE14" s="1"/>
      <c r="AF14" s="1"/>
      <c r="AG14" s="73"/>
      <c r="AH14" s="73"/>
      <c r="AI14" s="73"/>
    </row>
    <row r="15" spans="1:35" x14ac:dyDescent="0.2">
      <c r="A15" s="1"/>
      <c r="B15" s="79"/>
      <c r="C15" s="85"/>
      <c r="D15" s="81"/>
      <c r="E15" s="73"/>
      <c r="F15" s="82"/>
      <c r="G15" s="147"/>
      <c r="H15" s="149"/>
      <c r="I15" s="105"/>
      <c r="J15" s="105"/>
      <c r="K15" s="105"/>
      <c r="L15" s="110"/>
      <c r="M15" s="111"/>
      <c r="N15" s="105"/>
      <c r="O15" s="110"/>
      <c r="P15" s="6"/>
      <c r="Q15" s="107"/>
      <c r="R15" s="105"/>
      <c r="S15" s="108"/>
      <c r="T15" s="108"/>
      <c r="U15" s="108"/>
      <c r="V15" s="108"/>
      <c r="W15" s="108"/>
      <c r="X15" s="108"/>
      <c r="Y15" s="108"/>
      <c r="Z15" s="106"/>
      <c r="AA15" s="83"/>
      <c r="AB15" s="1"/>
      <c r="AC15" s="1"/>
      <c r="AD15" s="1"/>
      <c r="AE15" s="1"/>
      <c r="AF15" s="1"/>
      <c r="AG15" s="73"/>
      <c r="AH15" s="73"/>
      <c r="AI15" s="73"/>
    </row>
    <row r="16" spans="1:35" x14ac:dyDescent="0.2">
      <c r="A16" s="1"/>
      <c r="B16" s="79"/>
      <c r="C16" s="95" t="s">
        <v>65</v>
      </c>
      <c r="D16" s="81"/>
      <c r="E16" s="73"/>
      <c r="F16" s="82"/>
      <c r="G16" s="37"/>
      <c r="H16" s="37"/>
      <c r="O16" s="37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83"/>
      <c r="AB16" s="1"/>
      <c r="AC16" s="1"/>
      <c r="AD16" s="1"/>
      <c r="AE16" s="1"/>
      <c r="AF16" s="1"/>
      <c r="AG16" s="73"/>
      <c r="AH16" s="73"/>
      <c r="AI16" s="73"/>
    </row>
    <row r="17" spans="1:35" x14ac:dyDescent="0.2">
      <c r="A17" s="1"/>
      <c r="B17" s="79"/>
      <c r="C17" s="100" t="s">
        <v>19</v>
      </c>
      <c r="D17" s="81"/>
      <c r="E17" s="73"/>
      <c r="F17" s="82"/>
      <c r="G17" s="85"/>
      <c r="H17" s="85"/>
      <c r="I17" s="85"/>
      <c r="J17" s="85"/>
      <c r="K17" s="85"/>
      <c r="L17" s="85"/>
      <c r="M17" s="85"/>
      <c r="N17" s="85"/>
      <c r="O17" s="85"/>
      <c r="P17" s="8"/>
      <c r="Q17" s="85"/>
      <c r="R17" s="96"/>
      <c r="S17" s="96"/>
      <c r="T17" s="96"/>
      <c r="U17" s="96"/>
      <c r="V17" s="96"/>
      <c r="W17" s="96"/>
      <c r="X17" s="96"/>
      <c r="Y17" s="96"/>
      <c r="Z17" s="96"/>
      <c r="AA17" s="83"/>
      <c r="AB17" s="1"/>
      <c r="AC17" s="1"/>
      <c r="AD17" s="1"/>
      <c r="AE17" s="1"/>
      <c r="AF17" s="1"/>
      <c r="AG17" s="69"/>
      <c r="AH17" s="69"/>
      <c r="AI17" s="112"/>
    </row>
    <row r="18" spans="1:35" ht="18" customHeight="1" x14ac:dyDescent="0.2">
      <c r="A18" s="1"/>
      <c r="B18" s="79"/>
      <c r="C18" s="85"/>
      <c r="D18" s="81"/>
      <c r="E18" s="73"/>
      <c r="F18" s="82"/>
      <c r="G18" s="85"/>
      <c r="H18" s="85"/>
      <c r="I18" s="85"/>
      <c r="J18" s="85"/>
      <c r="K18" s="85"/>
      <c r="L18" s="85"/>
      <c r="M18" s="85"/>
      <c r="N18" s="85"/>
      <c r="O18" s="85"/>
      <c r="P18" s="8"/>
      <c r="Q18" s="85"/>
      <c r="R18" s="96"/>
      <c r="S18" s="96"/>
      <c r="T18" s="96"/>
      <c r="U18" s="96"/>
      <c r="V18" s="96"/>
      <c r="W18" s="96"/>
      <c r="X18" s="96"/>
      <c r="Y18" s="96"/>
      <c r="Z18" s="96"/>
      <c r="AA18" s="83"/>
      <c r="AB18" s="1"/>
      <c r="AC18" s="1"/>
      <c r="AD18" s="1"/>
      <c r="AE18" s="1"/>
      <c r="AF18" s="1"/>
      <c r="AG18" s="69"/>
      <c r="AH18" s="69"/>
      <c r="AI18" s="69"/>
    </row>
    <row r="19" spans="1:35" x14ac:dyDescent="0.2">
      <c r="A19" s="1"/>
      <c r="B19" s="79"/>
      <c r="C19" s="113" t="s">
        <v>66</v>
      </c>
      <c r="D19" s="81"/>
      <c r="E19" s="73"/>
      <c r="F19" s="82"/>
      <c r="G19" s="85"/>
      <c r="H19" s="85"/>
      <c r="I19" s="85"/>
      <c r="J19" s="85"/>
      <c r="K19" s="85"/>
      <c r="L19" s="85"/>
      <c r="M19" s="85"/>
      <c r="N19" s="85"/>
      <c r="O19" s="85"/>
      <c r="P19" s="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83"/>
      <c r="AB19" s="1"/>
      <c r="AC19" s="1"/>
      <c r="AD19" s="1"/>
      <c r="AE19" s="1"/>
      <c r="AF19" s="1"/>
      <c r="AG19" s="69"/>
      <c r="AH19" s="69"/>
      <c r="AI19" s="69"/>
    </row>
    <row r="20" spans="1:35" x14ac:dyDescent="0.2">
      <c r="A20" s="1"/>
      <c r="B20" s="79"/>
      <c r="C20" s="114">
        <v>0.1</v>
      </c>
      <c r="D20" s="81"/>
      <c r="E20" s="73"/>
      <c r="F20" s="82"/>
      <c r="G20" s="85"/>
      <c r="H20" s="85"/>
      <c r="I20" s="85"/>
      <c r="J20" s="85"/>
      <c r="K20" s="85"/>
      <c r="L20" s="85"/>
      <c r="M20" s="85"/>
      <c r="N20" s="85"/>
      <c r="O20" s="85"/>
      <c r="P20" s="6"/>
      <c r="Q20" s="96"/>
      <c r="R20" s="96"/>
      <c r="S20" s="96"/>
      <c r="T20" s="96"/>
      <c r="U20" s="96"/>
      <c r="V20" s="96"/>
      <c r="W20" s="96"/>
      <c r="X20" s="96"/>
      <c r="Y20" s="115"/>
      <c r="Z20" s="115"/>
      <c r="AA20" s="116"/>
      <c r="AB20" s="1"/>
      <c r="AC20" s="1"/>
      <c r="AD20" s="1"/>
      <c r="AE20" s="1"/>
      <c r="AF20" s="1"/>
      <c r="AG20" s="69"/>
      <c r="AH20" s="69"/>
      <c r="AI20" s="69"/>
    </row>
    <row r="21" spans="1:35" x14ac:dyDescent="0.2">
      <c r="A21" s="1"/>
      <c r="B21" s="79"/>
      <c r="C21" s="85"/>
      <c r="D21" s="81"/>
      <c r="E21" s="73"/>
      <c r="F21" s="82"/>
      <c r="G21" s="85"/>
      <c r="H21" s="85"/>
      <c r="I21" s="85"/>
      <c r="J21" s="85"/>
      <c r="K21" s="85"/>
      <c r="L21" s="85"/>
      <c r="M21" s="85"/>
      <c r="N21" s="85"/>
      <c r="O21" s="85"/>
      <c r="P21" s="6"/>
      <c r="Q21" s="96"/>
      <c r="R21" s="96"/>
      <c r="S21" s="96"/>
      <c r="T21" s="96"/>
      <c r="U21" s="96"/>
      <c r="V21" s="96"/>
      <c r="W21" s="96"/>
      <c r="X21" s="96"/>
      <c r="Y21" s="115"/>
      <c r="Z21" s="115"/>
      <c r="AA21" s="116"/>
      <c r="AB21" s="1"/>
      <c r="AC21" s="1"/>
      <c r="AD21" s="1"/>
      <c r="AE21" s="1"/>
      <c r="AF21" s="1"/>
      <c r="AG21" s="69"/>
      <c r="AH21" s="69"/>
      <c r="AI21" s="69"/>
    </row>
    <row r="22" spans="1:35" x14ac:dyDescent="0.2">
      <c r="A22" s="1"/>
      <c r="B22" s="79"/>
      <c r="C22" s="85"/>
      <c r="D22" s="81"/>
      <c r="E22" s="73"/>
      <c r="F22" s="82"/>
      <c r="G22" s="85"/>
      <c r="H22" s="85"/>
      <c r="I22" s="85"/>
      <c r="J22" s="85"/>
      <c r="K22" s="85"/>
      <c r="L22" s="85"/>
      <c r="M22" s="85"/>
      <c r="N22" s="85"/>
      <c r="O22" s="85"/>
      <c r="P22" s="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83"/>
      <c r="AB22" s="1"/>
      <c r="AC22" s="1"/>
      <c r="AD22" s="1"/>
      <c r="AE22" s="1"/>
      <c r="AF22" s="1"/>
      <c r="AG22" s="69"/>
      <c r="AH22" s="69"/>
      <c r="AI22" s="69"/>
    </row>
    <row r="23" spans="1:35" x14ac:dyDescent="0.2">
      <c r="A23" s="1"/>
      <c r="B23" s="79"/>
      <c r="C23" s="85"/>
      <c r="D23" s="81"/>
      <c r="E23" s="73"/>
      <c r="F23" s="82"/>
      <c r="G23" s="85"/>
      <c r="H23" s="85"/>
      <c r="I23" s="85"/>
      <c r="J23" s="85"/>
      <c r="K23" s="85"/>
      <c r="L23" s="85"/>
      <c r="M23" s="85"/>
      <c r="N23" s="85"/>
      <c r="O23" s="85"/>
      <c r="P23" s="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83"/>
      <c r="AB23" s="1"/>
      <c r="AC23" s="1"/>
      <c r="AD23" s="1"/>
      <c r="AE23" s="1"/>
      <c r="AF23" s="1"/>
      <c r="AG23" s="69"/>
      <c r="AH23" s="69"/>
      <c r="AI23" s="69"/>
    </row>
    <row r="24" spans="1:35" ht="19" x14ac:dyDescent="0.2">
      <c r="A24" s="1"/>
      <c r="B24" s="79"/>
      <c r="C24" s="80" t="s">
        <v>67</v>
      </c>
      <c r="D24" s="81"/>
      <c r="E24" s="73"/>
      <c r="F24" s="82"/>
      <c r="G24" s="85"/>
      <c r="H24" s="85"/>
      <c r="I24" s="85"/>
      <c r="J24" s="85"/>
      <c r="K24" s="85"/>
      <c r="L24" s="85"/>
      <c r="M24" s="85"/>
      <c r="N24" s="85"/>
      <c r="O24" s="85"/>
      <c r="P24" s="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83"/>
      <c r="AB24" s="1"/>
      <c r="AC24" s="1"/>
      <c r="AD24" s="1"/>
      <c r="AE24" s="1"/>
      <c r="AF24" s="1"/>
      <c r="AG24" s="69"/>
      <c r="AH24" s="69"/>
      <c r="AI24" s="69"/>
    </row>
    <row r="25" spans="1:35" x14ac:dyDescent="0.2">
      <c r="A25" s="1"/>
      <c r="B25" s="79"/>
      <c r="C25" s="187" t="str">
        <f>CONCATENATE("Invertir $",TEXT('SI INVIERTES HOY'!E8,"#,##0")," ",IF(LOWER('SI INVIERTES HOY'!E9)="DIARIA","dia",LOWER('SI INVIERTES HOY'!E9)),IF(LOWER('SI INVIERTES HOY'!E9)="DIARIA","rios","es")," durante ",'SI INVIERTES HOY'!E7-'SI INVIERTES HOY'!E6," años a una tasa del ",'SI INVIERTES HOY'!E10*100,"% EA")</f>
        <v>Invertir $1000000,0 mensuales durante 30 años a una tasa del 10% EA</v>
      </c>
      <c r="D25" s="81"/>
      <c r="E25" s="73"/>
      <c r="F25" s="82"/>
      <c r="G25" s="85"/>
      <c r="H25" s="85"/>
      <c r="I25" s="85"/>
      <c r="J25" s="85"/>
      <c r="K25" s="85"/>
      <c r="L25" s="85"/>
      <c r="M25" s="85"/>
      <c r="N25" s="85"/>
      <c r="O25" s="85"/>
      <c r="P25" s="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83"/>
      <c r="AB25" s="1"/>
      <c r="AC25" s="1"/>
      <c r="AD25" s="1"/>
      <c r="AE25" s="1"/>
      <c r="AF25" s="1"/>
      <c r="AG25" s="69"/>
      <c r="AH25" s="69"/>
      <c r="AI25" s="69"/>
    </row>
    <row r="26" spans="1:35" x14ac:dyDescent="0.2">
      <c r="A26" s="1"/>
      <c r="B26" s="79"/>
      <c r="C26" s="188"/>
      <c r="D26" s="81"/>
      <c r="E26" s="1"/>
      <c r="F26" s="87"/>
      <c r="G26" s="85"/>
      <c r="H26" s="85"/>
      <c r="I26" s="85"/>
      <c r="J26" s="85"/>
      <c r="K26" s="85"/>
      <c r="L26" s="85"/>
      <c r="M26" s="85"/>
      <c r="N26" s="85"/>
      <c r="O26" s="85"/>
      <c r="Q26" s="85"/>
      <c r="R26" s="85"/>
      <c r="S26" s="85"/>
      <c r="T26" s="85"/>
      <c r="U26" s="85"/>
      <c r="V26" s="85"/>
      <c r="W26" s="96"/>
      <c r="X26" s="85"/>
      <c r="Y26" s="85"/>
      <c r="Z26" s="85"/>
      <c r="AA26" s="117"/>
      <c r="AB26" s="73"/>
      <c r="AC26" s="73"/>
      <c r="AD26" s="73"/>
      <c r="AE26" s="73"/>
      <c r="AF26" s="73"/>
      <c r="AG26" s="69"/>
      <c r="AH26" s="69"/>
      <c r="AI26" s="69"/>
    </row>
    <row r="27" spans="1:35" x14ac:dyDescent="0.2">
      <c r="A27" s="1"/>
      <c r="B27" s="79"/>
      <c r="C27" s="186"/>
      <c r="D27" s="86"/>
      <c r="E27" s="1"/>
      <c r="F27" s="87"/>
      <c r="G27" s="85"/>
      <c r="H27" s="85"/>
      <c r="I27" s="85"/>
      <c r="J27" s="85"/>
      <c r="K27" s="85"/>
      <c r="L27" s="85"/>
      <c r="M27" s="85"/>
      <c r="N27" s="85"/>
      <c r="O27" s="85"/>
      <c r="Q27" s="85"/>
      <c r="R27" s="85"/>
      <c r="S27" s="85"/>
      <c r="T27" s="85"/>
      <c r="U27" s="85"/>
      <c r="V27" s="85"/>
      <c r="W27" s="96"/>
      <c r="X27" s="85"/>
      <c r="Y27" s="85"/>
      <c r="Z27" s="85"/>
      <c r="AA27" s="117"/>
      <c r="AB27" s="73"/>
      <c r="AC27" s="73"/>
      <c r="AD27" s="73"/>
      <c r="AE27" s="73"/>
      <c r="AF27" s="73"/>
      <c r="AG27" s="69"/>
      <c r="AH27" s="69"/>
      <c r="AI27" s="69"/>
    </row>
    <row r="28" spans="1:35" x14ac:dyDescent="0.2">
      <c r="A28" s="1"/>
      <c r="B28" s="79"/>
      <c r="C28" s="118"/>
      <c r="D28" s="86"/>
      <c r="E28" s="1"/>
      <c r="F28" s="87"/>
      <c r="G28" s="8"/>
      <c r="H28" s="8"/>
      <c r="I28" s="8"/>
      <c r="J28" s="8"/>
      <c r="K28" s="8"/>
      <c r="L28" s="8"/>
      <c r="M28" s="8"/>
      <c r="N28" s="8"/>
      <c r="O28" s="8"/>
      <c r="W28" s="6"/>
      <c r="AA28" s="117"/>
      <c r="AB28" s="73"/>
      <c r="AC28" s="73"/>
      <c r="AD28" s="73"/>
      <c r="AE28" s="73"/>
      <c r="AF28" s="73"/>
      <c r="AG28" s="69"/>
      <c r="AH28" s="69"/>
      <c r="AI28" s="69"/>
    </row>
    <row r="29" spans="1:35" x14ac:dyDescent="0.2">
      <c r="A29" s="1"/>
      <c r="B29" s="79"/>
      <c r="C29" s="99"/>
      <c r="D29" s="86"/>
      <c r="E29" s="1"/>
      <c r="F29" s="87"/>
      <c r="G29" s="6"/>
      <c r="H29" s="6"/>
      <c r="I29" s="119"/>
      <c r="J29" s="120" t="s">
        <v>36</v>
      </c>
      <c r="K29" s="37"/>
      <c r="L29" s="37"/>
      <c r="M29" s="121"/>
      <c r="N29" s="120" t="s">
        <v>68</v>
      </c>
      <c r="O29" s="8"/>
      <c r="W29" s="6"/>
      <c r="AA29" s="117"/>
      <c r="AB29" s="73"/>
      <c r="AC29" s="73"/>
      <c r="AD29" s="73"/>
      <c r="AE29" s="73"/>
      <c r="AF29" s="73"/>
      <c r="AG29" s="69"/>
      <c r="AH29" s="69"/>
      <c r="AI29" s="69"/>
    </row>
    <row r="30" spans="1:35" x14ac:dyDescent="0.2">
      <c r="A30" s="1"/>
      <c r="B30" s="107"/>
      <c r="C30" s="122"/>
      <c r="D30" s="106"/>
      <c r="E30" s="1"/>
      <c r="F30" s="123"/>
      <c r="G30" s="124"/>
      <c r="H30" s="124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4"/>
      <c r="X30" s="125"/>
      <c r="Y30" s="125"/>
      <c r="Z30" s="125"/>
      <c r="AA30" s="126"/>
      <c r="AB30" s="73"/>
      <c r="AC30" s="73"/>
      <c r="AD30" s="73"/>
      <c r="AE30" s="73"/>
      <c r="AF30" s="73"/>
      <c r="AG30" s="69"/>
      <c r="AH30" s="69"/>
      <c r="AI30" s="69"/>
    </row>
    <row r="31" spans="1:35" x14ac:dyDescent="0.2">
      <c r="A31" s="1"/>
      <c r="B31" s="1"/>
      <c r="C31" s="69"/>
      <c r="D31" s="1"/>
      <c r="E31" s="1"/>
      <c r="F31" s="1"/>
      <c r="G31" s="1"/>
      <c r="H31" s="1"/>
      <c r="I31" s="1"/>
      <c r="J31" s="1"/>
      <c r="K31" s="1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1"/>
      <c r="X31" s="73"/>
      <c r="Y31" s="73"/>
      <c r="Z31" s="73"/>
      <c r="AA31" s="73"/>
      <c r="AB31" s="73"/>
      <c r="AC31" s="73"/>
      <c r="AD31" s="73"/>
      <c r="AE31" s="73"/>
      <c r="AF31" s="73"/>
      <c r="AG31" s="69"/>
      <c r="AH31" s="69"/>
      <c r="AI31" s="69"/>
    </row>
    <row r="32" spans="1:35" x14ac:dyDescent="0.2">
      <c r="A32" s="1"/>
      <c r="B32" s="1"/>
      <c r="C32" s="69"/>
      <c r="D32" s="1"/>
      <c r="E32" s="1"/>
      <c r="F32" s="1"/>
      <c r="G32" s="1"/>
      <c r="H32" s="1"/>
      <c r="I32" s="1"/>
      <c r="J32" s="1"/>
      <c r="K32" s="1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1"/>
      <c r="X32" s="73"/>
      <c r="Y32" s="73"/>
      <c r="Z32" s="73"/>
      <c r="AA32" s="73"/>
      <c r="AB32" s="73"/>
      <c r="AC32" s="73"/>
      <c r="AD32" s="73"/>
      <c r="AE32" s="73"/>
      <c r="AF32" s="73"/>
      <c r="AG32" s="69"/>
      <c r="AH32" s="69"/>
      <c r="AI32" s="69"/>
    </row>
    <row r="33" spans="1:35" x14ac:dyDescent="0.2">
      <c r="A33" s="1"/>
      <c r="B33" s="1"/>
      <c r="C33" s="69"/>
      <c r="D33" s="1"/>
      <c r="E33" s="1"/>
      <c r="F33" s="1"/>
      <c r="G33" s="1"/>
      <c r="H33" s="1"/>
      <c r="I33" s="1"/>
      <c r="J33" s="1"/>
      <c r="K33" s="1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1"/>
      <c r="X33" s="73"/>
      <c r="Y33" s="73"/>
      <c r="Z33" s="73"/>
      <c r="AA33" s="73"/>
      <c r="AB33" s="73"/>
      <c r="AC33" s="73"/>
      <c r="AD33" s="73"/>
      <c r="AE33" s="73"/>
      <c r="AF33" s="73"/>
      <c r="AG33" s="69"/>
      <c r="AH33" s="69"/>
      <c r="AI33" s="69"/>
    </row>
    <row r="34" spans="1:35" x14ac:dyDescent="0.2">
      <c r="A34" s="1"/>
      <c r="B34" s="1"/>
      <c r="C34" s="69"/>
      <c r="D34" s="1"/>
      <c r="E34" s="1"/>
      <c r="F34" s="1"/>
      <c r="G34" s="1"/>
      <c r="H34" s="1"/>
      <c r="I34" s="1"/>
      <c r="J34" s="1"/>
      <c r="K34" s="1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1"/>
      <c r="X34" s="73"/>
      <c r="Y34" s="73"/>
      <c r="Z34" s="73"/>
      <c r="AA34" s="73"/>
      <c r="AB34" s="73"/>
      <c r="AC34" s="73"/>
      <c r="AD34" s="73"/>
      <c r="AE34" s="73"/>
      <c r="AF34" s="73"/>
      <c r="AG34" s="69"/>
      <c r="AH34" s="69"/>
      <c r="AI34" s="69"/>
    </row>
    <row r="35" spans="1:35" x14ac:dyDescent="0.2">
      <c r="A35" s="1"/>
      <c r="B35" s="1"/>
      <c r="C35" s="6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69"/>
      <c r="AH35" s="69"/>
      <c r="AI35" s="69"/>
    </row>
    <row r="36" spans="1:35" x14ac:dyDescent="0.2">
      <c r="A36" s="1"/>
      <c r="B36" s="1"/>
      <c r="C36" s="69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69"/>
      <c r="AH36" s="69"/>
      <c r="AI36" s="69"/>
    </row>
    <row r="37" spans="1:35" x14ac:dyDescent="0.2">
      <c r="A37" s="1"/>
      <c r="B37" s="1"/>
      <c r="C37" s="6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69"/>
      <c r="AH37" s="69"/>
      <c r="AI37" s="69"/>
    </row>
    <row r="38" spans="1:35" x14ac:dyDescent="0.2">
      <c r="A38" s="1"/>
      <c r="B38" s="1"/>
      <c r="C38" s="6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69"/>
      <c r="AH38" s="69"/>
      <c r="AI38" s="69"/>
    </row>
    <row r="39" spans="1:35" x14ac:dyDescent="0.2">
      <c r="A39" s="1"/>
      <c r="B39" s="1"/>
      <c r="C39" s="69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69"/>
      <c r="AH39" s="69"/>
      <c r="AI39" s="69"/>
    </row>
    <row r="40" spans="1:35" x14ac:dyDescent="0.2">
      <c r="A40" s="1"/>
      <c r="B40" s="1"/>
      <c r="C40" s="69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69"/>
      <c r="AH40" s="69"/>
      <c r="AI40" s="69"/>
    </row>
    <row r="41" spans="1:35" x14ac:dyDescent="0.2">
      <c r="A41" s="1"/>
      <c r="B41" s="1"/>
      <c r="C41" s="6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69"/>
      <c r="AH41" s="69"/>
      <c r="AI41" s="69"/>
    </row>
    <row r="42" spans="1:35" x14ac:dyDescent="0.2">
      <c r="A42" s="1"/>
      <c r="B42" s="1"/>
      <c r="C42" s="69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69"/>
      <c r="AH42" s="69"/>
      <c r="AI42" s="69"/>
    </row>
    <row r="43" spans="1:35" x14ac:dyDescent="0.2">
      <c r="A43" s="1"/>
      <c r="B43" s="1"/>
      <c r="C43" s="69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69"/>
      <c r="AH43" s="69"/>
      <c r="AI43" s="69"/>
    </row>
    <row r="44" spans="1:35" x14ac:dyDescent="0.2">
      <c r="A44" s="1"/>
      <c r="B44" s="1"/>
      <c r="C44" s="69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69"/>
      <c r="AH44" s="69"/>
      <c r="AI44" s="69"/>
    </row>
    <row r="45" spans="1:35" x14ac:dyDescent="0.2">
      <c r="A45" s="1"/>
      <c r="B45" s="1"/>
      <c r="C45" s="69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69"/>
      <c r="AH45" s="69"/>
      <c r="AI45" s="69"/>
    </row>
    <row r="46" spans="1:35" x14ac:dyDescent="0.2">
      <c r="A46" s="1"/>
      <c r="B46" s="1"/>
      <c r="C46" s="69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69"/>
      <c r="AH46" s="69"/>
      <c r="AI46" s="69"/>
    </row>
    <row r="47" spans="1:35" x14ac:dyDescent="0.2">
      <c r="A47" s="1"/>
      <c r="B47" s="1"/>
      <c r="C47" s="6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69"/>
      <c r="AH47" s="69"/>
      <c r="AI47" s="69"/>
    </row>
    <row r="48" spans="1:35" x14ac:dyDescent="0.2">
      <c r="A48" s="1"/>
      <c r="B48" s="1"/>
      <c r="C48" s="69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69"/>
      <c r="AH48" s="69"/>
      <c r="AI48" s="69"/>
    </row>
    <row r="49" spans="1:35" x14ac:dyDescent="0.2">
      <c r="A49" s="1"/>
      <c r="B49" s="1"/>
      <c r="C49" s="69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69"/>
      <c r="AH49" s="69"/>
      <c r="AI49" s="69"/>
    </row>
    <row r="50" spans="1:35" x14ac:dyDescent="0.2">
      <c r="A50" s="1"/>
      <c r="B50" s="1"/>
      <c r="C50" s="69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69"/>
      <c r="AH50" s="69"/>
      <c r="AI50" s="69"/>
    </row>
    <row r="51" spans="1:35" x14ac:dyDescent="0.2">
      <c r="A51" s="1"/>
      <c r="B51" s="1"/>
      <c r="C51" s="69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69"/>
      <c r="AH51" s="69"/>
      <c r="AI51" s="69"/>
    </row>
    <row r="52" spans="1:35" x14ac:dyDescent="0.2">
      <c r="A52" s="1"/>
      <c r="B52" s="1"/>
      <c r="C52" s="69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69"/>
      <c r="AH52" s="69"/>
      <c r="AI52" s="69"/>
    </row>
    <row r="53" spans="1:35" x14ac:dyDescent="0.2">
      <c r="A53" s="1"/>
      <c r="B53" s="1"/>
      <c r="C53" s="69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69"/>
      <c r="AH53" s="69"/>
      <c r="AI53" s="69"/>
    </row>
    <row r="54" spans="1:35" x14ac:dyDescent="0.2">
      <c r="A54" s="1"/>
      <c r="B54" s="1"/>
      <c r="C54" s="69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69"/>
      <c r="AH54" s="69"/>
      <c r="AI54" s="69"/>
    </row>
    <row r="55" spans="1:35" x14ac:dyDescent="0.2">
      <c r="A55" s="1"/>
      <c r="B55" s="1"/>
      <c r="C55" s="69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69"/>
      <c r="AH55" s="69"/>
      <c r="AI55" s="69"/>
    </row>
    <row r="56" spans="1:35" x14ac:dyDescent="0.2">
      <c r="A56" s="1"/>
      <c r="B56" s="1"/>
      <c r="C56" s="6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69"/>
      <c r="AH56" s="69"/>
      <c r="AI56" s="69"/>
    </row>
    <row r="57" spans="1:35" x14ac:dyDescent="0.2">
      <c r="A57" s="1"/>
      <c r="B57" s="1"/>
      <c r="C57" s="69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69"/>
      <c r="AH57" s="69"/>
      <c r="AI57" s="69"/>
    </row>
    <row r="58" spans="1:35" x14ac:dyDescent="0.2">
      <c r="A58" s="1"/>
      <c r="B58" s="1"/>
      <c r="C58" s="69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69"/>
      <c r="AH58" s="69"/>
      <c r="AI58" s="69"/>
    </row>
    <row r="59" spans="1:35" x14ac:dyDescent="0.2">
      <c r="A59" s="1"/>
      <c r="B59" s="1"/>
      <c r="C59" s="69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69"/>
      <c r="AH59" s="69"/>
      <c r="AI59" s="69"/>
    </row>
    <row r="60" spans="1:35" x14ac:dyDescent="0.2">
      <c r="A60" s="1"/>
      <c r="B60" s="1"/>
      <c r="C60" s="69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69"/>
      <c r="AH60" s="69"/>
      <c r="AI60" s="69"/>
    </row>
    <row r="61" spans="1:35" x14ac:dyDescent="0.2">
      <c r="A61" s="1"/>
      <c r="B61" s="1"/>
      <c r="C61" s="69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69"/>
      <c r="AH61" s="69"/>
      <c r="AI61" s="69"/>
    </row>
    <row r="62" spans="1:35" x14ac:dyDescent="0.2">
      <c r="A62" s="1"/>
      <c r="B62" s="1"/>
      <c r="C62" s="69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69"/>
      <c r="AH62" s="69"/>
      <c r="AI62" s="69"/>
    </row>
    <row r="63" spans="1:35" x14ac:dyDescent="0.2">
      <c r="A63" s="1"/>
      <c r="B63" s="1"/>
      <c r="C63" s="69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69"/>
      <c r="AH63" s="69"/>
      <c r="AI63" s="69"/>
    </row>
    <row r="64" spans="1:35" x14ac:dyDescent="0.2">
      <c r="A64" s="1"/>
      <c r="B64" s="1"/>
      <c r="C64" s="69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69"/>
      <c r="AH64" s="69"/>
      <c r="AI64" s="69"/>
    </row>
    <row r="65" spans="1:35" x14ac:dyDescent="0.2">
      <c r="A65" s="1"/>
      <c r="B65" s="1"/>
      <c r="C65" s="6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69"/>
      <c r="AH65" s="69"/>
      <c r="AI65" s="69"/>
    </row>
    <row r="66" spans="1:35" x14ac:dyDescent="0.2">
      <c r="A66" s="1"/>
      <c r="B66" s="1"/>
      <c r="C66" s="6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69"/>
      <c r="AH66" s="69"/>
      <c r="AI66" s="69"/>
    </row>
    <row r="67" spans="1:35" x14ac:dyDescent="0.2">
      <c r="A67" s="1"/>
      <c r="B67" s="1"/>
      <c r="C67" s="6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69"/>
      <c r="AH67" s="69"/>
      <c r="AI67" s="69"/>
    </row>
    <row r="68" spans="1:35" x14ac:dyDescent="0.2">
      <c r="A68" s="1"/>
      <c r="B68" s="1"/>
      <c r="C68" s="6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69"/>
      <c r="AH68" s="69"/>
      <c r="AI68" s="69"/>
    </row>
    <row r="69" spans="1:35" x14ac:dyDescent="0.2">
      <c r="A69" s="1"/>
      <c r="B69" s="1"/>
      <c r="C69" s="6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69"/>
      <c r="AH69" s="69"/>
      <c r="AI69" s="69"/>
    </row>
    <row r="70" spans="1:35" x14ac:dyDescent="0.2">
      <c r="A70" s="1"/>
      <c r="B70" s="1"/>
      <c r="C70" s="6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69"/>
      <c r="AH70" s="69"/>
      <c r="AI70" s="69"/>
    </row>
    <row r="71" spans="1:35" x14ac:dyDescent="0.2">
      <c r="A71" s="1"/>
      <c r="B71" s="1"/>
      <c r="C71" s="6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69"/>
      <c r="AH71" s="69"/>
      <c r="AI71" s="69"/>
    </row>
    <row r="72" spans="1:35" x14ac:dyDescent="0.2">
      <c r="A72" s="1"/>
      <c r="B72" s="1"/>
      <c r="C72" s="6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69"/>
      <c r="AH72" s="69"/>
      <c r="AI72" s="69"/>
    </row>
    <row r="73" spans="1:35" x14ac:dyDescent="0.2">
      <c r="A73" s="1"/>
      <c r="B73" s="1"/>
      <c r="C73" s="6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69"/>
      <c r="AH73" s="69"/>
      <c r="AI73" s="69"/>
    </row>
    <row r="74" spans="1:35" x14ac:dyDescent="0.2">
      <c r="A74" s="1"/>
      <c r="B74" s="1"/>
      <c r="C74" s="6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69"/>
      <c r="AH74" s="69"/>
      <c r="AI74" s="69"/>
    </row>
    <row r="75" spans="1:35" x14ac:dyDescent="0.2">
      <c r="A75" s="1"/>
      <c r="B75" s="1"/>
      <c r="C75" s="6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69"/>
      <c r="AH75" s="69"/>
      <c r="AI75" s="69"/>
    </row>
    <row r="76" spans="1:35" x14ac:dyDescent="0.2">
      <c r="A76" s="1"/>
      <c r="B76" s="1"/>
      <c r="C76" s="69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69"/>
      <c r="AH76" s="69"/>
      <c r="AI76" s="69"/>
    </row>
    <row r="77" spans="1:35" x14ac:dyDescent="0.2">
      <c r="A77" s="1"/>
      <c r="B77" s="1"/>
      <c r="C77" s="69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69"/>
      <c r="AH77" s="69"/>
      <c r="AI77" s="69"/>
    </row>
    <row r="78" spans="1:35" x14ac:dyDescent="0.2">
      <c r="A78" s="1"/>
      <c r="B78" s="1"/>
      <c r="C78" s="69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69"/>
      <c r="AH78" s="69"/>
      <c r="AI78" s="69"/>
    </row>
    <row r="79" spans="1:35" x14ac:dyDescent="0.2">
      <c r="A79" s="1"/>
      <c r="B79" s="1"/>
      <c r="C79" s="69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69"/>
      <c r="AH79" s="69"/>
      <c r="AI79" s="69"/>
    </row>
    <row r="80" spans="1:35" x14ac:dyDescent="0.2">
      <c r="A80" s="1"/>
      <c r="B80" s="1"/>
      <c r="C80" s="69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69"/>
      <c r="AH80" s="69"/>
      <c r="AI80" s="69"/>
    </row>
    <row r="81" spans="1:35" x14ac:dyDescent="0.2">
      <c r="A81" s="1"/>
      <c r="B81" s="1"/>
      <c r="C81" s="69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69"/>
      <c r="AH81" s="69"/>
      <c r="AI81" s="69"/>
    </row>
    <row r="82" spans="1:35" x14ac:dyDescent="0.2">
      <c r="A82" s="1"/>
      <c r="B82" s="1"/>
      <c r="C82" s="69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69"/>
      <c r="AH82" s="69"/>
      <c r="AI82" s="69"/>
    </row>
    <row r="83" spans="1:35" x14ac:dyDescent="0.2">
      <c r="A83" s="1"/>
      <c r="B83" s="1"/>
      <c r="C83" s="69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69"/>
      <c r="AH83" s="69"/>
      <c r="AI83" s="69"/>
    </row>
    <row r="84" spans="1:35" x14ac:dyDescent="0.2">
      <c r="A84" s="1"/>
      <c r="B84" s="1"/>
      <c r="C84" s="69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69"/>
      <c r="AH84" s="69"/>
      <c r="AI84" s="69"/>
    </row>
    <row r="85" spans="1:35" x14ac:dyDescent="0.2">
      <c r="A85" s="1"/>
      <c r="B85" s="1"/>
      <c r="C85" s="69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69"/>
      <c r="AH85" s="69"/>
      <c r="AI85" s="69"/>
    </row>
    <row r="86" spans="1:35" x14ac:dyDescent="0.2">
      <c r="A86" s="1"/>
      <c r="B86" s="1"/>
      <c r="C86" s="69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69"/>
      <c r="AH86" s="69"/>
      <c r="AI86" s="69"/>
    </row>
    <row r="87" spans="1:35" x14ac:dyDescent="0.2">
      <c r="A87" s="1"/>
      <c r="B87" s="1"/>
      <c r="C87" s="69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69"/>
      <c r="AH87" s="69"/>
      <c r="AI87" s="69"/>
    </row>
    <row r="88" spans="1:35" x14ac:dyDescent="0.2">
      <c r="A88" s="1"/>
      <c r="B88" s="1"/>
      <c r="C88" s="69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69"/>
      <c r="AH88" s="69"/>
      <c r="AI88" s="69"/>
    </row>
    <row r="89" spans="1:35" x14ac:dyDescent="0.2">
      <c r="A89" s="1"/>
      <c r="B89" s="1"/>
      <c r="C89" s="69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69"/>
      <c r="AH89" s="69"/>
      <c r="AI89" s="69"/>
    </row>
    <row r="90" spans="1:35" x14ac:dyDescent="0.2">
      <c r="A90" s="1"/>
      <c r="B90" s="1"/>
      <c r="C90" s="69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69"/>
      <c r="AH90" s="69"/>
      <c r="AI90" s="69"/>
    </row>
    <row r="91" spans="1:35" x14ac:dyDescent="0.2">
      <c r="A91" s="1"/>
      <c r="B91" s="1"/>
      <c r="C91" s="69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69"/>
      <c r="AH91" s="69"/>
      <c r="AI91" s="69"/>
    </row>
    <row r="92" spans="1:35" x14ac:dyDescent="0.2">
      <c r="A92" s="1"/>
      <c r="B92" s="1"/>
      <c r="C92" s="69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69"/>
      <c r="AH92" s="69"/>
      <c r="AI92" s="69"/>
    </row>
    <row r="93" spans="1:35" x14ac:dyDescent="0.2">
      <c r="A93" s="1"/>
      <c r="B93" s="1"/>
      <c r="C93" s="69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69"/>
      <c r="AH93" s="69"/>
      <c r="AI93" s="69"/>
    </row>
    <row r="94" spans="1:35" x14ac:dyDescent="0.2">
      <c r="A94" s="1"/>
      <c r="B94" s="1"/>
      <c r="C94" s="69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69"/>
      <c r="AH94" s="69"/>
      <c r="AI94" s="69"/>
    </row>
    <row r="95" spans="1:35" x14ac:dyDescent="0.2">
      <c r="A95" s="1"/>
      <c r="B95" s="1"/>
      <c r="C95" s="69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69"/>
      <c r="AH95" s="69"/>
      <c r="AI95" s="69"/>
    </row>
    <row r="96" spans="1:35" x14ac:dyDescent="0.2">
      <c r="A96" s="1"/>
      <c r="B96" s="1"/>
      <c r="C96" s="69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69"/>
      <c r="AH96" s="69"/>
      <c r="AI96" s="69"/>
    </row>
    <row r="97" spans="1:35" x14ac:dyDescent="0.2">
      <c r="A97" s="1"/>
      <c r="B97" s="1"/>
      <c r="C97" s="69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69"/>
      <c r="AH97" s="69"/>
      <c r="AI97" s="69"/>
    </row>
    <row r="98" spans="1:35" x14ac:dyDescent="0.2">
      <c r="A98" s="1"/>
      <c r="B98" s="1"/>
      <c r="C98" s="69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69"/>
      <c r="AH98" s="69"/>
      <c r="AI98" s="69"/>
    </row>
    <row r="99" spans="1:35" x14ac:dyDescent="0.2">
      <c r="A99" s="1"/>
      <c r="B99" s="1"/>
      <c r="C99" s="69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69"/>
      <c r="AH99" s="69"/>
      <c r="AI99" s="69"/>
    </row>
    <row r="100" spans="1:35" x14ac:dyDescent="0.2">
      <c r="A100" s="1"/>
      <c r="B100" s="1"/>
      <c r="C100" s="69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69"/>
      <c r="AH100" s="69"/>
      <c r="AI100" s="69"/>
    </row>
    <row r="101" spans="1:35" x14ac:dyDescent="0.2">
      <c r="A101" s="1"/>
      <c r="B101" s="1"/>
      <c r="C101" s="69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69"/>
      <c r="AH101" s="69"/>
      <c r="AI101" s="69"/>
    </row>
    <row r="102" spans="1:35" x14ac:dyDescent="0.2">
      <c r="A102" s="1"/>
      <c r="B102" s="1"/>
      <c r="C102" s="69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69"/>
      <c r="AH102" s="69"/>
      <c r="AI102" s="69"/>
    </row>
    <row r="103" spans="1:35" x14ac:dyDescent="0.2">
      <c r="A103" s="1"/>
      <c r="B103" s="1"/>
      <c r="C103" s="69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69"/>
      <c r="AH103" s="69"/>
      <c r="AI103" s="69"/>
    </row>
    <row r="104" spans="1:35" x14ac:dyDescent="0.2">
      <c r="A104" s="1"/>
      <c r="B104" s="1"/>
      <c r="C104" s="69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69"/>
      <c r="AH104" s="69"/>
      <c r="AI104" s="69"/>
    </row>
    <row r="105" spans="1:35" x14ac:dyDescent="0.2">
      <c r="A105" s="1"/>
      <c r="B105" s="1"/>
      <c r="C105" s="69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69"/>
      <c r="AH105" s="69"/>
      <c r="AI105" s="69"/>
    </row>
    <row r="106" spans="1:35" x14ac:dyDescent="0.2">
      <c r="A106" s="1"/>
      <c r="B106" s="1"/>
      <c r="C106" s="69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69"/>
      <c r="AH106" s="69"/>
      <c r="AI106" s="69"/>
    </row>
    <row r="107" spans="1:35" x14ac:dyDescent="0.2">
      <c r="A107" s="1"/>
      <c r="B107" s="1"/>
      <c r="C107" s="69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69"/>
      <c r="AH107" s="69"/>
      <c r="AI107" s="69"/>
    </row>
    <row r="108" spans="1:35" x14ac:dyDescent="0.2">
      <c r="A108" s="1"/>
      <c r="B108" s="1"/>
      <c r="C108" s="69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69"/>
      <c r="AH108" s="69"/>
      <c r="AI108" s="69"/>
    </row>
    <row r="109" spans="1:35" x14ac:dyDescent="0.2">
      <c r="A109" s="1"/>
      <c r="B109" s="1"/>
      <c r="C109" s="69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69"/>
      <c r="AH109" s="69"/>
      <c r="AI109" s="69"/>
    </row>
    <row r="110" spans="1:35" x14ac:dyDescent="0.2">
      <c r="A110" s="1"/>
      <c r="B110" s="1"/>
      <c r="C110" s="69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69"/>
      <c r="AH110" s="69"/>
      <c r="AI110" s="69"/>
    </row>
    <row r="111" spans="1:35" x14ac:dyDescent="0.2">
      <c r="A111" s="1"/>
      <c r="B111" s="1"/>
      <c r="C111" s="69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69"/>
      <c r="AH111" s="69"/>
      <c r="AI111" s="69"/>
    </row>
    <row r="112" spans="1:35" x14ac:dyDescent="0.2">
      <c r="A112" s="1"/>
      <c r="B112" s="1"/>
      <c r="C112" s="69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69"/>
      <c r="AH112" s="69"/>
      <c r="AI112" s="69"/>
    </row>
    <row r="113" spans="1:35" x14ac:dyDescent="0.2">
      <c r="A113" s="1"/>
      <c r="B113" s="1"/>
      <c r="C113" s="69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69"/>
      <c r="AH113" s="69"/>
      <c r="AI113" s="69"/>
    </row>
    <row r="114" spans="1:35" x14ac:dyDescent="0.2">
      <c r="A114" s="1"/>
      <c r="B114" s="1"/>
      <c r="C114" s="69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69"/>
      <c r="AH114" s="69"/>
      <c r="AI114" s="69"/>
    </row>
    <row r="115" spans="1:35" x14ac:dyDescent="0.2">
      <c r="A115" s="1"/>
      <c r="B115" s="1"/>
      <c r="C115" s="69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69"/>
      <c r="AH115" s="69"/>
      <c r="AI115" s="69"/>
    </row>
    <row r="116" spans="1:35" x14ac:dyDescent="0.2">
      <c r="A116" s="1"/>
      <c r="B116" s="1"/>
      <c r="C116" s="69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69"/>
      <c r="AH116" s="69"/>
      <c r="AI116" s="69"/>
    </row>
    <row r="117" spans="1:35" x14ac:dyDescent="0.2">
      <c r="A117" s="1"/>
      <c r="B117" s="1"/>
      <c r="C117" s="69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69"/>
      <c r="AH117" s="69"/>
      <c r="AI117" s="69"/>
    </row>
    <row r="118" spans="1:35" x14ac:dyDescent="0.2">
      <c r="A118" s="1"/>
      <c r="B118" s="1"/>
      <c r="C118" s="69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69"/>
      <c r="AH118" s="69"/>
      <c r="AI118" s="69"/>
    </row>
    <row r="119" spans="1:35" x14ac:dyDescent="0.2">
      <c r="A119" s="1"/>
      <c r="B119" s="1"/>
      <c r="C119" s="69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69"/>
      <c r="AH119" s="69"/>
      <c r="AI119" s="69"/>
    </row>
    <row r="120" spans="1:35" x14ac:dyDescent="0.2">
      <c r="A120" s="1"/>
      <c r="B120" s="1"/>
      <c r="C120" s="69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69"/>
      <c r="AH120" s="69"/>
      <c r="AI120" s="69"/>
    </row>
    <row r="121" spans="1:35" x14ac:dyDescent="0.2">
      <c r="A121" s="1"/>
      <c r="B121" s="1"/>
      <c r="C121" s="69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69"/>
      <c r="AH121" s="69"/>
      <c r="AI121" s="69"/>
    </row>
    <row r="122" spans="1:35" x14ac:dyDescent="0.2">
      <c r="A122" s="1"/>
      <c r="B122" s="1"/>
      <c r="C122" s="69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69"/>
      <c r="AH122" s="69"/>
      <c r="AI122" s="69"/>
    </row>
    <row r="123" spans="1:35" x14ac:dyDescent="0.2">
      <c r="A123" s="1"/>
      <c r="B123" s="1"/>
      <c r="C123" s="69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69"/>
      <c r="AH123" s="69"/>
      <c r="AI123" s="69"/>
    </row>
    <row r="124" spans="1:35" x14ac:dyDescent="0.2">
      <c r="A124" s="1"/>
      <c r="B124" s="1"/>
      <c r="C124" s="69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69"/>
      <c r="AH124" s="69"/>
      <c r="AI124" s="69"/>
    </row>
    <row r="125" spans="1:35" x14ac:dyDescent="0.2">
      <c r="A125" s="1"/>
      <c r="B125" s="1"/>
      <c r="C125" s="69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69"/>
      <c r="AH125" s="69"/>
      <c r="AI125" s="69"/>
    </row>
    <row r="126" spans="1:35" x14ac:dyDescent="0.2">
      <c r="A126" s="1"/>
      <c r="B126" s="1"/>
      <c r="C126" s="69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69"/>
      <c r="AH126" s="69"/>
      <c r="AI126" s="69"/>
    </row>
    <row r="127" spans="1:35" x14ac:dyDescent="0.2">
      <c r="A127" s="1"/>
      <c r="B127" s="1"/>
      <c r="C127" s="69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69"/>
      <c r="AH127" s="69"/>
      <c r="AI127" s="69"/>
    </row>
    <row r="128" spans="1:35" x14ac:dyDescent="0.2">
      <c r="A128" s="1"/>
      <c r="B128" s="1"/>
      <c r="C128" s="69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69"/>
      <c r="AH128" s="69"/>
      <c r="AI128" s="69"/>
    </row>
    <row r="129" spans="1:35" x14ac:dyDescent="0.2">
      <c r="A129" s="1"/>
      <c r="B129" s="1"/>
      <c r="C129" s="69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69"/>
      <c r="AH129" s="69"/>
      <c r="AI129" s="69"/>
    </row>
    <row r="130" spans="1:35" x14ac:dyDescent="0.2">
      <c r="A130" s="1"/>
      <c r="B130" s="1"/>
      <c r="C130" s="69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69"/>
      <c r="AH130" s="69"/>
      <c r="AI130" s="69"/>
    </row>
    <row r="131" spans="1:35" x14ac:dyDescent="0.2">
      <c r="A131" s="1"/>
      <c r="B131" s="1"/>
      <c r="C131" s="69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69"/>
      <c r="AH131" s="69"/>
      <c r="AI131" s="69"/>
    </row>
    <row r="132" spans="1:35" x14ac:dyDescent="0.2">
      <c r="A132" s="1"/>
      <c r="B132" s="1"/>
      <c r="C132" s="69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69"/>
      <c r="AH132" s="69"/>
      <c r="AI132" s="69"/>
    </row>
    <row r="133" spans="1:35" x14ac:dyDescent="0.2">
      <c r="A133" s="1"/>
      <c r="B133" s="1"/>
      <c r="C133" s="69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69"/>
      <c r="AH133" s="69"/>
      <c r="AI133" s="69"/>
    </row>
    <row r="134" spans="1:35" x14ac:dyDescent="0.2">
      <c r="A134" s="1"/>
      <c r="B134" s="1"/>
      <c r="C134" s="69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69"/>
      <c r="AH134" s="69"/>
      <c r="AI134" s="69"/>
    </row>
    <row r="135" spans="1:35" x14ac:dyDescent="0.2">
      <c r="A135" s="1"/>
      <c r="B135" s="1"/>
      <c r="C135" s="69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69"/>
      <c r="AH135" s="69"/>
      <c r="AI135" s="69"/>
    </row>
    <row r="136" spans="1:35" x14ac:dyDescent="0.2">
      <c r="A136" s="1"/>
      <c r="B136" s="1"/>
      <c r="C136" s="69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69"/>
      <c r="AH136" s="69"/>
      <c r="AI136" s="69"/>
    </row>
    <row r="137" spans="1:35" x14ac:dyDescent="0.2">
      <c r="A137" s="1"/>
      <c r="B137" s="1"/>
      <c r="C137" s="69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69"/>
      <c r="AH137" s="69"/>
      <c r="AI137" s="69"/>
    </row>
    <row r="138" spans="1:35" x14ac:dyDescent="0.2">
      <c r="A138" s="1"/>
      <c r="B138" s="1"/>
      <c r="C138" s="69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69"/>
      <c r="AH138" s="69"/>
      <c r="AI138" s="69"/>
    </row>
    <row r="139" spans="1:35" x14ac:dyDescent="0.2">
      <c r="A139" s="1"/>
      <c r="B139" s="1"/>
      <c r="C139" s="69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69"/>
      <c r="AH139" s="69"/>
      <c r="AI139" s="69"/>
    </row>
    <row r="140" spans="1:35" x14ac:dyDescent="0.2">
      <c r="A140" s="1"/>
      <c r="B140" s="1"/>
      <c r="C140" s="69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69"/>
      <c r="AH140" s="69"/>
      <c r="AI140" s="69"/>
    </row>
    <row r="141" spans="1:35" x14ac:dyDescent="0.2">
      <c r="A141" s="1"/>
      <c r="B141" s="1"/>
      <c r="C141" s="69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69"/>
      <c r="AH141" s="69"/>
      <c r="AI141" s="69"/>
    </row>
    <row r="142" spans="1:35" x14ac:dyDescent="0.2">
      <c r="A142" s="1"/>
      <c r="B142" s="1"/>
      <c r="C142" s="69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69"/>
      <c r="AH142" s="69"/>
      <c r="AI142" s="69"/>
    </row>
    <row r="143" spans="1:35" x14ac:dyDescent="0.2">
      <c r="A143" s="1"/>
      <c r="B143" s="1"/>
      <c r="C143" s="69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69"/>
      <c r="AH143" s="69"/>
      <c r="AI143" s="69"/>
    </row>
    <row r="144" spans="1:35" x14ac:dyDescent="0.2">
      <c r="A144" s="1"/>
      <c r="B144" s="1"/>
      <c r="C144" s="69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69"/>
      <c r="AH144" s="69"/>
      <c r="AI144" s="69"/>
    </row>
    <row r="145" spans="1:35" x14ac:dyDescent="0.2">
      <c r="A145" s="1"/>
      <c r="B145" s="1"/>
      <c r="C145" s="69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69"/>
      <c r="AH145" s="69"/>
      <c r="AI145" s="69"/>
    </row>
    <row r="146" spans="1:35" x14ac:dyDescent="0.2">
      <c r="A146" s="1"/>
      <c r="B146" s="1"/>
      <c r="C146" s="69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69"/>
      <c r="AH146" s="69"/>
      <c r="AI146" s="69"/>
    </row>
    <row r="147" spans="1:35" x14ac:dyDescent="0.2">
      <c r="A147" s="1"/>
      <c r="B147" s="1"/>
      <c r="C147" s="69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69"/>
      <c r="AH147" s="69"/>
      <c r="AI147" s="69"/>
    </row>
    <row r="148" spans="1:35" x14ac:dyDescent="0.2">
      <c r="A148" s="1"/>
      <c r="B148" s="1"/>
      <c r="C148" s="69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69"/>
      <c r="AH148" s="69"/>
      <c r="AI148" s="69"/>
    </row>
    <row r="149" spans="1:35" x14ac:dyDescent="0.2">
      <c r="A149" s="1"/>
      <c r="B149" s="1"/>
      <c r="C149" s="69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69"/>
      <c r="AH149" s="69"/>
      <c r="AI149" s="69"/>
    </row>
    <row r="150" spans="1:35" x14ac:dyDescent="0.2">
      <c r="A150" s="1"/>
      <c r="B150" s="1"/>
      <c r="C150" s="69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69"/>
      <c r="AH150" s="69"/>
      <c r="AI150" s="69"/>
    </row>
    <row r="151" spans="1:35" x14ac:dyDescent="0.2">
      <c r="A151" s="1"/>
      <c r="B151" s="1"/>
      <c r="C151" s="69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69"/>
      <c r="AH151" s="69"/>
      <c r="AI151" s="69"/>
    </row>
    <row r="152" spans="1:35" x14ac:dyDescent="0.2">
      <c r="A152" s="1"/>
      <c r="B152" s="1"/>
      <c r="C152" s="69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69"/>
      <c r="AH152" s="69"/>
      <c r="AI152" s="69"/>
    </row>
    <row r="153" spans="1:35" x14ac:dyDescent="0.2">
      <c r="A153" s="1"/>
      <c r="B153" s="1"/>
      <c r="C153" s="69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69"/>
      <c r="AH153" s="69"/>
      <c r="AI153" s="69"/>
    </row>
    <row r="154" spans="1:35" x14ac:dyDescent="0.2">
      <c r="A154" s="1"/>
      <c r="B154" s="1"/>
      <c r="C154" s="69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69"/>
      <c r="AH154" s="69"/>
      <c r="AI154" s="69"/>
    </row>
    <row r="155" spans="1:35" x14ac:dyDescent="0.2">
      <c r="A155" s="1"/>
      <c r="B155" s="1"/>
      <c r="C155" s="69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69"/>
      <c r="AH155" s="69"/>
      <c r="AI155" s="69"/>
    </row>
    <row r="156" spans="1:35" x14ac:dyDescent="0.2">
      <c r="A156" s="1"/>
      <c r="B156" s="1"/>
      <c r="C156" s="69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69"/>
      <c r="AH156" s="69"/>
      <c r="AI156" s="69"/>
    </row>
    <row r="157" spans="1:35" x14ac:dyDescent="0.2">
      <c r="A157" s="1"/>
      <c r="B157" s="1"/>
      <c r="C157" s="69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69"/>
      <c r="AH157" s="69"/>
      <c r="AI157" s="69"/>
    </row>
    <row r="158" spans="1:35" x14ac:dyDescent="0.2">
      <c r="A158" s="1"/>
      <c r="B158" s="1"/>
      <c r="C158" s="69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69"/>
      <c r="AH158" s="69"/>
      <c r="AI158" s="69"/>
    </row>
    <row r="159" spans="1:35" x14ac:dyDescent="0.2">
      <c r="A159" s="1"/>
      <c r="B159" s="1"/>
      <c r="C159" s="69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69"/>
      <c r="AH159" s="69"/>
      <c r="AI159" s="69"/>
    </row>
    <row r="160" spans="1:35" x14ac:dyDescent="0.2">
      <c r="A160" s="1"/>
      <c r="B160" s="1"/>
      <c r="C160" s="69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69"/>
      <c r="AH160" s="69"/>
      <c r="AI160" s="69"/>
    </row>
    <row r="161" spans="1:35" x14ac:dyDescent="0.2">
      <c r="A161" s="1"/>
      <c r="B161" s="1"/>
      <c r="C161" s="69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69"/>
      <c r="AH161" s="69"/>
      <c r="AI161" s="69"/>
    </row>
    <row r="162" spans="1:35" x14ac:dyDescent="0.2">
      <c r="A162" s="1"/>
      <c r="B162" s="1"/>
      <c r="C162" s="69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69"/>
      <c r="AH162" s="69"/>
      <c r="AI162" s="69"/>
    </row>
    <row r="163" spans="1:35" x14ac:dyDescent="0.2">
      <c r="A163" s="1"/>
      <c r="B163" s="1"/>
      <c r="C163" s="69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69"/>
      <c r="AH163" s="69"/>
      <c r="AI163" s="69"/>
    </row>
    <row r="164" spans="1:35" x14ac:dyDescent="0.2">
      <c r="A164" s="1"/>
      <c r="B164" s="1"/>
      <c r="C164" s="69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69"/>
      <c r="AH164" s="69"/>
      <c r="AI164" s="69"/>
    </row>
    <row r="165" spans="1:35" x14ac:dyDescent="0.2">
      <c r="A165" s="1"/>
      <c r="B165" s="1"/>
      <c r="C165" s="69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69"/>
      <c r="AH165" s="69"/>
      <c r="AI165" s="69"/>
    </row>
    <row r="166" spans="1:35" x14ac:dyDescent="0.2">
      <c r="A166" s="1"/>
      <c r="B166" s="1"/>
      <c r="C166" s="69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69"/>
      <c r="AH166" s="69"/>
      <c r="AI166" s="69"/>
    </row>
    <row r="167" spans="1:35" x14ac:dyDescent="0.2">
      <c r="A167" s="1"/>
      <c r="B167" s="1"/>
      <c r="C167" s="69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69"/>
      <c r="AH167" s="69"/>
      <c r="AI167" s="69"/>
    </row>
    <row r="168" spans="1:35" x14ac:dyDescent="0.2">
      <c r="A168" s="1"/>
      <c r="B168" s="1"/>
      <c r="C168" s="69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69"/>
      <c r="AH168" s="69"/>
      <c r="AI168" s="69"/>
    </row>
    <row r="169" spans="1:35" x14ac:dyDescent="0.2">
      <c r="A169" s="1"/>
      <c r="B169" s="1"/>
      <c r="C169" s="69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69"/>
      <c r="AH169" s="69"/>
      <c r="AI169" s="69"/>
    </row>
    <row r="170" spans="1:35" x14ac:dyDescent="0.2">
      <c r="A170" s="1"/>
      <c r="B170" s="1"/>
      <c r="C170" s="69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69"/>
      <c r="AH170" s="69"/>
      <c r="AI170" s="69"/>
    </row>
    <row r="171" spans="1:35" x14ac:dyDescent="0.2">
      <c r="A171" s="1"/>
      <c r="B171" s="1"/>
      <c r="C171" s="69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69"/>
      <c r="AH171" s="69"/>
      <c r="AI171" s="69"/>
    </row>
    <row r="172" spans="1:35" x14ac:dyDescent="0.2">
      <c r="A172" s="1"/>
      <c r="B172" s="1"/>
      <c r="C172" s="69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69"/>
      <c r="AH172" s="69"/>
      <c r="AI172" s="69"/>
    </row>
    <row r="173" spans="1:35" x14ac:dyDescent="0.2">
      <c r="A173" s="1"/>
      <c r="B173" s="1"/>
      <c r="C173" s="69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69"/>
      <c r="AH173" s="69"/>
      <c r="AI173" s="69"/>
    </row>
    <row r="174" spans="1:35" x14ac:dyDescent="0.2">
      <c r="A174" s="1"/>
      <c r="B174" s="1"/>
      <c r="C174" s="69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69"/>
      <c r="AH174" s="69"/>
      <c r="AI174" s="69"/>
    </row>
    <row r="175" spans="1:35" x14ac:dyDescent="0.2">
      <c r="A175" s="1"/>
      <c r="B175" s="1"/>
      <c r="C175" s="69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69"/>
      <c r="AH175" s="69"/>
      <c r="AI175" s="69"/>
    </row>
    <row r="176" spans="1:35" x14ac:dyDescent="0.2">
      <c r="A176" s="1"/>
      <c r="B176" s="1"/>
      <c r="C176" s="69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69"/>
      <c r="AH176" s="69"/>
      <c r="AI176" s="69"/>
    </row>
    <row r="177" spans="1:35" x14ac:dyDescent="0.2">
      <c r="A177" s="1"/>
      <c r="B177" s="1"/>
      <c r="C177" s="69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69"/>
      <c r="AH177" s="69"/>
      <c r="AI177" s="69"/>
    </row>
    <row r="178" spans="1:35" x14ac:dyDescent="0.2">
      <c r="A178" s="1"/>
      <c r="B178" s="1"/>
      <c r="C178" s="69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69"/>
      <c r="AH178" s="69"/>
      <c r="AI178" s="69"/>
    </row>
    <row r="179" spans="1:35" x14ac:dyDescent="0.2">
      <c r="A179" s="1"/>
      <c r="B179" s="1"/>
      <c r="C179" s="69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69"/>
      <c r="AH179" s="69"/>
      <c r="AI179" s="69"/>
    </row>
    <row r="180" spans="1:35" x14ac:dyDescent="0.2">
      <c r="A180" s="1"/>
      <c r="B180" s="1"/>
      <c r="C180" s="69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69"/>
      <c r="AH180" s="69"/>
      <c r="AI180" s="69"/>
    </row>
    <row r="181" spans="1:35" x14ac:dyDescent="0.2">
      <c r="A181" s="1"/>
      <c r="B181" s="1"/>
      <c r="C181" s="69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69"/>
      <c r="AH181" s="69"/>
      <c r="AI181" s="69"/>
    </row>
    <row r="182" spans="1:35" x14ac:dyDescent="0.2">
      <c r="A182" s="1"/>
      <c r="B182" s="1"/>
      <c r="C182" s="69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69"/>
      <c r="AH182" s="69"/>
      <c r="AI182" s="69"/>
    </row>
    <row r="183" spans="1:35" x14ac:dyDescent="0.2">
      <c r="A183" s="1"/>
      <c r="B183" s="1"/>
      <c r="C183" s="69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69"/>
      <c r="AH183" s="69"/>
      <c r="AI183" s="69"/>
    </row>
    <row r="184" spans="1:35" x14ac:dyDescent="0.2">
      <c r="A184" s="1"/>
      <c r="B184" s="1"/>
      <c r="C184" s="69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69"/>
      <c r="AH184" s="69"/>
      <c r="AI184" s="69"/>
    </row>
    <row r="185" spans="1:35" x14ac:dyDescent="0.2">
      <c r="A185" s="1"/>
      <c r="B185" s="1"/>
      <c r="C185" s="69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69"/>
      <c r="AH185" s="69"/>
      <c r="AI185" s="69"/>
    </row>
    <row r="186" spans="1:35" x14ac:dyDescent="0.2">
      <c r="A186" s="1"/>
      <c r="B186" s="1"/>
      <c r="C186" s="69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69"/>
      <c r="AH186" s="69"/>
      <c r="AI186" s="69"/>
    </row>
    <row r="187" spans="1:35" x14ac:dyDescent="0.2">
      <c r="A187" s="1"/>
      <c r="B187" s="1"/>
      <c r="C187" s="69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69"/>
      <c r="AH187" s="69"/>
      <c r="AI187" s="69"/>
    </row>
    <row r="188" spans="1:35" x14ac:dyDescent="0.2">
      <c r="A188" s="1"/>
      <c r="B188" s="1"/>
      <c r="C188" s="69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69"/>
      <c r="AH188" s="69"/>
      <c r="AI188" s="69"/>
    </row>
    <row r="189" spans="1:35" x14ac:dyDescent="0.2">
      <c r="A189" s="1"/>
      <c r="B189" s="1"/>
      <c r="C189" s="69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69"/>
      <c r="AH189" s="69"/>
      <c r="AI189" s="69"/>
    </row>
    <row r="190" spans="1:35" x14ac:dyDescent="0.2">
      <c r="A190" s="1"/>
      <c r="B190" s="1"/>
      <c r="C190" s="69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69"/>
      <c r="AH190" s="69"/>
      <c r="AI190" s="69"/>
    </row>
    <row r="191" spans="1:35" x14ac:dyDescent="0.2">
      <c r="A191" s="1"/>
      <c r="B191" s="1"/>
      <c r="C191" s="69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69"/>
      <c r="AH191" s="69"/>
      <c r="AI191" s="69"/>
    </row>
    <row r="192" spans="1:35" x14ac:dyDescent="0.2">
      <c r="A192" s="1"/>
      <c r="B192" s="1"/>
      <c r="C192" s="69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69"/>
      <c r="AH192" s="69"/>
      <c r="AI192" s="69"/>
    </row>
    <row r="193" spans="1:35" x14ac:dyDescent="0.2">
      <c r="A193" s="1"/>
      <c r="B193" s="1"/>
      <c r="C193" s="69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69"/>
      <c r="AH193" s="69"/>
      <c r="AI193" s="69"/>
    </row>
    <row r="194" spans="1:35" x14ac:dyDescent="0.2">
      <c r="A194" s="1"/>
      <c r="B194" s="1"/>
      <c r="C194" s="69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69"/>
      <c r="AH194" s="69"/>
      <c r="AI194" s="69"/>
    </row>
    <row r="195" spans="1:35" x14ac:dyDescent="0.2">
      <c r="A195" s="1"/>
      <c r="B195" s="1"/>
      <c r="C195" s="69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69"/>
      <c r="AH195" s="69"/>
      <c r="AI195" s="69"/>
    </row>
    <row r="196" spans="1:35" x14ac:dyDescent="0.2">
      <c r="A196" s="1"/>
      <c r="B196" s="1"/>
      <c r="C196" s="69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69"/>
      <c r="AH196" s="69"/>
      <c r="AI196" s="69"/>
    </row>
    <row r="197" spans="1:35" x14ac:dyDescent="0.2">
      <c r="A197" s="1"/>
      <c r="B197" s="1"/>
      <c r="C197" s="69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69"/>
      <c r="AH197" s="69"/>
      <c r="AI197" s="69"/>
    </row>
    <row r="198" spans="1:35" x14ac:dyDescent="0.2">
      <c r="A198" s="1"/>
      <c r="B198" s="1"/>
      <c r="C198" s="69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69"/>
      <c r="AH198" s="69"/>
      <c r="AI198" s="69"/>
    </row>
    <row r="199" spans="1:35" x14ac:dyDescent="0.2">
      <c r="A199" s="1"/>
      <c r="B199" s="1"/>
      <c r="C199" s="69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69"/>
      <c r="AH199" s="69"/>
      <c r="AI199" s="69"/>
    </row>
    <row r="200" spans="1:35" x14ac:dyDescent="0.2">
      <c r="A200" s="1"/>
      <c r="B200" s="1"/>
      <c r="C200" s="69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69"/>
      <c r="AH200" s="69"/>
      <c r="AI200" s="69"/>
    </row>
    <row r="201" spans="1:35" x14ac:dyDescent="0.2">
      <c r="A201" s="1"/>
      <c r="B201" s="1"/>
      <c r="C201" s="69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69"/>
      <c r="AH201" s="69"/>
      <c r="AI201" s="69"/>
    </row>
    <row r="202" spans="1:35" x14ac:dyDescent="0.2">
      <c r="A202" s="1"/>
      <c r="B202" s="1"/>
      <c r="C202" s="69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69"/>
      <c r="AH202" s="69"/>
      <c r="AI202" s="69"/>
    </row>
    <row r="203" spans="1:35" x14ac:dyDescent="0.2">
      <c r="A203" s="1"/>
      <c r="B203" s="1"/>
      <c r="C203" s="69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69"/>
      <c r="AH203" s="69"/>
      <c r="AI203" s="69"/>
    </row>
    <row r="204" spans="1:35" x14ac:dyDescent="0.2">
      <c r="A204" s="1"/>
      <c r="B204" s="1"/>
      <c r="C204" s="69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69"/>
      <c r="AH204" s="69"/>
      <c r="AI204" s="69"/>
    </row>
    <row r="205" spans="1:35" x14ac:dyDescent="0.2">
      <c r="A205" s="1"/>
      <c r="B205" s="1"/>
      <c r="C205" s="69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69"/>
      <c r="AH205" s="69"/>
      <c r="AI205" s="69"/>
    </row>
    <row r="206" spans="1:35" x14ac:dyDescent="0.2">
      <c r="A206" s="1"/>
      <c r="B206" s="1"/>
      <c r="C206" s="69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69"/>
      <c r="AH206" s="69"/>
      <c r="AI206" s="69"/>
    </row>
    <row r="207" spans="1:35" x14ac:dyDescent="0.2">
      <c r="A207" s="1"/>
      <c r="B207" s="1"/>
      <c r="C207" s="69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69"/>
      <c r="AH207" s="69"/>
      <c r="AI207" s="69"/>
    </row>
    <row r="208" spans="1:35" x14ac:dyDescent="0.2">
      <c r="A208" s="1"/>
      <c r="B208" s="1"/>
      <c r="C208" s="69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69"/>
      <c r="AH208" s="69"/>
      <c r="AI208" s="69"/>
    </row>
    <row r="209" spans="1:35" x14ac:dyDescent="0.2">
      <c r="A209" s="1"/>
      <c r="B209" s="1"/>
      <c r="C209" s="69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69"/>
      <c r="AH209" s="69"/>
      <c r="AI209" s="69"/>
    </row>
    <row r="210" spans="1:35" x14ac:dyDescent="0.2">
      <c r="A210" s="1"/>
      <c r="B210" s="1"/>
      <c r="C210" s="69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69"/>
      <c r="AH210" s="69"/>
      <c r="AI210" s="69"/>
    </row>
    <row r="211" spans="1:35" x14ac:dyDescent="0.2">
      <c r="A211" s="1"/>
      <c r="B211" s="1"/>
      <c r="C211" s="69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69"/>
      <c r="AH211" s="69"/>
      <c r="AI211" s="69"/>
    </row>
    <row r="212" spans="1:35" x14ac:dyDescent="0.2">
      <c r="A212" s="1"/>
      <c r="B212" s="1"/>
      <c r="C212" s="69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69"/>
      <c r="AH212" s="69"/>
      <c r="AI212" s="69"/>
    </row>
    <row r="213" spans="1:35" x14ac:dyDescent="0.2">
      <c r="A213" s="1"/>
      <c r="B213" s="1"/>
      <c r="C213" s="69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69"/>
      <c r="AH213" s="69"/>
      <c r="AI213" s="69"/>
    </row>
    <row r="214" spans="1:35" x14ac:dyDescent="0.2">
      <c r="A214" s="1"/>
      <c r="B214" s="1"/>
      <c r="C214" s="69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69"/>
      <c r="AH214" s="69"/>
      <c r="AI214" s="69"/>
    </row>
    <row r="215" spans="1:35" x14ac:dyDescent="0.2">
      <c r="A215" s="1"/>
      <c r="B215" s="1"/>
      <c r="C215" s="69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69"/>
      <c r="AH215" s="69"/>
      <c r="AI215" s="69"/>
    </row>
    <row r="216" spans="1:35" x14ac:dyDescent="0.2">
      <c r="A216" s="1"/>
      <c r="B216" s="1"/>
      <c r="C216" s="69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69"/>
      <c r="AH216" s="69"/>
      <c r="AI216" s="69"/>
    </row>
    <row r="217" spans="1:35" x14ac:dyDescent="0.2">
      <c r="A217" s="1"/>
      <c r="B217" s="1"/>
      <c r="C217" s="69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69"/>
      <c r="AH217" s="69"/>
      <c r="AI217" s="69"/>
    </row>
    <row r="218" spans="1:35" x14ac:dyDescent="0.2">
      <c r="A218" s="1"/>
      <c r="B218" s="1"/>
      <c r="C218" s="69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69"/>
      <c r="AH218" s="69"/>
      <c r="AI218" s="69"/>
    </row>
    <row r="219" spans="1:35" x14ac:dyDescent="0.2">
      <c r="A219" s="1"/>
      <c r="B219" s="1"/>
      <c r="C219" s="69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69"/>
      <c r="AH219" s="69"/>
      <c r="AI219" s="69"/>
    </row>
    <row r="220" spans="1:35" x14ac:dyDescent="0.2">
      <c r="A220" s="1"/>
      <c r="B220" s="1"/>
      <c r="C220" s="69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69"/>
      <c r="AH220" s="69"/>
      <c r="AI220" s="69"/>
    </row>
    <row r="221" spans="1:35" x14ac:dyDescent="0.2">
      <c r="A221" s="1"/>
      <c r="B221" s="1"/>
      <c r="C221" s="69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69"/>
      <c r="AH221" s="69"/>
      <c r="AI221" s="69"/>
    </row>
    <row r="222" spans="1:35" x14ac:dyDescent="0.2">
      <c r="A222" s="1"/>
      <c r="B222" s="1"/>
      <c r="C222" s="69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69"/>
      <c r="AH222" s="69"/>
      <c r="AI222" s="69"/>
    </row>
    <row r="223" spans="1:35" x14ac:dyDescent="0.2">
      <c r="A223" s="1"/>
      <c r="B223" s="1"/>
      <c r="C223" s="69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69"/>
      <c r="AH223" s="69"/>
      <c r="AI223" s="69"/>
    </row>
    <row r="224" spans="1:35" x14ac:dyDescent="0.2">
      <c r="A224" s="1"/>
      <c r="B224" s="1"/>
      <c r="C224" s="69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69"/>
      <c r="AH224" s="69"/>
      <c r="AI224" s="69"/>
    </row>
    <row r="225" spans="1:35" x14ac:dyDescent="0.2">
      <c r="A225" s="1"/>
      <c r="B225" s="1"/>
      <c r="C225" s="69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69"/>
      <c r="AH225" s="69"/>
      <c r="AI225" s="69"/>
    </row>
    <row r="226" spans="1:35" x14ac:dyDescent="0.2">
      <c r="A226" s="1"/>
      <c r="B226" s="1"/>
      <c r="C226" s="69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69"/>
      <c r="AH226" s="69"/>
      <c r="AI226" s="69"/>
    </row>
    <row r="227" spans="1:35" x14ac:dyDescent="0.2">
      <c r="A227" s="1"/>
      <c r="B227" s="1"/>
      <c r="C227" s="69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69"/>
      <c r="AH227" s="69"/>
      <c r="AI227" s="69"/>
    </row>
    <row r="228" spans="1:35" x14ac:dyDescent="0.2">
      <c r="A228" s="1"/>
      <c r="B228" s="1"/>
      <c r="C228" s="69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69"/>
      <c r="AH228" s="69"/>
      <c r="AI228" s="69"/>
    </row>
    <row r="229" spans="1:35" x14ac:dyDescent="0.2">
      <c r="A229" s="1"/>
      <c r="B229" s="1"/>
      <c r="C229" s="69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69"/>
      <c r="AH229" s="69"/>
      <c r="AI229" s="69"/>
    </row>
    <row r="230" spans="1:35" x14ac:dyDescent="0.2">
      <c r="A230" s="1"/>
      <c r="B230" s="1"/>
      <c r="C230" s="69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69"/>
      <c r="AH230" s="69"/>
      <c r="AI230" s="69"/>
    </row>
    <row r="231" spans="1:35" x14ac:dyDescent="0.2">
      <c r="A231" s="1"/>
      <c r="B231" s="1"/>
      <c r="C231" s="69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69"/>
      <c r="AH231" s="69"/>
      <c r="AI231" s="69"/>
    </row>
    <row r="232" spans="1:35" x14ac:dyDescent="0.2">
      <c r="A232" s="1"/>
      <c r="B232" s="1"/>
      <c r="C232" s="69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69"/>
      <c r="AH232" s="69"/>
      <c r="AI232" s="69"/>
    </row>
    <row r="233" spans="1:35" x14ac:dyDescent="0.2">
      <c r="A233" s="1"/>
      <c r="B233" s="1"/>
      <c r="C233" s="69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69"/>
      <c r="AH233" s="69"/>
      <c r="AI233" s="69"/>
    </row>
    <row r="234" spans="1:35" x14ac:dyDescent="0.2">
      <c r="A234" s="1"/>
      <c r="B234" s="1"/>
      <c r="C234" s="69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69"/>
      <c r="AH234" s="69"/>
      <c r="AI234" s="69"/>
    </row>
    <row r="235" spans="1:35" x14ac:dyDescent="0.2">
      <c r="A235" s="1"/>
      <c r="B235" s="1"/>
      <c r="C235" s="69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69"/>
      <c r="AH235" s="69"/>
      <c r="AI235" s="69"/>
    </row>
    <row r="236" spans="1:35" x14ac:dyDescent="0.2">
      <c r="A236" s="1"/>
      <c r="B236" s="1"/>
      <c r="C236" s="69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69"/>
      <c r="AH236" s="69"/>
      <c r="AI236" s="69"/>
    </row>
    <row r="237" spans="1:35" x14ac:dyDescent="0.2">
      <c r="A237" s="1"/>
      <c r="B237" s="1"/>
      <c r="C237" s="69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69"/>
      <c r="AH237" s="69"/>
      <c r="AI237" s="69"/>
    </row>
    <row r="238" spans="1:35" x14ac:dyDescent="0.2">
      <c r="A238" s="1"/>
      <c r="B238" s="1"/>
      <c r="C238" s="69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69"/>
      <c r="AH238" s="69"/>
      <c r="AI238" s="69"/>
    </row>
    <row r="239" spans="1:35" x14ac:dyDescent="0.2">
      <c r="A239" s="1"/>
      <c r="B239" s="1"/>
      <c r="C239" s="69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69"/>
      <c r="AH239" s="69"/>
      <c r="AI239" s="69"/>
    </row>
    <row r="240" spans="1:35" x14ac:dyDescent="0.2">
      <c r="A240" s="1"/>
      <c r="B240" s="1"/>
      <c r="C240" s="69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69"/>
      <c r="AH240" s="69"/>
      <c r="AI240" s="69"/>
    </row>
    <row r="241" spans="1:35" x14ac:dyDescent="0.2">
      <c r="A241" s="1"/>
      <c r="B241" s="1"/>
      <c r="C241" s="69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69"/>
      <c r="AH241" s="69"/>
      <c r="AI241" s="69"/>
    </row>
    <row r="242" spans="1:35" x14ac:dyDescent="0.2">
      <c r="A242" s="1"/>
      <c r="B242" s="1"/>
      <c r="C242" s="69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69"/>
      <c r="AH242" s="69"/>
      <c r="AI242" s="69"/>
    </row>
    <row r="243" spans="1:35" x14ac:dyDescent="0.2">
      <c r="A243" s="1"/>
      <c r="B243" s="1"/>
      <c r="C243" s="69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69"/>
      <c r="AH243" s="69"/>
      <c r="AI243" s="69"/>
    </row>
    <row r="244" spans="1:35" x14ac:dyDescent="0.2">
      <c r="A244" s="1"/>
      <c r="B244" s="1"/>
      <c r="C244" s="69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69"/>
      <c r="AH244" s="69"/>
      <c r="AI244" s="69"/>
    </row>
    <row r="245" spans="1:35" x14ac:dyDescent="0.2">
      <c r="A245" s="1"/>
      <c r="B245" s="1"/>
      <c r="C245" s="69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69"/>
      <c r="AH245" s="69"/>
      <c r="AI245" s="69"/>
    </row>
    <row r="246" spans="1:35" x14ac:dyDescent="0.2">
      <c r="A246" s="1"/>
      <c r="B246" s="1"/>
      <c r="C246" s="69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69"/>
      <c r="AH246" s="69"/>
      <c r="AI246" s="69"/>
    </row>
    <row r="247" spans="1:35" x14ac:dyDescent="0.2">
      <c r="A247" s="1"/>
      <c r="B247" s="1"/>
      <c r="C247" s="69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69"/>
      <c r="AH247" s="69"/>
      <c r="AI247" s="69"/>
    </row>
    <row r="248" spans="1:35" x14ac:dyDescent="0.2">
      <c r="A248" s="1"/>
      <c r="B248" s="1"/>
      <c r="C248" s="69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69"/>
      <c r="AH248" s="69"/>
      <c r="AI248" s="69"/>
    </row>
    <row r="249" spans="1:35" x14ac:dyDescent="0.2">
      <c r="A249" s="1"/>
      <c r="B249" s="1"/>
      <c r="C249" s="69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69"/>
      <c r="AH249" s="69"/>
      <c r="AI249" s="69"/>
    </row>
    <row r="250" spans="1:35" x14ac:dyDescent="0.2">
      <c r="A250" s="1"/>
      <c r="B250" s="1"/>
      <c r="C250" s="69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69"/>
      <c r="AH250" s="69"/>
      <c r="AI250" s="69"/>
    </row>
    <row r="251" spans="1:35" x14ac:dyDescent="0.2">
      <c r="A251" s="1"/>
      <c r="B251" s="1"/>
      <c r="C251" s="69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69"/>
      <c r="AH251" s="69"/>
      <c r="AI251" s="69"/>
    </row>
    <row r="252" spans="1:35" x14ac:dyDescent="0.2">
      <c r="A252" s="1"/>
      <c r="B252" s="1"/>
      <c r="C252" s="69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69"/>
      <c r="AH252" s="69"/>
      <c r="AI252" s="69"/>
    </row>
    <row r="253" spans="1:35" x14ac:dyDescent="0.2">
      <c r="A253" s="1"/>
      <c r="B253" s="1"/>
      <c r="C253" s="69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69"/>
      <c r="AH253" s="69"/>
      <c r="AI253" s="69"/>
    </row>
    <row r="254" spans="1:35" x14ac:dyDescent="0.2">
      <c r="A254" s="1"/>
      <c r="B254" s="1"/>
      <c r="C254" s="69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69"/>
      <c r="AH254" s="69"/>
      <c r="AI254" s="69"/>
    </row>
    <row r="255" spans="1:35" x14ac:dyDescent="0.2">
      <c r="A255" s="1"/>
      <c r="B255" s="1"/>
      <c r="C255" s="69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69"/>
      <c r="AH255" s="69"/>
      <c r="AI255" s="69"/>
    </row>
    <row r="256" spans="1:35" x14ac:dyDescent="0.2">
      <c r="A256" s="1"/>
      <c r="B256" s="1"/>
      <c r="C256" s="69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69"/>
      <c r="AH256" s="69"/>
      <c r="AI256" s="69"/>
    </row>
    <row r="257" spans="1:35" x14ac:dyDescent="0.2">
      <c r="A257" s="1"/>
      <c r="B257" s="1"/>
      <c r="C257" s="69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69"/>
      <c r="AH257" s="69"/>
      <c r="AI257" s="69"/>
    </row>
    <row r="258" spans="1:35" x14ac:dyDescent="0.2">
      <c r="A258" s="1"/>
      <c r="B258" s="1"/>
      <c r="C258" s="69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69"/>
      <c r="AH258" s="69"/>
      <c r="AI258" s="69"/>
    </row>
    <row r="259" spans="1:35" x14ac:dyDescent="0.2">
      <c r="A259" s="1"/>
      <c r="B259" s="1"/>
      <c r="C259" s="69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69"/>
      <c r="AH259" s="69"/>
      <c r="AI259" s="69"/>
    </row>
    <row r="260" spans="1:35" x14ac:dyDescent="0.2">
      <c r="A260" s="1"/>
      <c r="B260" s="1"/>
      <c r="C260" s="69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69"/>
      <c r="AH260" s="69"/>
      <c r="AI260" s="69"/>
    </row>
    <row r="261" spans="1:35" x14ac:dyDescent="0.2">
      <c r="A261" s="1"/>
      <c r="B261" s="1"/>
      <c r="C261" s="69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69"/>
      <c r="AH261" s="69"/>
      <c r="AI261" s="69"/>
    </row>
    <row r="262" spans="1:35" x14ac:dyDescent="0.2">
      <c r="A262" s="1"/>
      <c r="B262" s="1"/>
      <c r="C262" s="69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69"/>
      <c r="AH262" s="69"/>
      <c r="AI262" s="69"/>
    </row>
    <row r="263" spans="1:35" x14ac:dyDescent="0.2">
      <c r="A263" s="1"/>
      <c r="B263" s="1"/>
      <c r="C263" s="69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69"/>
      <c r="AH263" s="69"/>
      <c r="AI263" s="69"/>
    </row>
    <row r="264" spans="1:35" x14ac:dyDescent="0.2">
      <c r="A264" s="1"/>
      <c r="B264" s="1"/>
      <c r="C264" s="69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69"/>
      <c r="AH264" s="69"/>
      <c r="AI264" s="69"/>
    </row>
    <row r="265" spans="1:35" x14ac:dyDescent="0.2">
      <c r="A265" s="1"/>
      <c r="B265" s="1"/>
      <c r="C265" s="69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69"/>
      <c r="AH265" s="69"/>
      <c r="AI265" s="69"/>
    </row>
    <row r="266" spans="1:35" x14ac:dyDescent="0.2">
      <c r="A266" s="1"/>
      <c r="B266" s="1"/>
      <c r="C266" s="69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69"/>
      <c r="AH266" s="69"/>
      <c r="AI266" s="69"/>
    </row>
    <row r="267" spans="1:35" x14ac:dyDescent="0.2">
      <c r="A267" s="1"/>
      <c r="B267" s="1"/>
      <c r="C267" s="69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69"/>
      <c r="AH267" s="69"/>
      <c r="AI267" s="69"/>
    </row>
    <row r="268" spans="1:35" x14ac:dyDescent="0.2">
      <c r="A268" s="1"/>
      <c r="B268" s="1"/>
      <c r="C268" s="69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69"/>
      <c r="AH268" s="69"/>
      <c r="AI268" s="69"/>
    </row>
    <row r="269" spans="1:35" x14ac:dyDescent="0.2">
      <c r="A269" s="1"/>
      <c r="B269" s="1"/>
      <c r="C269" s="69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69"/>
      <c r="AH269" s="69"/>
      <c r="AI269" s="69"/>
    </row>
    <row r="270" spans="1:35" x14ac:dyDescent="0.2">
      <c r="A270" s="1"/>
      <c r="B270" s="1"/>
      <c r="C270" s="69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69"/>
      <c r="AH270" s="69"/>
      <c r="AI270" s="69"/>
    </row>
    <row r="271" spans="1:35" x14ac:dyDescent="0.2">
      <c r="A271" s="1"/>
      <c r="B271" s="1"/>
      <c r="C271" s="69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69"/>
      <c r="AH271" s="69"/>
      <c r="AI271" s="69"/>
    </row>
    <row r="272" spans="1:35" x14ac:dyDescent="0.2">
      <c r="A272" s="1"/>
      <c r="B272" s="1"/>
      <c r="C272" s="69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69"/>
      <c r="AH272" s="69"/>
      <c r="AI272" s="69"/>
    </row>
    <row r="273" spans="1:35" x14ac:dyDescent="0.2">
      <c r="A273" s="1"/>
      <c r="B273" s="1"/>
      <c r="C273" s="69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69"/>
      <c r="AH273" s="69"/>
      <c r="AI273" s="69"/>
    </row>
    <row r="274" spans="1:35" x14ac:dyDescent="0.2">
      <c r="A274" s="1"/>
      <c r="B274" s="1"/>
      <c r="C274" s="69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69"/>
      <c r="AH274" s="69"/>
      <c r="AI274" s="69"/>
    </row>
    <row r="275" spans="1:35" x14ac:dyDescent="0.2">
      <c r="A275" s="1"/>
      <c r="B275" s="1"/>
      <c r="C275" s="69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69"/>
      <c r="AH275" s="69"/>
      <c r="AI275" s="69"/>
    </row>
    <row r="276" spans="1:35" x14ac:dyDescent="0.2">
      <c r="A276" s="1"/>
      <c r="B276" s="1"/>
      <c r="C276" s="69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69"/>
      <c r="AH276" s="69"/>
      <c r="AI276" s="69"/>
    </row>
    <row r="277" spans="1:35" x14ac:dyDescent="0.2">
      <c r="A277" s="1"/>
      <c r="B277" s="1"/>
      <c r="C277" s="69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69"/>
      <c r="AH277" s="69"/>
      <c r="AI277" s="69"/>
    </row>
    <row r="278" spans="1:35" x14ac:dyDescent="0.2">
      <c r="A278" s="1"/>
      <c r="B278" s="1"/>
      <c r="C278" s="69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69"/>
      <c r="AH278" s="69"/>
      <c r="AI278" s="69"/>
    </row>
    <row r="279" spans="1:35" x14ac:dyDescent="0.2">
      <c r="A279" s="1"/>
      <c r="B279" s="1"/>
      <c r="C279" s="69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69"/>
      <c r="AH279" s="69"/>
      <c r="AI279" s="69"/>
    </row>
    <row r="280" spans="1:35" x14ac:dyDescent="0.2">
      <c r="A280" s="1"/>
      <c r="B280" s="1"/>
      <c r="C280" s="69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69"/>
      <c r="AH280" s="69"/>
      <c r="AI280" s="69"/>
    </row>
    <row r="281" spans="1:35" x14ac:dyDescent="0.2">
      <c r="A281" s="1"/>
      <c r="B281" s="1"/>
      <c r="C281" s="69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69"/>
      <c r="AH281" s="69"/>
      <c r="AI281" s="69"/>
    </row>
    <row r="282" spans="1:35" x14ac:dyDescent="0.2">
      <c r="A282" s="1"/>
      <c r="B282" s="1"/>
      <c r="C282" s="69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69"/>
      <c r="AH282" s="69"/>
      <c r="AI282" s="69"/>
    </row>
    <row r="283" spans="1:35" x14ac:dyDescent="0.2">
      <c r="A283" s="1"/>
      <c r="B283" s="1"/>
      <c r="C283" s="69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69"/>
      <c r="AH283" s="69"/>
      <c r="AI283" s="69"/>
    </row>
    <row r="284" spans="1:35" x14ac:dyDescent="0.2">
      <c r="A284" s="1"/>
      <c r="B284" s="1"/>
      <c r="C284" s="69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69"/>
      <c r="AH284" s="69"/>
      <c r="AI284" s="69"/>
    </row>
    <row r="285" spans="1:35" x14ac:dyDescent="0.2">
      <c r="A285" s="1"/>
      <c r="B285" s="1"/>
      <c r="C285" s="69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69"/>
      <c r="AH285" s="69"/>
      <c r="AI285" s="69"/>
    </row>
    <row r="286" spans="1:35" x14ac:dyDescent="0.2">
      <c r="A286" s="1"/>
      <c r="B286" s="1"/>
      <c r="C286" s="69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69"/>
      <c r="AH286" s="69"/>
      <c r="AI286" s="69"/>
    </row>
    <row r="287" spans="1:35" x14ac:dyDescent="0.2">
      <c r="A287" s="1"/>
      <c r="B287" s="1"/>
      <c r="C287" s="69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69"/>
      <c r="AH287" s="69"/>
      <c r="AI287" s="69"/>
    </row>
    <row r="288" spans="1:35" x14ac:dyDescent="0.2">
      <c r="A288" s="1"/>
      <c r="B288" s="1"/>
      <c r="C288" s="69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69"/>
      <c r="AH288" s="69"/>
      <c r="AI288" s="69"/>
    </row>
    <row r="289" spans="1:35" x14ac:dyDescent="0.2">
      <c r="A289" s="1"/>
      <c r="B289" s="1"/>
      <c r="C289" s="69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69"/>
      <c r="AH289" s="69"/>
      <c r="AI289" s="69"/>
    </row>
    <row r="290" spans="1:35" x14ac:dyDescent="0.2">
      <c r="A290" s="1"/>
      <c r="B290" s="1"/>
      <c r="C290" s="69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69"/>
      <c r="AH290" s="69"/>
      <c r="AI290" s="69"/>
    </row>
    <row r="291" spans="1:35" x14ac:dyDescent="0.2">
      <c r="A291" s="1"/>
      <c r="B291" s="1"/>
      <c r="C291" s="69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69"/>
      <c r="AH291" s="69"/>
      <c r="AI291" s="69"/>
    </row>
    <row r="292" spans="1:35" x14ac:dyDescent="0.2">
      <c r="A292" s="1"/>
      <c r="B292" s="1"/>
      <c r="C292" s="69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69"/>
      <c r="AH292" s="69"/>
      <c r="AI292" s="69"/>
    </row>
    <row r="293" spans="1:35" x14ac:dyDescent="0.2">
      <c r="A293" s="1"/>
      <c r="B293" s="1"/>
      <c r="C293" s="69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69"/>
      <c r="AH293" s="69"/>
      <c r="AI293" s="69"/>
    </row>
    <row r="294" spans="1:35" x14ac:dyDescent="0.2">
      <c r="A294" s="1"/>
      <c r="B294" s="1"/>
      <c r="C294" s="69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69"/>
      <c r="AH294" s="69"/>
      <c r="AI294" s="69"/>
    </row>
    <row r="295" spans="1:35" x14ac:dyDescent="0.2">
      <c r="A295" s="1"/>
      <c r="B295" s="1"/>
      <c r="C295" s="69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69"/>
      <c r="AH295" s="69"/>
      <c r="AI295" s="69"/>
    </row>
    <row r="296" spans="1:35" x14ac:dyDescent="0.2">
      <c r="A296" s="1"/>
      <c r="B296" s="1"/>
      <c r="C296" s="69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69"/>
      <c r="AH296" s="69"/>
      <c r="AI296" s="69"/>
    </row>
    <row r="297" spans="1:35" x14ac:dyDescent="0.2">
      <c r="A297" s="1"/>
      <c r="B297" s="1"/>
      <c r="C297" s="69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69"/>
      <c r="AH297" s="69"/>
      <c r="AI297" s="69"/>
    </row>
    <row r="298" spans="1:35" x14ac:dyDescent="0.2">
      <c r="A298" s="1"/>
      <c r="B298" s="1"/>
      <c r="C298" s="69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69"/>
      <c r="AH298" s="69"/>
      <c r="AI298" s="69"/>
    </row>
    <row r="299" spans="1:35" x14ac:dyDescent="0.2">
      <c r="A299" s="1"/>
      <c r="B299" s="1"/>
      <c r="C299" s="69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69"/>
      <c r="AH299" s="69"/>
      <c r="AI299" s="69"/>
    </row>
    <row r="300" spans="1:35" x14ac:dyDescent="0.2">
      <c r="A300" s="1"/>
      <c r="B300" s="1"/>
      <c r="C300" s="69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69"/>
      <c r="AH300" s="69"/>
      <c r="AI300" s="69"/>
    </row>
    <row r="301" spans="1:35" x14ac:dyDescent="0.2">
      <c r="A301" s="1"/>
      <c r="B301" s="1"/>
      <c r="C301" s="69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69"/>
      <c r="AH301" s="69"/>
      <c r="AI301" s="69"/>
    </row>
    <row r="302" spans="1:35" x14ac:dyDescent="0.2">
      <c r="A302" s="1"/>
      <c r="B302" s="1"/>
      <c r="C302" s="69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69"/>
      <c r="AH302" s="69"/>
      <c r="AI302" s="69"/>
    </row>
    <row r="303" spans="1:35" x14ac:dyDescent="0.2">
      <c r="A303" s="1"/>
      <c r="B303" s="1"/>
      <c r="C303" s="69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69"/>
      <c r="AH303" s="69"/>
      <c r="AI303" s="69"/>
    </row>
    <row r="304" spans="1:35" x14ac:dyDescent="0.2">
      <c r="A304" s="1"/>
      <c r="B304" s="1"/>
      <c r="C304" s="69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69"/>
      <c r="AH304" s="69"/>
      <c r="AI304" s="69"/>
    </row>
    <row r="305" spans="1:35" x14ac:dyDescent="0.2">
      <c r="A305" s="1"/>
      <c r="B305" s="1"/>
      <c r="C305" s="69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69"/>
      <c r="AH305" s="69"/>
      <c r="AI305" s="69"/>
    </row>
    <row r="306" spans="1:35" x14ac:dyDescent="0.2">
      <c r="A306" s="1"/>
      <c r="B306" s="1"/>
      <c r="C306" s="69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69"/>
      <c r="AH306" s="69"/>
      <c r="AI306" s="69"/>
    </row>
    <row r="307" spans="1:35" x14ac:dyDescent="0.2">
      <c r="A307" s="1"/>
      <c r="B307" s="1"/>
      <c r="C307" s="69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69"/>
      <c r="AH307" s="69"/>
      <c r="AI307" s="69"/>
    </row>
    <row r="308" spans="1:35" x14ac:dyDescent="0.2">
      <c r="A308" s="1"/>
      <c r="B308" s="1"/>
      <c r="C308" s="69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69"/>
      <c r="AH308" s="69"/>
      <c r="AI308" s="69"/>
    </row>
    <row r="309" spans="1:35" x14ac:dyDescent="0.2">
      <c r="A309" s="1"/>
      <c r="B309" s="1"/>
      <c r="C309" s="69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69"/>
      <c r="AH309" s="69"/>
      <c r="AI309" s="69"/>
    </row>
    <row r="310" spans="1:35" x14ac:dyDescent="0.2">
      <c r="A310" s="1"/>
      <c r="B310" s="1"/>
      <c r="C310" s="69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69"/>
      <c r="AH310" s="69"/>
      <c r="AI310" s="69"/>
    </row>
    <row r="311" spans="1:35" x14ac:dyDescent="0.2">
      <c r="A311" s="1"/>
      <c r="B311" s="1"/>
      <c r="C311" s="69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69"/>
      <c r="AH311" s="69"/>
      <c r="AI311" s="69"/>
    </row>
    <row r="312" spans="1:35" x14ac:dyDescent="0.2">
      <c r="A312" s="1"/>
      <c r="B312" s="1"/>
      <c r="C312" s="69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69"/>
      <c r="AH312" s="69"/>
      <c r="AI312" s="69"/>
    </row>
    <row r="313" spans="1:35" x14ac:dyDescent="0.2">
      <c r="A313" s="1"/>
      <c r="B313" s="1"/>
      <c r="C313" s="69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69"/>
      <c r="AH313" s="69"/>
      <c r="AI313" s="69"/>
    </row>
    <row r="314" spans="1:35" x14ac:dyDescent="0.2">
      <c r="A314" s="1"/>
      <c r="B314" s="1"/>
      <c r="C314" s="69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69"/>
      <c r="AH314" s="69"/>
      <c r="AI314" s="69"/>
    </row>
    <row r="315" spans="1:35" x14ac:dyDescent="0.2">
      <c r="A315" s="1"/>
      <c r="B315" s="1"/>
      <c r="C315" s="69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69"/>
      <c r="AH315" s="69"/>
      <c r="AI315" s="69"/>
    </row>
    <row r="316" spans="1:35" x14ac:dyDescent="0.2">
      <c r="A316" s="1"/>
      <c r="B316" s="1"/>
      <c r="C316" s="69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69"/>
      <c r="AH316" s="69"/>
      <c r="AI316" s="69"/>
    </row>
    <row r="317" spans="1:35" x14ac:dyDescent="0.2">
      <c r="A317" s="1"/>
      <c r="B317" s="1"/>
      <c r="C317" s="69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69"/>
      <c r="AH317" s="69"/>
      <c r="AI317" s="69"/>
    </row>
    <row r="318" spans="1:35" x14ac:dyDescent="0.2">
      <c r="A318" s="1"/>
      <c r="B318" s="1"/>
      <c r="C318" s="69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69"/>
      <c r="AH318" s="69"/>
      <c r="AI318" s="69"/>
    </row>
    <row r="319" spans="1:35" x14ac:dyDescent="0.2">
      <c r="A319" s="1"/>
      <c r="B319" s="1"/>
      <c r="C319" s="69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69"/>
      <c r="AH319" s="69"/>
      <c r="AI319" s="69"/>
    </row>
    <row r="320" spans="1:35" x14ac:dyDescent="0.2">
      <c r="A320" s="1"/>
      <c r="B320" s="1"/>
      <c r="C320" s="69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69"/>
      <c r="AH320" s="69"/>
      <c r="AI320" s="69"/>
    </row>
    <row r="321" spans="1:35" x14ac:dyDescent="0.2">
      <c r="A321" s="1"/>
      <c r="B321" s="1"/>
      <c r="C321" s="69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69"/>
      <c r="AH321" s="69"/>
      <c r="AI321" s="69"/>
    </row>
    <row r="322" spans="1:35" x14ac:dyDescent="0.2">
      <c r="A322" s="1"/>
      <c r="B322" s="1"/>
      <c r="C322" s="69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69"/>
      <c r="AH322" s="69"/>
      <c r="AI322" s="69"/>
    </row>
    <row r="323" spans="1:35" x14ac:dyDescent="0.2">
      <c r="A323" s="1"/>
      <c r="B323" s="1"/>
      <c r="C323" s="69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69"/>
      <c r="AH323" s="69"/>
      <c r="AI323" s="69"/>
    </row>
    <row r="324" spans="1:35" x14ac:dyDescent="0.2">
      <c r="A324" s="1"/>
      <c r="B324" s="1"/>
      <c r="C324" s="69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69"/>
      <c r="AH324" s="69"/>
      <c r="AI324" s="69"/>
    </row>
    <row r="325" spans="1:35" x14ac:dyDescent="0.2">
      <c r="A325" s="1"/>
      <c r="B325" s="1"/>
      <c r="C325" s="69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69"/>
      <c r="AH325" s="69"/>
      <c r="AI325" s="69"/>
    </row>
    <row r="326" spans="1:35" x14ac:dyDescent="0.2">
      <c r="A326" s="1"/>
      <c r="B326" s="1"/>
      <c r="C326" s="69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69"/>
      <c r="AH326" s="69"/>
      <c r="AI326" s="69"/>
    </row>
    <row r="327" spans="1:35" x14ac:dyDescent="0.2">
      <c r="A327" s="1"/>
      <c r="B327" s="1"/>
      <c r="C327" s="69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69"/>
      <c r="AH327" s="69"/>
      <c r="AI327" s="69"/>
    </row>
    <row r="328" spans="1:35" x14ac:dyDescent="0.2">
      <c r="A328" s="1"/>
      <c r="B328" s="1"/>
      <c r="C328" s="69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69"/>
      <c r="AH328" s="69"/>
      <c r="AI328" s="69"/>
    </row>
    <row r="329" spans="1:35" x14ac:dyDescent="0.2">
      <c r="A329" s="1"/>
      <c r="B329" s="1"/>
      <c r="C329" s="69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69"/>
      <c r="AH329" s="69"/>
      <c r="AI329" s="69"/>
    </row>
    <row r="330" spans="1:35" x14ac:dyDescent="0.2">
      <c r="A330" s="1"/>
      <c r="B330" s="1"/>
      <c r="C330" s="69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69"/>
      <c r="AH330" s="69"/>
      <c r="AI330" s="69"/>
    </row>
    <row r="331" spans="1:35" x14ac:dyDescent="0.2">
      <c r="A331" s="1"/>
      <c r="B331" s="1"/>
      <c r="C331" s="69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69"/>
      <c r="AH331" s="69"/>
      <c r="AI331" s="69"/>
    </row>
    <row r="332" spans="1:35" x14ac:dyDescent="0.2">
      <c r="A332" s="1"/>
      <c r="B332" s="1"/>
      <c r="C332" s="69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69"/>
      <c r="AH332" s="69"/>
      <c r="AI332" s="69"/>
    </row>
    <row r="333" spans="1:35" x14ac:dyDescent="0.2">
      <c r="A333" s="1"/>
      <c r="B333" s="1"/>
      <c r="C333" s="69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69"/>
      <c r="AH333" s="69"/>
      <c r="AI333" s="69"/>
    </row>
    <row r="334" spans="1:35" x14ac:dyDescent="0.2">
      <c r="A334" s="1"/>
      <c r="B334" s="1"/>
      <c r="C334" s="69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69"/>
      <c r="AH334" s="69"/>
      <c r="AI334" s="69"/>
    </row>
    <row r="335" spans="1:35" x14ac:dyDescent="0.2">
      <c r="A335" s="1"/>
      <c r="B335" s="1"/>
      <c r="C335" s="69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69"/>
      <c r="AH335" s="69"/>
      <c r="AI335" s="69"/>
    </row>
    <row r="336" spans="1:35" x14ac:dyDescent="0.2">
      <c r="A336" s="1"/>
      <c r="B336" s="1"/>
      <c r="C336" s="69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69"/>
      <c r="AH336" s="69"/>
      <c r="AI336" s="69"/>
    </row>
    <row r="337" spans="1:35" x14ac:dyDescent="0.2">
      <c r="A337" s="1"/>
      <c r="B337" s="1"/>
      <c r="C337" s="69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69"/>
      <c r="AH337" s="69"/>
      <c r="AI337" s="69"/>
    </row>
    <row r="338" spans="1:35" x14ac:dyDescent="0.2">
      <c r="A338" s="1"/>
      <c r="B338" s="1"/>
      <c r="C338" s="69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69"/>
      <c r="AH338" s="69"/>
      <c r="AI338" s="69"/>
    </row>
    <row r="339" spans="1:35" x14ac:dyDescent="0.2">
      <c r="A339" s="1"/>
      <c r="B339" s="1"/>
      <c r="C339" s="69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69"/>
      <c r="AH339" s="69"/>
      <c r="AI339" s="69"/>
    </row>
    <row r="340" spans="1:35" x14ac:dyDescent="0.2">
      <c r="A340" s="1"/>
      <c r="B340" s="1"/>
      <c r="C340" s="69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69"/>
      <c r="AH340" s="69"/>
      <c r="AI340" s="69"/>
    </row>
    <row r="341" spans="1:35" x14ac:dyDescent="0.2">
      <c r="A341" s="1"/>
      <c r="B341" s="1"/>
      <c r="C341" s="69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69"/>
      <c r="AH341" s="69"/>
      <c r="AI341" s="69"/>
    </row>
    <row r="342" spans="1:35" x14ac:dyDescent="0.2">
      <c r="A342" s="1"/>
      <c r="B342" s="1"/>
      <c r="C342" s="69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69"/>
      <c r="AH342" s="69"/>
      <c r="AI342" s="69"/>
    </row>
    <row r="343" spans="1:35" x14ac:dyDescent="0.2">
      <c r="A343" s="1"/>
      <c r="B343" s="1"/>
      <c r="C343" s="69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69"/>
      <c r="AH343" s="69"/>
      <c r="AI343" s="69"/>
    </row>
    <row r="344" spans="1:35" x14ac:dyDescent="0.2">
      <c r="A344" s="1"/>
      <c r="B344" s="1"/>
      <c r="C344" s="69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69"/>
      <c r="AH344" s="69"/>
      <c r="AI344" s="69"/>
    </row>
    <row r="345" spans="1:35" x14ac:dyDescent="0.2">
      <c r="A345" s="1"/>
      <c r="B345" s="1"/>
      <c r="C345" s="69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69"/>
      <c r="AH345" s="69"/>
      <c r="AI345" s="69"/>
    </row>
    <row r="346" spans="1:35" x14ac:dyDescent="0.2">
      <c r="A346" s="1"/>
      <c r="B346" s="1"/>
      <c r="C346" s="69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69"/>
      <c r="AH346" s="69"/>
      <c r="AI346" s="69"/>
    </row>
    <row r="347" spans="1:35" x14ac:dyDescent="0.2">
      <c r="A347" s="1"/>
      <c r="B347" s="1"/>
      <c r="C347" s="69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69"/>
      <c r="AH347" s="69"/>
      <c r="AI347" s="69"/>
    </row>
    <row r="348" spans="1:35" x14ac:dyDescent="0.2">
      <c r="A348" s="1"/>
      <c r="B348" s="1"/>
      <c r="C348" s="69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69"/>
      <c r="AH348" s="69"/>
      <c r="AI348" s="69"/>
    </row>
    <row r="349" spans="1:35" x14ac:dyDescent="0.2">
      <c r="A349" s="1"/>
      <c r="B349" s="1"/>
      <c r="C349" s="69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69"/>
      <c r="AH349" s="69"/>
      <c r="AI349" s="69"/>
    </row>
    <row r="350" spans="1:35" x14ac:dyDescent="0.2">
      <c r="A350" s="1"/>
      <c r="B350" s="1"/>
      <c r="C350" s="69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69"/>
      <c r="AH350" s="69"/>
      <c r="AI350" s="69"/>
    </row>
    <row r="351" spans="1:35" x14ac:dyDescent="0.2">
      <c r="A351" s="1"/>
      <c r="B351" s="1"/>
      <c r="C351" s="69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69"/>
      <c r="AH351" s="69"/>
      <c r="AI351" s="69"/>
    </row>
    <row r="352" spans="1:35" x14ac:dyDescent="0.2">
      <c r="A352" s="1"/>
      <c r="B352" s="1"/>
      <c r="C352" s="69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69"/>
      <c r="AH352" s="69"/>
      <c r="AI352" s="69"/>
    </row>
    <row r="353" spans="1:35" x14ac:dyDescent="0.2">
      <c r="A353" s="1"/>
      <c r="B353" s="1"/>
      <c r="C353" s="69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69"/>
      <c r="AH353" s="69"/>
      <c r="AI353" s="69"/>
    </row>
    <row r="354" spans="1:35" x14ac:dyDescent="0.2">
      <c r="A354" s="1"/>
      <c r="B354" s="1"/>
      <c r="C354" s="69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69"/>
      <c r="AH354" s="69"/>
      <c r="AI354" s="69"/>
    </row>
    <row r="355" spans="1:35" x14ac:dyDescent="0.2">
      <c r="A355" s="1"/>
      <c r="B355" s="1"/>
      <c r="C355" s="69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69"/>
      <c r="AH355" s="69"/>
      <c r="AI355" s="69"/>
    </row>
    <row r="356" spans="1:35" x14ac:dyDescent="0.2">
      <c r="A356" s="1"/>
      <c r="B356" s="1"/>
      <c r="C356" s="69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69"/>
      <c r="AH356" s="69"/>
      <c r="AI356" s="69"/>
    </row>
    <row r="357" spans="1:35" x14ac:dyDescent="0.2">
      <c r="A357" s="1"/>
      <c r="B357" s="1"/>
      <c r="C357" s="69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69"/>
      <c r="AH357" s="69"/>
      <c r="AI357" s="69"/>
    </row>
    <row r="358" spans="1:35" x14ac:dyDescent="0.2">
      <c r="A358" s="1"/>
      <c r="B358" s="1"/>
      <c r="C358" s="69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69"/>
      <c r="AH358" s="69"/>
      <c r="AI358" s="69"/>
    </row>
    <row r="359" spans="1:35" x14ac:dyDescent="0.2">
      <c r="A359" s="1"/>
      <c r="B359" s="1"/>
      <c r="C359" s="69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69"/>
      <c r="AH359" s="69"/>
      <c r="AI359" s="69"/>
    </row>
    <row r="360" spans="1:35" x14ac:dyDescent="0.2">
      <c r="A360" s="1"/>
      <c r="B360" s="1"/>
      <c r="C360" s="69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69"/>
      <c r="AH360" s="69"/>
      <c r="AI360" s="69"/>
    </row>
    <row r="361" spans="1:35" x14ac:dyDescent="0.2">
      <c r="A361" s="1"/>
      <c r="B361" s="1"/>
      <c r="C361" s="69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69"/>
      <c r="AH361" s="69"/>
      <c r="AI361" s="69"/>
    </row>
    <row r="362" spans="1:35" x14ac:dyDescent="0.2">
      <c r="A362" s="1"/>
      <c r="B362" s="1"/>
      <c r="C362" s="69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69"/>
      <c r="AH362" s="69"/>
      <c r="AI362" s="69"/>
    </row>
    <row r="363" spans="1:35" x14ac:dyDescent="0.2">
      <c r="A363" s="1"/>
      <c r="B363" s="1"/>
      <c r="C363" s="69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69"/>
      <c r="AH363" s="69"/>
      <c r="AI363" s="69"/>
    </row>
    <row r="364" spans="1:35" x14ac:dyDescent="0.2">
      <c r="A364" s="1"/>
      <c r="B364" s="1"/>
      <c r="C364" s="69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69"/>
      <c r="AH364" s="69"/>
      <c r="AI364" s="69"/>
    </row>
    <row r="365" spans="1:35" x14ac:dyDescent="0.2">
      <c r="A365" s="1"/>
      <c r="B365" s="1"/>
      <c r="C365" s="69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69"/>
      <c r="AH365" s="69"/>
      <c r="AI365" s="69"/>
    </row>
    <row r="366" spans="1:35" x14ac:dyDescent="0.2">
      <c r="A366" s="1"/>
      <c r="B366" s="1"/>
      <c r="C366" s="69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69"/>
      <c r="AH366" s="69"/>
      <c r="AI366" s="69"/>
    </row>
    <row r="367" spans="1:35" x14ac:dyDescent="0.2">
      <c r="A367" s="1"/>
      <c r="B367" s="1"/>
      <c r="C367" s="69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69"/>
      <c r="AH367" s="69"/>
      <c r="AI367" s="69"/>
    </row>
    <row r="368" spans="1:35" x14ac:dyDescent="0.2">
      <c r="A368" s="1"/>
      <c r="B368" s="1"/>
      <c r="C368" s="69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69"/>
      <c r="AH368" s="69"/>
      <c r="AI368" s="69"/>
    </row>
    <row r="369" spans="1:35" x14ac:dyDescent="0.2">
      <c r="A369" s="1"/>
      <c r="B369" s="1"/>
      <c r="C369" s="69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69"/>
      <c r="AH369" s="69"/>
      <c r="AI369" s="69"/>
    </row>
    <row r="370" spans="1:35" x14ac:dyDescent="0.2">
      <c r="A370" s="1"/>
      <c r="B370" s="1"/>
      <c r="C370" s="69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69"/>
      <c r="AH370" s="69"/>
      <c r="AI370" s="69"/>
    </row>
    <row r="371" spans="1:35" x14ac:dyDescent="0.2">
      <c r="A371" s="1"/>
      <c r="B371" s="1"/>
      <c r="C371" s="69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69"/>
      <c r="AH371" s="69"/>
      <c r="AI371" s="69"/>
    </row>
    <row r="372" spans="1:35" x14ac:dyDescent="0.2">
      <c r="A372" s="1"/>
      <c r="B372" s="1"/>
      <c r="C372" s="69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69"/>
      <c r="AH372" s="69"/>
      <c r="AI372" s="69"/>
    </row>
    <row r="373" spans="1:35" x14ac:dyDescent="0.2">
      <c r="A373" s="1"/>
      <c r="B373" s="1"/>
      <c r="C373" s="69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69"/>
      <c r="AH373" s="69"/>
      <c r="AI373" s="69"/>
    </row>
    <row r="374" spans="1:35" x14ac:dyDescent="0.2">
      <c r="A374" s="1"/>
      <c r="B374" s="1"/>
      <c r="C374" s="69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69"/>
      <c r="AH374" s="69"/>
      <c r="AI374" s="69"/>
    </row>
    <row r="375" spans="1:35" x14ac:dyDescent="0.2">
      <c r="A375" s="1"/>
      <c r="B375" s="1"/>
      <c r="C375" s="69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69"/>
      <c r="AH375" s="69"/>
      <c r="AI375" s="69"/>
    </row>
    <row r="376" spans="1:35" x14ac:dyDescent="0.2">
      <c r="A376" s="1"/>
      <c r="B376" s="1"/>
      <c r="C376" s="69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69"/>
      <c r="AH376" s="69"/>
      <c r="AI376" s="69"/>
    </row>
    <row r="377" spans="1:35" x14ac:dyDescent="0.2">
      <c r="A377" s="1"/>
      <c r="B377" s="1"/>
      <c r="C377" s="69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69"/>
      <c r="AH377" s="69"/>
      <c r="AI377" s="69"/>
    </row>
    <row r="378" spans="1:35" x14ac:dyDescent="0.2">
      <c r="A378" s="1"/>
      <c r="B378" s="1"/>
      <c r="C378" s="69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69"/>
      <c r="AH378" s="69"/>
      <c r="AI378" s="69"/>
    </row>
    <row r="379" spans="1:35" x14ac:dyDescent="0.2">
      <c r="A379" s="1"/>
      <c r="B379" s="1"/>
      <c r="C379" s="69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69"/>
      <c r="AH379" s="69"/>
      <c r="AI379" s="69"/>
    </row>
    <row r="380" spans="1:35" x14ac:dyDescent="0.2">
      <c r="A380" s="1"/>
      <c r="B380" s="1"/>
      <c r="C380" s="69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69"/>
      <c r="AH380" s="69"/>
      <c r="AI380" s="69"/>
    </row>
    <row r="381" spans="1:35" x14ac:dyDescent="0.2">
      <c r="A381" s="1"/>
      <c r="B381" s="1"/>
      <c r="C381" s="69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69"/>
      <c r="AH381" s="69"/>
      <c r="AI381" s="69"/>
    </row>
    <row r="382" spans="1:35" x14ac:dyDescent="0.2">
      <c r="A382" s="1"/>
      <c r="B382" s="1"/>
      <c r="C382" s="69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69"/>
      <c r="AH382" s="69"/>
      <c r="AI382" s="69"/>
    </row>
    <row r="383" spans="1:35" x14ac:dyDescent="0.2">
      <c r="A383" s="1"/>
      <c r="B383" s="1"/>
      <c r="C383" s="69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69"/>
      <c r="AH383" s="69"/>
      <c r="AI383" s="69"/>
    </row>
    <row r="384" spans="1:35" x14ac:dyDescent="0.2">
      <c r="A384" s="1"/>
      <c r="B384" s="1"/>
      <c r="C384" s="69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69"/>
      <c r="AH384" s="69"/>
      <c r="AI384" s="69"/>
    </row>
    <row r="385" spans="1:35" x14ac:dyDescent="0.2">
      <c r="A385" s="1"/>
      <c r="B385" s="1"/>
      <c r="C385" s="69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69"/>
      <c r="AH385" s="69"/>
      <c r="AI385" s="69"/>
    </row>
    <row r="386" spans="1:35" x14ac:dyDescent="0.2">
      <c r="A386" s="1"/>
      <c r="B386" s="1"/>
      <c r="C386" s="69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69"/>
      <c r="AH386" s="69"/>
      <c r="AI386" s="69"/>
    </row>
    <row r="387" spans="1:35" x14ac:dyDescent="0.2">
      <c r="A387" s="1"/>
      <c r="B387" s="1"/>
      <c r="C387" s="69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69"/>
      <c r="AH387" s="69"/>
      <c r="AI387" s="69"/>
    </row>
    <row r="388" spans="1:35" x14ac:dyDescent="0.2">
      <c r="A388" s="1"/>
      <c r="B388" s="1"/>
      <c r="C388" s="69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69"/>
      <c r="AH388" s="69"/>
      <c r="AI388" s="69"/>
    </row>
    <row r="389" spans="1:35" x14ac:dyDescent="0.2">
      <c r="A389" s="1"/>
      <c r="B389" s="1"/>
      <c r="C389" s="69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69"/>
      <c r="AH389" s="69"/>
      <c r="AI389" s="69"/>
    </row>
    <row r="390" spans="1:35" x14ac:dyDescent="0.2">
      <c r="A390" s="1"/>
      <c r="B390" s="1"/>
      <c r="C390" s="69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69"/>
      <c r="AH390" s="69"/>
      <c r="AI390" s="69"/>
    </row>
    <row r="391" spans="1:35" x14ac:dyDescent="0.2">
      <c r="A391" s="1"/>
      <c r="B391" s="1"/>
      <c r="C391" s="69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69"/>
      <c r="AH391" s="69"/>
      <c r="AI391" s="69"/>
    </row>
    <row r="392" spans="1:35" x14ac:dyDescent="0.2">
      <c r="A392" s="1"/>
      <c r="B392" s="1"/>
      <c r="C392" s="69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69"/>
      <c r="AH392" s="69"/>
      <c r="AI392" s="69"/>
    </row>
    <row r="393" spans="1:35" x14ac:dyDescent="0.2">
      <c r="A393" s="1"/>
      <c r="B393" s="1"/>
      <c r="C393" s="69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69"/>
      <c r="AH393" s="69"/>
      <c r="AI393" s="69"/>
    </row>
    <row r="394" spans="1:35" x14ac:dyDescent="0.2">
      <c r="A394" s="1"/>
      <c r="B394" s="1"/>
      <c r="C394" s="69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69"/>
      <c r="AH394" s="69"/>
      <c r="AI394" s="69"/>
    </row>
    <row r="395" spans="1:35" x14ac:dyDescent="0.2">
      <c r="A395" s="1"/>
      <c r="B395" s="1"/>
      <c r="C395" s="69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69"/>
      <c r="AH395" s="69"/>
      <c r="AI395" s="69"/>
    </row>
    <row r="396" spans="1:35" x14ac:dyDescent="0.2">
      <c r="A396" s="1"/>
      <c r="B396" s="1"/>
      <c r="C396" s="69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69"/>
      <c r="AH396" s="69"/>
      <c r="AI396" s="69"/>
    </row>
    <row r="397" spans="1:35" x14ac:dyDescent="0.2">
      <c r="A397" s="1"/>
      <c r="B397" s="1"/>
      <c r="C397" s="69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69"/>
      <c r="AH397" s="69"/>
      <c r="AI397" s="69"/>
    </row>
    <row r="398" spans="1:35" x14ac:dyDescent="0.2">
      <c r="A398" s="1"/>
      <c r="B398" s="1"/>
      <c r="C398" s="69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69"/>
      <c r="AH398" s="69"/>
      <c r="AI398" s="69"/>
    </row>
    <row r="399" spans="1:35" x14ac:dyDescent="0.2">
      <c r="A399" s="1"/>
      <c r="B399" s="1"/>
      <c r="C399" s="69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69"/>
      <c r="AH399" s="69"/>
      <c r="AI399" s="69"/>
    </row>
    <row r="400" spans="1:35" x14ac:dyDescent="0.2">
      <c r="A400" s="1"/>
      <c r="B400" s="1"/>
      <c r="C400" s="69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69"/>
      <c r="AH400" s="69"/>
      <c r="AI400" s="69"/>
    </row>
    <row r="401" spans="1:35" x14ac:dyDescent="0.2">
      <c r="A401" s="1"/>
      <c r="B401" s="1"/>
      <c r="C401" s="69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69"/>
      <c r="AH401" s="69"/>
      <c r="AI401" s="69"/>
    </row>
    <row r="402" spans="1:35" x14ac:dyDescent="0.2">
      <c r="A402" s="1"/>
      <c r="B402" s="1"/>
      <c r="C402" s="69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69"/>
      <c r="AH402" s="69"/>
      <c r="AI402" s="69"/>
    </row>
    <row r="403" spans="1:35" x14ac:dyDescent="0.2">
      <c r="A403" s="1"/>
      <c r="B403" s="1"/>
      <c r="C403" s="69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69"/>
      <c r="AH403" s="69"/>
      <c r="AI403" s="69"/>
    </row>
    <row r="404" spans="1:35" x14ac:dyDescent="0.2">
      <c r="A404" s="1"/>
      <c r="B404" s="1"/>
      <c r="C404" s="69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69"/>
      <c r="AH404" s="69"/>
      <c r="AI404" s="69"/>
    </row>
    <row r="405" spans="1:35" x14ac:dyDescent="0.2">
      <c r="A405" s="1"/>
      <c r="B405" s="1"/>
      <c r="C405" s="69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69"/>
      <c r="AH405" s="69"/>
      <c r="AI405" s="69"/>
    </row>
    <row r="406" spans="1:35" x14ac:dyDescent="0.2">
      <c r="A406" s="1"/>
      <c r="B406" s="1"/>
      <c r="C406" s="69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69"/>
      <c r="AH406" s="69"/>
      <c r="AI406" s="69"/>
    </row>
    <row r="407" spans="1:35" x14ac:dyDescent="0.2">
      <c r="A407" s="1"/>
      <c r="B407" s="1"/>
      <c r="C407" s="69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69"/>
      <c r="AH407" s="69"/>
      <c r="AI407" s="69"/>
    </row>
    <row r="408" spans="1:35" x14ac:dyDescent="0.2">
      <c r="A408" s="1"/>
      <c r="B408" s="1"/>
      <c r="C408" s="69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69"/>
      <c r="AH408" s="69"/>
      <c r="AI408" s="69"/>
    </row>
    <row r="409" spans="1:35" x14ac:dyDescent="0.2">
      <c r="A409" s="1"/>
      <c r="B409" s="1"/>
      <c r="C409" s="69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69"/>
      <c r="AH409" s="69"/>
      <c r="AI409" s="69"/>
    </row>
    <row r="410" spans="1:35" x14ac:dyDescent="0.2">
      <c r="A410" s="1"/>
      <c r="B410" s="1"/>
      <c r="C410" s="69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69"/>
      <c r="AH410" s="69"/>
      <c r="AI410" s="69"/>
    </row>
    <row r="411" spans="1:35" x14ac:dyDescent="0.2">
      <c r="A411" s="1"/>
      <c r="B411" s="1"/>
      <c r="C411" s="69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69"/>
      <c r="AH411" s="69"/>
      <c r="AI411" s="69"/>
    </row>
    <row r="412" spans="1:35" x14ac:dyDescent="0.2">
      <c r="A412" s="1"/>
      <c r="B412" s="1"/>
      <c r="C412" s="69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69"/>
      <c r="AH412" s="69"/>
      <c r="AI412" s="69"/>
    </row>
    <row r="413" spans="1:35" x14ac:dyDescent="0.2">
      <c r="A413" s="1"/>
      <c r="B413" s="1"/>
      <c r="C413" s="69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69"/>
      <c r="AH413" s="69"/>
      <c r="AI413" s="69"/>
    </row>
    <row r="414" spans="1:35" x14ac:dyDescent="0.2">
      <c r="A414" s="1"/>
      <c r="B414" s="1"/>
      <c r="C414" s="69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69"/>
      <c r="AH414" s="69"/>
      <c r="AI414" s="69"/>
    </row>
    <row r="415" spans="1:35" x14ac:dyDescent="0.2">
      <c r="A415" s="1"/>
      <c r="B415" s="1"/>
      <c r="C415" s="69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69"/>
      <c r="AH415" s="69"/>
      <c r="AI415" s="69"/>
    </row>
    <row r="416" spans="1:35" x14ac:dyDescent="0.2">
      <c r="A416" s="1"/>
      <c r="B416" s="1"/>
      <c r="C416" s="69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69"/>
      <c r="AH416" s="69"/>
      <c r="AI416" s="69"/>
    </row>
    <row r="417" spans="1:35" x14ac:dyDescent="0.2">
      <c r="A417" s="1"/>
      <c r="B417" s="1"/>
      <c r="C417" s="69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69"/>
      <c r="AH417" s="69"/>
      <c r="AI417" s="69"/>
    </row>
    <row r="418" spans="1:35" x14ac:dyDescent="0.2">
      <c r="A418" s="1"/>
      <c r="B418" s="1"/>
      <c r="C418" s="69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69"/>
      <c r="AH418" s="69"/>
      <c r="AI418" s="69"/>
    </row>
    <row r="419" spans="1:35" x14ac:dyDescent="0.2">
      <c r="A419" s="1"/>
      <c r="B419" s="1"/>
      <c r="C419" s="69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69"/>
      <c r="AH419" s="69"/>
      <c r="AI419" s="69"/>
    </row>
    <row r="420" spans="1:35" x14ac:dyDescent="0.2">
      <c r="A420" s="1"/>
      <c r="B420" s="1"/>
      <c r="C420" s="69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69"/>
      <c r="AH420" s="69"/>
      <c r="AI420" s="69"/>
    </row>
    <row r="421" spans="1:35" x14ac:dyDescent="0.2">
      <c r="A421" s="1"/>
      <c r="B421" s="1"/>
      <c r="C421" s="69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69"/>
      <c r="AH421" s="69"/>
      <c r="AI421" s="69"/>
    </row>
    <row r="422" spans="1:35" x14ac:dyDescent="0.2">
      <c r="A422" s="1"/>
      <c r="B422" s="1"/>
      <c r="C422" s="69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69"/>
      <c r="AH422" s="69"/>
      <c r="AI422" s="69"/>
    </row>
    <row r="423" spans="1:35" x14ac:dyDescent="0.2">
      <c r="A423" s="1"/>
      <c r="B423" s="1"/>
      <c r="C423" s="69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69"/>
      <c r="AH423" s="69"/>
      <c r="AI423" s="69"/>
    </row>
    <row r="424" spans="1:35" x14ac:dyDescent="0.2">
      <c r="A424" s="1"/>
      <c r="B424" s="1"/>
      <c r="C424" s="69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69"/>
      <c r="AH424" s="69"/>
      <c r="AI424" s="69"/>
    </row>
    <row r="425" spans="1:35" x14ac:dyDescent="0.2">
      <c r="A425" s="1"/>
      <c r="B425" s="1"/>
      <c r="C425" s="69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69"/>
      <c r="AH425" s="69"/>
      <c r="AI425" s="69"/>
    </row>
    <row r="426" spans="1:35" x14ac:dyDescent="0.2">
      <c r="A426" s="1"/>
      <c r="B426" s="1"/>
      <c r="C426" s="69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69"/>
      <c r="AH426" s="69"/>
      <c r="AI426" s="69"/>
    </row>
    <row r="427" spans="1:35" x14ac:dyDescent="0.2">
      <c r="A427" s="1"/>
      <c r="B427" s="1"/>
      <c r="C427" s="69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69"/>
      <c r="AH427" s="69"/>
      <c r="AI427" s="69"/>
    </row>
    <row r="428" spans="1:35" x14ac:dyDescent="0.2">
      <c r="A428" s="1"/>
      <c r="B428" s="1"/>
      <c r="C428" s="69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69"/>
      <c r="AH428" s="69"/>
      <c r="AI428" s="69"/>
    </row>
    <row r="429" spans="1:35" x14ac:dyDescent="0.2">
      <c r="A429" s="1"/>
      <c r="B429" s="1"/>
      <c r="C429" s="69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69"/>
      <c r="AH429" s="69"/>
      <c r="AI429" s="69"/>
    </row>
    <row r="430" spans="1:35" x14ac:dyDescent="0.2">
      <c r="A430" s="1"/>
      <c r="B430" s="1"/>
      <c r="C430" s="69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69"/>
      <c r="AH430" s="69"/>
      <c r="AI430" s="69"/>
    </row>
    <row r="431" spans="1:35" x14ac:dyDescent="0.2">
      <c r="A431" s="1"/>
      <c r="B431" s="1"/>
      <c r="C431" s="69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69"/>
      <c r="AH431" s="69"/>
      <c r="AI431" s="69"/>
    </row>
    <row r="432" spans="1:35" x14ac:dyDescent="0.2">
      <c r="A432" s="1"/>
      <c r="B432" s="1"/>
      <c r="C432" s="69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69"/>
      <c r="AH432" s="69"/>
      <c r="AI432" s="69"/>
    </row>
    <row r="433" spans="1:35" x14ac:dyDescent="0.2">
      <c r="A433" s="1"/>
      <c r="B433" s="1"/>
      <c r="C433" s="69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69"/>
      <c r="AH433" s="69"/>
      <c r="AI433" s="69"/>
    </row>
    <row r="434" spans="1:35" x14ac:dyDescent="0.2">
      <c r="A434" s="1"/>
      <c r="B434" s="1"/>
      <c r="C434" s="69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69"/>
      <c r="AH434" s="69"/>
      <c r="AI434" s="69"/>
    </row>
    <row r="435" spans="1:35" x14ac:dyDescent="0.2">
      <c r="A435" s="1"/>
      <c r="B435" s="1"/>
      <c r="C435" s="69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69"/>
      <c r="AH435" s="69"/>
      <c r="AI435" s="69"/>
    </row>
    <row r="436" spans="1:35" x14ac:dyDescent="0.2">
      <c r="A436" s="1"/>
      <c r="B436" s="1"/>
      <c r="C436" s="69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69"/>
      <c r="AH436" s="69"/>
      <c r="AI436" s="69"/>
    </row>
    <row r="437" spans="1:35" x14ac:dyDescent="0.2">
      <c r="A437" s="1"/>
      <c r="B437" s="1"/>
      <c r="C437" s="69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69"/>
      <c r="AH437" s="69"/>
      <c r="AI437" s="69"/>
    </row>
    <row r="438" spans="1:35" x14ac:dyDescent="0.2">
      <c r="A438" s="1"/>
      <c r="B438" s="1"/>
      <c r="C438" s="69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69"/>
      <c r="AH438" s="69"/>
      <c r="AI438" s="69"/>
    </row>
    <row r="439" spans="1:35" x14ac:dyDescent="0.2">
      <c r="A439" s="1"/>
      <c r="B439" s="1"/>
      <c r="C439" s="69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69"/>
      <c r="AH439" s="69"/>
      <c r="AI439" s="69"/>
    </row>
    <row r="440" spans="1:35" x14ac:dyDescent="0.2">
      <c r="A440" s="1"/>
      <c r="B440" s="1"/>
      <c r="C440" s="69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69"/>
      <c r="AH440" s="69"/>
      <c r="AI440" s="69"/>
    </row>
    <row r="441" spans="1:35" x14ac:dyDescent="0.2">
      <c r="A441" s="1"/>
      <c r="B441" s="1"/>
      <c r="C441" s="69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69"/>
      <c r="AH441" s="69"/>
      <c r="AI441" s="69"/>
    </row>
    <row r="442" spans="1:35" x14ac:dyDescent="0.2">
      <c r="A442" s="1"/>
      <c r="B442" s="1"/>
      <c r="C442" s="69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69"/>
      <c r="AH442" s="69"/>
      <c r="AI442" s="69"/>
    </row>
    <row r="443" spans="1:35" x14ac:dyDescent="0.2">
      <c r="A443" s="1"/>
      <c r="B443" s="1"/>
      <c r="C443" s="69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69"/>
      <c r="AH443" s="69"/>
      <c r="AI443" s="69"/>
    </row>
    <row r="444" spans="1:35" x14ac:dyDescent="0.2">
      <c r="A444" s="1"/>
      <c r="B444" s="1"/>
      <c r="C444" s="69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69"/>
      <c r="AH444" s="69"/>
      <c r="AI444" s="69"/>
    </row>
    <row r="445" spans="1:35" x14ac:dyDescent="0.2">
      <c r="A445" s="1"/>
      <c r="B445" s="1"/>
      <c r="C445" s="69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69"/>
      <c r="AH445" s="69"/>
      <c r="AI445" s="69"/>
    </row>
    <row r="446" spans="1:35" x14ac:dyDescent="0.2">
      <c r="A446" s="1"/>
      <c r="B446" s="1"/>
      <c r="C446" s="69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69"/>
      <c r="AH446" s="69"/>
      <c r="AI446" s="69"/>
    </row>
    <row r="447" spans="1:35" x14ac:dyDescent="0.2">
      <c r="A447" s="1"/>
      <c r="B447" s="1"/>
      <c r="C447" s="69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69"/>
      <c r="AH447" s="69"/>
      <c r="AI447" s="69"/>
    </row>
    <row r="448" spans="1:35" x14ac:dyDescent="0.2">
      <c r="A448" s="1"/>
      <c r="B448" s="1"/>
      <c r="C448" s="69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69"/>
      <c r="AH448" s="69"/>
      <c r="AI448" s="69"/>
    </row>
    <row r="449" spans="1:35" x14ac:dyDescent="0.2">
      <c r="A449" s="1"/>
      <c r="B449" s="1"/>
      <c r="C449" s="69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69"/>
      <c r="AH449" s="69"/>
      <c r="AI449" s="69"/>
    </row>
    <row r="450" spans="1:35" x14ac:dyDescent="0.2">
      <c r="A450" s="1"/>
      <c r="B450" s="1"/>
      <c r="C450" s="69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69"/>
      <c r="AH450" s="69"/>
      <c r="AI450" s="69"/>
    </row>
    <row r="451" spans="1:35" x14ac:dyDescent="0.2">
      <c r="A451" s="1"/>
      <c r="B451" s="1"/>
      <c r="C451" s="69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69"/>
      <c r="AH451" s="69"/>
      <c r="AI451" s="69"/>
    </row>
    <row r="452" spans="1:35" x14ac:dyDescent="0.2">
      <c r="A452" s="1"/>
      <c r="B452" s="1"/>
      <c r="C452" s="69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69"/>
      <c r="AH452" s="69"/>
      <c r="AI452" s="69"/>
    </row>
    <row r="453" spans="1:35" x14ac:dyDescent="0.2">
      <c r="A453" s="1"/>
      <c r="B453" s="1"/>
      <c r="C453" s="69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69"/>
      <c r="AH453" s="69"/>
      <c r="AI453" s="69"/>
    </row>
    <row r="454" spans="1:35" x14ac:dyDescent="0.2">
      <c r="A454" s="1"/>
      <c r="B454" s="1"/>
      <c r="C454" s="69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69"/>
      <c r="AH454" s="69"/>
      <c r="AI454" s="69"/>
    </row>
    <row r="455" spans="1:35" x14ac:dyDescent="0.2">
      <c r="A455" s="1"/>
      <c r="B455" s="1"/>
      <c r="C455" s="69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69"/>
      <c r="AH455" s="69"/>
      <c r="AI455" s="69"/>
    </row>
    <row r="456" spans="1:35" x14ac:dyDescent="0.2">
      <c r="A456" s="1"/>
      <c r="B456" s="1"/>
      <c r="C456" s="69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69"/>
      <c r="AH456" s="69"/>
      <c r="AI456" s="69"/>
    </row>
    <row r="457" spans="1:35" x14ac:dyDescent="0.2">
      <c r="A457" s="1"/>
      <c r="B457" s="1"/>
      <c r="C457" s="69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69"/>
      <c r="AH457" s="69"/>
      <c r="AI457" s="69"/>
    </row>
    <row r="458" spans="1:35" x14ac:dyDescent="0.2">
      <c r="A458" s="1"/>
      <c r="B458" s="1"/>
      <c r="C458" s="69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69"/>
      <c r="AH458" s="69"/>
      <c r="AI458" s="69"/>
    </row>
    <row r="459" spans="1:35" x14ac:dyDescent="0.2">
      <c r="A459" s="1"/>
      <c r="B459" s="1"/>
      <c r="C459" s="69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69"/>
      <c r="AH459" s="69"/>
      <c r="AI459" s="69"/>
    </row>
    <row r="460" spans="1:35" x14ac:dyDescent="0.2">
      <c r="A460" s="1"/>
      <c r="B460" s="1"/>
      <c r="C460" s="69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69"/>
      <c r="AH460" s="69"/>
      <c r="AI460" s="69"/>
    </row>
    <row r="461" spans="1:35" x14ac:dyDescent="0.2">
      <c r="A461" s="1"/>
      <c r="B461" s="1"/>
      <c r="C461" s="69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69"/>
      <c r="AH461" s="69"/>
      <c r="AI461" s="69"/>
    </row>
    <row r="462" spans="1:35" x14ac:dyDescent="0.2">
      <c r="A462" s="1"/>
      <c r="B462" s="1"/>
      <c r="C462" s="69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69"/>
      <c r="AH462" s="69"/>
      <c r="AI462" s="69"/>
    </row>
    <row r="463" spans="1:35" x14ac:dyDescent="0.2">
      <c r="A463" s="1"/>
      <c r="B463" s="1"/>
      <c r="C463" s="69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69"/>
      <c r="AH463" s="69"/>
      <c r="AI463" s="69"/>
    </row>
    <row r="464" spans="1:35" x14ac:dyDescent="0.2">
      <c r="A464" s="1"/>
      <c r="B464" s="1"/>
      <c r="C464" s="69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69"/>
      <c r="AH464" s="69"/>
      <c r="AI464" s="69"/>
    </row>
    <row r="465" spans="1:35" x14ac:dyDescent="0.2">
      <c r="A465" s="1"/>
      <c r="B465" s="1"/>
      <c r="C465" s="69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69"/>
      <c r="AH465" s="69"/>
      <c r="AI465" s="69"/>
    </row>
    <row r="466" spans="1:35" x14ac:dyDescent="0.2">
      <c r="A466" s="1"/>
      <c r="B466" s="1"/>
      <c r="C466" s="69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69"/>
      <c r="AH466" s="69"/>
      <c r="AI466" s="69"/>
    </row>
    <row r="467" spans="1:35" x14ac:dyDescent="0.2">
      <c r="A467" s="1"/>
      <c r="B467" s="1"/>
      <c r="C467" s="69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69"/>
      <c r="AH467" s="69"/>
      <c r="AI467" s="69"/>
    </row>
    <row r="468" spans="1:35" x14ac:dyDescent="0.2">
      <c r="A468" s="1"/>
      <c r="B468" s="1"/>
      <c r="C468" s="69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69"/>
      <c r="AH468" s="69"/>
      <c r="AI468" s="69"/>
    </row>
    <row r="469" spans="1:35" x14ac:dyDescent="0.2">
      <c r="A469" s="1"/>
      <c r="B469" s="1"/>
      <c r="C469" s="69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69"/>
      <c r="AH469" s="69"/>
      <c r="AI469" s="69"/>
    </row>
    <row r="470" spans="1:35" x14ac:dyDescent="0.2">
      <c r="A470" s="1"/>
      <c r="B470" s="1"/>
      <c r="C470" s="69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69"/>
      <c r="AH470" s="69"/>
      <c r="AI470" s="69"/>
    </row>
    <row r="471" spans="1:35" x14ac:dyDescent="0.2">
      <c r="A471" s="1"/>
      <c r="B471" s="1"/>
      <c r="C471" s="69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69"/>
      <c r="AH471" s="69"/>
      <c r="AI471" s="69"/>
    </row>
    <row r="472" spans="1:35" x14ac:dyDescent="0.2">
      <c r="A472" s="1"/>
      <c r="B472" s="1"/>
      <c r="C472" s="69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69"/>
      <c r="AH472" s="69"/>
      <c r="AI472" s="69"/>
    </row>
    <row r="473" spans="1:35" x14ac:dyDescent="0.2">
      <c r="A473" s="1"/>
      <c r="B473" s="1"/>
      <c r="C473" s="69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69"/>
      <c r="AH473" s="69"/>
      <c r="AI473" s="69"/>
    </row>
    <row r="474" spans="1:35" x14ac:dyDescent="0.2">
      <c r="A474" s="1"/>
      <c r="B474" s="1"/>
      <c r="C474" s="69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69"/>
      <c r="AH474" s="69"/>
      <c r="AI474" s="69"/>
    </row>
    <row r="475" spans="1:35" x14ac:dyDescent="0.2">
      <c r="A475" s="1"/>
      <c r="B475" s="1"/>
      <c r="C475" s="69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69"/>
      <c r="AH475" s="69"/>
      <c r="AI475" s="69"/>
    </row>
    <row r="476" spans="1:35" x14ac:dyDescent="0.2">
      <c r="A476" s="1"/>
      <c r="B476" s="1"/>
      <c r="C476" s="69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69"/>
      <c r="AH476" s="69"/>
      <c r="AI476" s="69"/>
    </row>
    <row r="477" spans="1:35" x14ac:dyDescent="0.2">
      <c r="A477" s="1"/>
      <c r="B477" s="1"/>
      <c r="C477" s="69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69"/>
      <c r="AH477" s="69"/>
      <c r="AI477" s="69"/>
    </row>
    <row r="478" spans="1:35" x14ac:dyDescent="0.2">
      <c r="A478" s="1"/>
      <c r="B478" s="1"/>
      <c r="C478" s="69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69"/>
      <c r="AH478" s="69"/>
      <c r="AI478" s="69"/>
    </row>
    <row r="479" spans="1:35" x14ac:dyDescent="0.2">
      <c r="A479" s="1"/>
      <c r="B479" s="1"/>
      <c r="C479" s="69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69"/>
      <c r="AH479" s="69"/>
      <c r="AI479" s="69"/>
    </row>
    <row r="480" spans="1:35" x14ac:dyDescent="0.2">
      <c r="A480" s="1"/>
      <c r="B480" s="1"/>
      <c r="C480" s="69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69"/>
      <c r="AH480" s="69"/>
      <c r="AI480" s="69"/>
    </row>
    <row r="481" spans="1:35" x14ac:dyDescent="0.2">
      <c r="A481" s="1"/>
      <c r="B481" s="1"/>
      <c r="C481" s="69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69"/>
      <c r="AH481" s="69"/>
      <c r="AI481" s="69"/>
    </row>
    <row r="482" spans="1:35" x14ac:dyDescent="0.2">
      <c r="A482" s="1"/>
      <c r="B482" s="1"/>
      <c r="C482" s="69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69"/>
      <c r="AH482" s="69"/>
      <c r="AI482" s="69"/>
    </row>
    <row r="483" spans="1:35" x14ac:dyDescent="0.2">
      <c r="A483" s="1"/>
      <c r="B483" s="1"/>
      <c r="C483" s="69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69"/>
      <c r="AH483" s="69"/>
      <c r="AI483" s="69"/>
    </row>
    <row r="484" spans="1:35" x14ac:dyDescent="0.2">
      <c r="A484" s="1"/>
      <c r="B484" s="1"/>
      <c r="C484" s="69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69"/>
      <c r="AH484" s="69"/>
      <c r="AI484" s="69"/>
    </row>
    <row r="485" spans="1:35" x14ac:dyDescent="0.2">
      <c r="A485" s="1"/>
      <c r="B485" s="1"/>
      <c r="C485" s="69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69"/>
      <c r="AH485" s="69"/>
      <c r="AI485" s="69"/>
    </row>
    <row r="486" spans="1:35" x14ac:dyDescent="0.2">
      <c r="A486" s="1"/>
      <c r="B486" s="1"/>
      <c r="C486" s="69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69"/>
      <c r="AH486" s="69"/>
      <c r="AI486" s="69"/>
    </row>
    <row r="487" spans="1:35" x14ac:dyDescent="0.2">
      <c r="A487" s="1"/>
      <c r="B487" s="1"/>
      <c r="C487" s="69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69"/>
      <c r="AH487" s="69"/>
      <c r="AI487" s="69"/>
    </row>
    <row r="488" spans="1:35" x14ac:dyDescent="0.2">
      <c r="A488" s="1"/>
      <c r="B488" s="1"/>
      <c r="C488" s="69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69"/>
      <c r="AH488" s="69"/>
      <c r="AI488" s="69"/>
    </row>
    <row r="489" spans="1:35" x14ac:dyDescent="0.2">
      <c r="A489" s="1"/>
      <c r="B489" s="1"/>
      <c r="C489" s="69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69"/>
      <c r="AH489" s="69"/>
      <c r="AI489" s="69"/>
    </row>
    <row r="490" spans="1:35" x14ac:dyDescent="0.2">
      <c r="A490" s="1"/>
      <c r="B490" s="1"/>
      <c r="C490" s="69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69"/>
      <c r="AH490" s="69"/>
      <c r="AI490" s="69"/>
    </row>
    <row r="491" spans="1:35" x14ac:dyDescent="0.2">
      <c r="A491" s="1"/>
      <c r="B491" s="1"/>
      <c r="C491" s="69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69"/>
      <c r="AH491" s="69"/>
      <c r="AI491" s="69"/>
    </row>
    <row r="492" spans="1:35" x14ac:dyDescent="0.2">
      <c r="A492" s="1"/>
      <c r="B492" s="1"/>
      <c r="C492" s="69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69"/>
      <c r="AH492" s="69"/>
      <c r="AI492" s="69"/>
    </row>
    <row r="493" spans="1:35" x14ac:dyDescent="0.2">
      <c r="A493" s="1"/>
      <c r="B493" s="1"/>
      <c r="C493" s="69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69"/>
      <c r="AH493" s="69"/>
      <c r="AI493" s="69"/>
    </row>
    <row r="494" spans="1:35" x14ac:dyDescent="0.2">
      <c r="A494" s="1"/>
      <c r="B494" s="1"/>
      <c r="C494" s="69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69"/>
      <c r="AH494" s="69"/>
      <c r="AI494" s="69"/>
    </row>
    <row r="495" spans="1:35" x14ac:dyDescent="0.2">
      <c r="A495" s="1"/>
      <c r="B495" s="1"/>
      <c r="C495" s="69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69"/>
      <c r="AH495" s="69"/>
      <c r="AI495" s="69"/>
    </row>
    <row r="496" spans="1:35" x14ac:dyDescent="0.2">
      <c r="A496" s="1"/>
      <c r="B496" s="1"/>
      <c r="C496" s="69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69"/>
      <c r="AH496" s="69"/>
      <c r="AI496" s="69"/>
    </row>
    <row r="497" spans="1:35" x14ac:dyDescent="0.2">
      <c r="A497" s="1"/>
      <c r="B497" s="1"/>
      <c r="C497" s="69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69"/>
      <c r="AH497" s="69"/>
      <c r="AI497" s="69"/>
    </row>
    <row r="498" spans="1:35" x14ac:dyDescent="0.2">
      <c r="A498" s="1"/>
      <c r="B498" s="1"/>
      <c r="C498" s="69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69"/>
      <c r="AH498" s="69"/>
      <c r="AI498" s="69"/>
    </row>
    <row r="499" spans="1:35" x14ac:dyDescent="0.2">
      <c r="A499" s="1"/>
      <c r="B499" s="1"/>
      <c r="C499" s="69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69"/>
      <c r="AH499" s="69"/>
      <c r="AI499" s="69"/>
    </row>
    <row r="500" spans="1:35" x14ac:dyDescent="0.2">
      <c r="A500" s="1"/>
      <c r="B500" s="1"/>
      <c r="C500" s="69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69"/>
      <c r="AH500" s="69"/>
      <c r="AI500" s="69"/>
    </row>
    <row r="501" spans="1:35" x14ac:dyDescent="0.2">
      <c r="A501" s="1"/>
      <c r="B501" s="1"/>
      <c r="C501" s="69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69"/>
      <c r="AH501" s="69"/>
      <c r="AI501" s="69"/>
    </row>
    <row r="502" spans="1:35" x14ac:dyDescent="0.2">
      <c r="A502" s="1"/>
      <c r="B502" s="1"/>
      <c r="C502" s="69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69"/>
      <c r="AH502" s="69"/>
      <c r="AI502" s="69"/>
    </row>
    <row r="503" spans="1:35" x14ac:dyDescent="0.2">
      <c r="A503" s="1"/>
      <c r="B503" s="1"/>
      <c r="C503" s="69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69"/>
      <c r="AH503" s="69"/>
      <c r="AI503" s="69"/>
    </row>
    <row r="504" spans="1:35" x14ac:dyDescent="0.2">
      <c r="A504" s="1"/>
      <c r="B504" s="1"/>
      <c r="C504" s="69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69"/>
      <c r="AH504" s="69"/>
      <c r="AI504" s="69"/>
    </row>
    <row r="505" spans="1:35" x14ac:dyDescent="0.2">
      <c r="A505" s="1"/>
      <c r="B505" s="1"/>
      <c r="C505" s="69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69"/>
      <c r="AH505" s="69"/>
      <c r="AI505" s="69"/>
    </row>
    <row r="506" spans="1:35" x14ac:dyDescent="0.2">
      <c r="A506" s="1"/>
      <c r="B506" s="1"/>
      <c r="C506" s="69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69"/>
      <c r="AH506" s="69"/>
      <c r="AI506" s="69"/>
    </row>
    <row r="507" spans="1:35" x14ac:dyDescent="0.2">
      <c r="A507" s="1"/>
      <c r="B507" s="1"/>
      <c r="C507" s="69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69"/>
      <c r="AH507" s="69"/>
      <c r="AI507" s="69"/>
    </row>
    <row r="508" spans="1:35" x14ac:dyDescent="0.2">
      <c r="A508" s="1"/>
      <c r="B508" s="1"/>
      <c r="C508" s="69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69"/>
      <c r="AH508" s="69"/>
      <c r="AI508" s="69"/>
    </row>
    <row r="509" spans="1:35" x14ac:dyDescent="0.2">
      <c r="A509" s="1"/>
      <c r="B509" s="1"/>
      <c r="C509" s="69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69"/>
      <c r="AH509" s="69"/>
      <c r="AI509" s="69"/>
    </row>
    <row r="510" spans="1:35" x14ac:dyDescent="0.2">
      <c r="A510" s="1"/>
      <c r="B510" s="1"/>
      <c r="C510" s="69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69"/>
      <c r="AH510" s="69"/>
      <c r="AI510" s="69"/>
    </row>
    <row r="511" spans="1:35" x14ac:dyDescent="0.2">
      <c r="A511" s="1"/>
      <c r="B511" s="1"/>
      <c r="C511" s="69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69"/>
      <c r="AH511" s="69"/>
      <c r="AI511" s="69"/>
    </row>
    <row r="512" spans="1:35" x14ac:dyDescent="0.2">
      <c r="A512" s="1"/>
      <c r="B512" s="1"/>
      <c r="C512" s="69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69"/>
      <c r="AH512" s="69"/>
      <c r="AI512" s="69"/>
    </row>
    <row r="513" spans="1:35" x14ac:dyDescent="0.2">
      <c r="A513" s="1"/>
      <c r="B513" s="1"/>
      <c r="C513" s="69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69"/>
      <c r="AH513" s="69"/>
      <c r="AI513" s="69"/>
    </row>
    <row r="514" spans="1:35" x14ac:dyDescent="0.2">
      <c r="A514" s="1"/>
      <c r="B514" s="1"/>
      <c r="C514" s="69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69"/>
      <c r="AH514" s="69"/>
      <c r="AI514" s="69"/>
    </row>
    <row r="515" spans="1:35" x14ac:dyDescent="0.2">
      <c r="A515" s="1"/>
      <c r="B515" s="1"/>
      <c r="C515" s="69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69"/>
      <c r="AH515" s="69"/>
      <c r="AI515" s="69"/>
    </row>
    <row r="516" spans="1:35" x14ac:dyDescent="0.2">
      <c r="A516" s="1"/>
      <c r="B516" s="1"/>
      <c r="C516" s="69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69"/>
      <c r="AH516" s="69"/>
      <c r="AI516" s="69"/>
    </row>
    <row r="517" spans="1:35" x14ac:dyDescent="0.2">
      <c r="A517" s="1"/>
      <c r="B517" s="1"/>
      <c r="C517" s="69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69"/>
      <c r="AH517" s="69"/>
      <c r="AI517" s="69"/>
    </row>
    <row r="518" spans="1:35" x14ac:dyDescent="0.2">
      <c r="A518" s="1"/>
      <c r="B518" s="1"/>
      <c r="C518" s="69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69"/>
      <c r="AH518" s="69"/>
      <c r="AI518" s="69"/>
    </row>
    <row r="519" spans="1:35" x14ac:dyDescent="0.2">
      <c r="A519" s="1"/>
      <c r="B519" s="1"/>
      <c r="C519" s="69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69"/>
      <c r="AH519" s="69"/>
      <c r="AI519" s="69"/>
    </row>
    <row r="520" spans="1:35" x14ac:dyDescent="0.2">
      <c r="A520" s="1"/>
      <c r="B520" s="1"/>
      <c r="C520" s="69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69"/>
      <c r="AH520" s="69"/>
      <c r="AI520" s="69"/>
    </row>
    <row r="521" spans="1:35" x14ac:dyDescent="0.2">
      <c r="A521" s="1"/>
      <c r="B521" s="1"/>
      <c r="C521" s="69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69"/>
      <c r="AH521" s="69"/>
      <c r="AI521" s="69"/>
    </row>
    <row r="522" spans="1:35" x14ac:dyDescent="0.2">
      <c r="A522" s="1"/>
      <c r="B522" s="1"/>
      <c r="C522" s="69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69"/>
      <c r="AH522" s="69"/>
      <c r="AI522" s="69"/>
    </row>
    <row r="523" spans="1:35" x14ac:dyDescent="0.2">
      <c r="A523" s="1"/>
      <c r="B523" s="1"/>
      <c r="C523" s="69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69"/>
      <c r="AH523" s="69"/>
      <c r="AI523" s="69"/>
    </row>
    <row r="524" spans="1:35" x14ac:dyDescent="0.2">
      <c r="A524" s="1"/>
      <c r="B524" s="1"/>
      <c r="C524" s="69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69"/>
      <c r="AH524" s="69"/>
      <c r="AI524" s="69"/>
    </row>
    <row r="525" spans="1:35" x14ac:dyDescent="0.2">
      <c r="A525" s="1"/>
      <c r="B525" s="1"/>
      <c r="C525" s="69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69"/>
      <c r="AH525" s="69"/>
      <c r="AI525" s="69"/>
    </row>
    <row r="526" spans="1:35" x14ac:dyDescent="0.2">
      <c r="A526" s="1"/>
      <c r="B526" s="1"/>
      <c r="C526" s="69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69"/>
      <c r="AH526" s="69"/>
      <c r="AI526" s="69"/>
    </row>
    <row r="527" spans="1:35" x14ac:dyDescent="0.2">
      <c r="A527" s="1"/>
      <c r="B527" s="1"/>
      <c r="C527" s="69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69"/>
      <c r="AH527" s="69"/>
      <c r="AI527" s="69"/>
    </row>
    <row r="528" spans="1:35" x14ac:dyDescent="0.2">
      <c r="A528" s="1"/>
      <c r="B528" s="1"/>
      <c r="C528" s="69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69"/>
      <c r="AH528" s="69"/>
      <c r="AI528" s="69"/>
    </row>
    <row r="529" spans="1:35" x14ac:dyDescent="0.2">
      <c r="A529" s="1"/>
      <c r="B529" s="1"/>
      <c r="C529" s="69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69"/>
      <c r="AH529" s="69"/>
      <c r="AI529" s="69"/>
    </row>
    <row r="530" spans="1:35" x14ac:dyDescent="0.2">
      <c r="A530" s="1"/>
      <c r="B530" s="1"/>
      <c r="C530" s="69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69"/>
      <c r="AH530" s="69"/>
      <c r="AI530" s="69"/>
    </row>
    <row r="531" spans="1:35" x14ac:dyDescent="0.2">
      <c r="A531" s="1"/>
      <c r="B531" s="1"/>
      <c r="C531" s="69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69"/>
      <c r="AH531" s="69"/>
      <c r="AI531" s="69"/>
    </row>
    <row r="532" spans="1:35" x14ac:dyDescent="0.2">
      <c r="A532" s="1"/>
      <c r="B532" s="1"/>
      <c r="C532" s="69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69"/>
      <c r="AH532" s="69"/>
      <c r="AI532" s="69"/>
    </row>
    <row r="533" spans="1:35" x14ac:dyDescent="0.2">
      <c r="A533" s="1"/>
      <c r="B533" s="1"/>
      <c r="C533" s="69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69"/>
      <c r="AH533" s="69"/>
      <c r="AI533" s="69"/>
    </row>
    <row r="534" spans="1:35" x14ac:dyDescent="0.2">
      <c r="A534" s="1"/>
      <c r="B534" s="1"/>
      <c r="C534" s="69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69"/>
      <c r="AH534" s="69"/>
      <c r="AI534" s="69"/>
    </row>
    <row r="535" spans="1:35" x14ac:dyDescent="0.2">
      <c r="A535" s="1"/>
      <c r="B535" s="1"/>
      <c r="C535" s="69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69"/>
      <c r="AH535" s="69"/>
      <c r="AI535" s="69"/>
    </row>
    <row r="536" spans="1:35" x14ac:dyDescent="0.2">
      <c r="A536" s="1"/>
      <c r="B536" s="1"/>
      <c r="C536" s="69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69"/>
      <c r="AH536" s="69"/>
      <c r="AI536" s="69"/>
    </row>
    <row r="537" spans="1:35" x14ac:dyDescent="0.2">
      <c r="A537" s="1"/>
      <c r="B537" s="1"/>
      <c r="C537" s="69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69"/>
      <c r="AH537" s="69"/>
      <c r="AI537" s="69"/>
    </row>
    <row r="538" spans="1:35" x14ac:dyDescent="0.2">
      <c r="A538" s="1"/>
      <c r="B538" s="1"/>
      <c r="C538" s="69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69"/>
      <c r="AH538" s="69"/>
      <c r="AI538" s="69"/>
    </row>
    <row r="539" spans="1:35" x14ac:dyDescent="0.2">
      <c r="A539" s="1"/>
      <c r="B539" s="1"/>
      <c r="C539" s="69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69"/>
      <c r="AH539" s="69"/>
      <c r="AI539" s="69"/>
    </row>
    <row r="540" spans="1:35" x14ac:dyDescent="0.2">
      <c r="A540" s="1"/>
      <c r="B540" s="1"/>
      <c r="C540" s="69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69"/>
      <c r="AH540" s="69"/>
      <c r="AI540" s="69"/>
    </row>
    <row r="541" spans="1:35" x14ac:dyDescent="0.2">
      <c r="A541" s="1"/>
      <c r="B541" s="1"/>
      <c r="C541" s="69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69"/>
      <c r="AH541" s="69"/>
      <c r="AI541" s="69"/>
    </row>
    <row r="542" spans="1:35" x14ac:dyDescent="0.2">
      <c r="A542" s="1"/>
      <c r="B542" s="1"/>
      <c r="C542" s="69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69"/>
      <c r="AH542" s="69"/>
      <c r="AI542" s="69"/>
    </row>
    <row r="543" spans="1:35" x14ac:dyDescent="0.2">
      <c r="A543" s="1"/>
      <c r="B543" s="1"/>
      <c r="C543" s="69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69"/>
      <c r="AH543" s="69"/>
      <c r="AI543" s="69"/>
    </row>
    <row r="544" spans="1:35" x14ac:dyDescent="0.2">
      <c r="A544" s="1"/>
      <c r="B544" s="1"/>
      <c r="C544" s="69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69"/>
      <c r="AH544" s="69"/>
      <c r="AI544" s="69"/>
    </row>
    <row r="545" spans="1:35" x14ac:dyDescent="0.2">
      <c r="A545" s="1"/>
      <c r="B545" s="1"/>
      <c r="C545" s="69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69"/>
      <c r="AH545" s="69"/>
      <c r="AI545" s="69"/>
    </row>
    <row r="546" spans="1:35" x14ac:dyDescent="0.2">
      <c r="A546" s="1"/>
      <c r="B546" s="1"/>
      <c r="C546" s="69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69"/>
      <c r="AH546" s="69"/>
      <c r="AI546" s="69"/>
    </row>
    <row r="547" spans="1:35" x14ac:dyDescent="0.2">
      <c r="A547" s="1"/>
      <c r="B547" s="1"/>
      <c r="C547" s="69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69"/>
      <c r="AH547" s="69"/>
      <c r="AI547" s="69"/>
    </row>
    <row r="548" spans="1:35" x14ac:dyDescent="0.2">
      <c r="A548" s="1"/>
      <c r="B548" s="1"/>
      <c r="C548" s="69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69"/>
      <c r="AH548" s="69"/>
      <c r="AI548" s="69"/>
    </row>
    <row r="549" spans="1:35" x14ac:dyDescent="0.2">
      <c r="A549" s="1"/>
      <c r="B549" s="1"/>
      <c r="C549" s="69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69"/>
      <c r="AH549" s="69"/>
      <c r="AI549" s="69"/>
    </row>
    <row r="550" spans="1:35" x14ac:dyDescent="0.2">
      <c r="A550" s="1"/>
      <c r="B550" s="1"/>
      <c r="C550" s="69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69"/>
      <c r="AH550" s="69"/>
      <c r="AI550" s="69"/>
    </row>
    <row r="551" spans="1:35" x14ac:dyDescent="0.2">
      <c r="A551" s="1"/>
      <c r="B551" s="1"/>
      <c r="C551" s="69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69"/>
      <c r="AH551" s="69"/>
      <c r="AI551" s="69"/>
    </row>
    <row r="552" spans="1:35" x14ac:dyDescent="0.2">
      <c r="A552" s="1"/>
      <c r="B552" s="1"/>
      <c r="C552" s="69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69"/>
      <c r="AH552" s="69"/>
      <c r="AI552" s="69"/>
    </row>
    <row r="553" spans="1:35" x14ac:dyDescent="0.2">
      <c r="A553" s="1"/>
      <c r="B553" s="1"/>
      <c r="C553" s="69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69"/>
      <c r="AH553" s="69"/>
      <c r="AI553" s="69"/>
    </row>
    <row r="554" spans="1:35" x14ac:dyDescent="0.2">
      <c r="A554" s="1"/>
      <c r="B554" s="1"/>
      <c r="C554" s="69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69"/>
      <c r="AH554" s="69"/>
      <c r="AI554" s="69"/>
    </row>
    <row r="555" spans="1:35" x14ac:dyDescent="0.2">
      <c r="A555" s="1"/>
      <c r="B555" s="1"/>
      <c r="C555" s="69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69"/>
      <c r="AH555" s="69"/>
      <c r="AI555" s="69"/>
    </row>
    <row r="556" spans="1:35" x14ac:dyDescent="0.2">
      <c r="A556" s="1"/>
      <c r="B556" s="1"/>
      <c r="C556" s="69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69"/>
      <c r="AH556" s="69"/>
      <c r="AI556" s="69"/>
    </row>
    <row r="557" spans="1:35" x14ac:dyDescent="0.2">
      <c r="A557" s="1"/>
      <c r="B557" s="1"/>
      <c r="C557" s="69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69"/>
      <c r="AH557" s="69"/>
      <c r="AI557" s="69"/>
    </row>
    <row r="558" spans="1:35" x14ac:dyDescent="0.2">
      <c r="A558" s="1"/>
      <c r="B558" s="1"/>
      <c r="C558" s="69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69"/>
      <c r="AH558" s="69"/>
      <c r="AI558" s="69"/>
    </row>
    <row r="559" spans="1:35" x14ac:dyDescent="0.2">
      <c r="A559" s="1"/>
      <c r="B559" s="1"/>
      <c r="C559" s="69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69"/>
      <c r="AH559" s="69"/>
      <c r="AI559" s="69"/>
    </row>
    <row r="560" spans="1:35" x14ac:dyDescent="0.2">
      <c r="A560" s="1"/>
      <c r="B560" s="1"/>
      <c r="C560" s="69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69"/>
      <c r="AH560" s="69"/>
      <c r="AI560" s="69"/>
    </row>
    <row r="561" spans="1:35" x14ac:dyDescent="0.2">
      <c r="A561" s="1"/>
      <c r="B561" s="1"/>
      <c r="C561" s="69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69"/>
      <c r="AH561" s="69"/>
      <c r="AI561" s="69"/>
    </row>
    <row r="562" spans="1:35" x14ac:dyDescent="0.2">
      <c r="A562" s="1"/>
      <c r="B562" s="1"/>
      <c r="C562" s="69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69"/>
      <c r="AH562" s="69"/>
      <c r="AI562" s="69"/>
    </row>
    <row r="563" spans="1:35" x14ac:dyDescent="0.2">
      <c r="A563" s="1"/>
      <c r="B563" s="1"/>
      <c r="C563" s="69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69"/>
      <c r="AH563" s="69"/>
      <c r="AI563" s="69"/>
    </row>
    <row r="564" spans="1:35" x14ac:dyDescent="0.2">
      <c r="A564" s="1"/>
      <c r="B564" s="1"/>
      <c r="C564" s="69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69"/>
      <c r="AH564" s="69"/>
      <c r="AI564" s="69"/>
    </row>
    <row r="565" spans="1:35" x14ac:dyDescent="0.2">
      <c r="A565" s="1"/>
      <c r="B565" s="1"/>
      <c r="C565" s="69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69"/>
      <c r="AH565" s="69"/>
      <c r="AI565" s="69"/>
    </row>
    <row r="566" spans="1:35" x14ac:dyDescent="0.2">
      <c r="A566" s="1"/>
      <c r="B566" s="1"/>
      <c r="C566" s="69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69"/>
      <c r="AH566" s="69"/>
      <c r="AI566" s="69"/>
    </row>
    <row r="567" spans="1:35" x14ac:dyDescent="0.2">
      <c r="A567" s="1"/>
      <c r="B567" s="1"/>
      <c r="C567" s="69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69"/>
      <c r="AH567" s="69"/>
      <c r="AI567" s="69"/>
    </row>
    <row r="568" spans="1:35" x14ac:dyDescent="0.2">
      <c r="A568" s="1"/>
      <c r="B568" s="1"/>
      <c r="C568" s="69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69"/>
      <c r="AH568" s="69"/>
      <c r="AI568" s="69"/>
    </row>
    <row r="569" spans="1:35" x14ac:dyDescent="0.2">
      <c r="A569" s="1"/>
      <c r="B569" s="1"/>
      <c r="C569" s="69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69"/>
      <c r="AH569" s="69"/>
      <c r="AI569" s="69"/>
    </row>
    <row r="570" spans="1:35" x14ac:dyDescent="0.2">
      <c r="A570" s="1"/>
      <c r="B570" s="1"/>
      <c r="C570" s="69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69"/>
      <c r="AH570" s="69"/>
      <c r="AI570" s="69"/>
    </row>
    <row r="571" spans="1:35" x14ac:dyDescent="0.2">
      <c r="A571" s="1"/>
      <c r="B571" s="1"/>
      <c r="C571" s="69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69"/>
      <c r="AH571" s="69"/>
      <c r="AI571" s="69"/>
    </row>
    <row r="572" spans="1:35" x14ac:dyDescent="0.2">
      <c r="A572" s="1"/>
      <c r="B572" s="1"/>
      <c r="C572" s="69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69"/>
      <c r="AH572" s="69"/>
      <c r="AI572" s="69"/>
    </row>
    <row r="573" spans="1:35" x14ac:dyDescent="0.2">
      <c r="A573" s="1"/>
      <c r="B573" s="1"/>
      <c r="C573" s="69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69"/>
      <c r="AH573" s="69"/>
      <c r="AI573" s="69"/>
    </row>
    <row r="574" spans="1:35" x14ac:dyDescent="0.2">
      <c r="A574" s="1"/>
      <c r="B574" s="1"/>
      <c r="C574" s="69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69"/>
      <c r="AH574" s="69"/>
      <c r="AI574" s="69"/>
    </row>
    <row r="575" spans="1:35" x14ac:dyDescent="0.2">
      <c r="A575" s="1"/>
      <c r="B575" s="1"/>
      <c r="C575" s="69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69"/>
      <c r="AH575" s="69"/>
      <c r="AI575" s="69"/>
    </row>
    <row r="576" spans="1:35" x14ac:dyDescent="0.2">
      <c r="A576" s="1"/>
      <c r="B576" s="1"/>
      <c r="C576" s="69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69"/>
      <c r="AH576" s="69"/>
      <c r="AI576" s="69"/>
    </row>
    <row r="577" spans="1:35" x14ac:dyDescent="0.2">
      <c r="A577" s="1"/>
      <c r="B577" s="1"/>
      <c r="C577" s="69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69"/>
      <c r="AH577" s="69"/>
      <c r="AI577" s="69"/>
    </row>
    <row r="578" spans="1:35" x14ac:dyDescent="0.2">
      <c r="A578" s="1"/>
      <c r="B578" s="1"/>
      <c r="C578" s="69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69"/>
      <c r="AH578" s="69"/>
      <c r="AI578" s="69"/>
    </row>
    <row r="579" spans="1:35" x14ac:dyDescent="0.2">
      <c r="A579" s="1"/>
      <c r="B579" s="1"/>
      <c r="C579" s="69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69"/>
      <c r="AH579" s="69"/>
      <c r="AI579" s="69"/>
    </row>
    <row r="580" spans="1:35" x14ac:dyDescent="0.2">
      <c r="A580" s="1"/>
      <c r="B580" s="1"/>
      <c r="C580" s="69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69"/>
      <c r="AH580" s="69"/>
      <c r="AI580" s="69"/>
    </row>
    <row r="581" spans="1:35" x14ac:dyDescent="0.2">
      <c r="A581" s="1"/>
      <c r="B581" s="1"/>
      <c r="C581" s="69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69"/>
      <c r="AH581" s="69"/>
      <c r="AI581" s="69"/>
    </row>
    <row r="582" spans="1:35" x14ac:dyDescent="0.2">
      <c r="A582" s="1"/>
      <c r="B582" s="1"/>
      <c r="C582" s="69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69"/>
      <c r="AH582" s="69"/>
      <c r="AI582" s="69"/>
    </row>
    <row r="583" spans="1:35" x14ac:dyDescent="0.2">
      <c r="A583" s="1"/>
      <c r="B583" s="1"/>
      <c r="C583" s="69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69"/>
      <c r="AH583" s="69"/>
      <c r="AI583" s="69"/>
    </row>
    <row r="584" spans="1:35" x14ac:dyDescent="0.2">
      <c r="A584" s="1"/>
      <c r="B584" s="1"/>
      <c r="C584" s="69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69"/>
      <c r="AH584" s="69"/>
      <c r="AI584" s="69"/>
    </row>
    <row r="585" spans="1:35" x14ac:dyDescent="0.2">
      <c r="A585" s="1"/>
      <c r="B585" s="1"/>
      <c r="C585" s="69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69"/>
      <c r="AH585" s="69"/>
      <c r="AI585" s="69"/>
    </row>
    <row r="586" spans="1:35" x14ac:dyDescent="0.2">
      <c r="A586" s="1"/>
      <c r="B586" s="1"/>
      <c r="C586" s="69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69"/>
      <c r="AH586" s="69"/>
      <c r="AI586" s="69"/>
    </row>
    <row r="587" spans="1:35" x14ac:dyDescent="0.2">
      <c r="A587" s="1"/>
      <c r="B587" s="1"/>
      <c r="C587" s="69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69"/>
      <c r="AH587" s="69"/>
      <c r="AI587" s="69"/>
    </row>
    <row r="588" spans="1:35" x14ac:dyDescent="0.2">
      <c r="A588" s="1"/>
      <c r="B588" s="1"/>
      <c r="C588" s="69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69"/>
      <c r="AH588" s="69"/>
      <c r="AI588" s="69"/>
    </row>
    <row r="589" spans="1:35" x14ac:dyDescent="0.2">
      <c r="A589" s="1"/>
      <c r="B589" s="1"/>
      <c r="C589" s="69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69"/>
      <c r="AH589" s="69"/>
      <c r="AI589" s="69"/>
    </row>
    <row r="590" spans="1:35" x14ac:dyDescent="0.2">
      <c r="A590" s="1"/>
      <c r="B590" s="1"/>
      <c r="C590" s="69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69"/>
      <c r="AH590" s="69"/>
      <c r="AI590" s="69"/>
    </row>
    <row r="591" spans="1:35" x14ac:dyDescent="0.2">
      <c r="A591" s="1"/>
      <c r="B591" s="1"/>
      <c r="C591" s="69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69"/>
      <c r="AH591" s="69"/>
      <c r="AI591" s="69"/>
    </row>
    <row r="592" spans="1:35" x14ac:dyDescent="0.2">
      <c r="A592" s="1"/>
      <c r="B592" s="1"/>
      <c r="C592" s="69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69"/>
      <c r="AH592" s="69"/>
      <c r="AI592" s="69"/>
    </row>
    <row r="593" spans="1:35" x14ac:dyDescent="0.2">
      <c r="A593" s="1"/>
      <c r="B593" s="1"/>
      <c r="C593" s="69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69"/>
      <c r="AH593" s="69"/>
      <c r="AI593" s="69"/>
    </row>
    <row r="594" spans="1:35" x14ac:dyDescent="0.2">
      <c r="A594" s="1"/>
      <c r="B594" s="1"/>
      <c r="C594" s="69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69"/>
      <c r="AH594" s="69"/>
      <c r="AI594" s="69"/>
    </row>
    <row r="595" spans="1:35" x14ac:dyDescent="0.2">
      <c r="A595" s="1"/>
      <c r="B595" s="1"/>
      <c r="C595" s="69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69"/>
      <c r="AH595" s="69"/>
      <c r="AI595" s="69"/>
    </row>
    <row r="596" spans="1:35" x14ac:dyDescent="0.2">
      <c r="A596" s="1"/>
      <c r="B596" s="1"/>
      <c r="C596" s="69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69"/>
      <c r="AH596" s="69"/>
      <c r="AI596" s="69"/>
    </row>
    <row r="597" spans="1:35" x14ac:dyDescent="0.2">
      <c r="A597" s="1"/>
      <c r="B597" s="1"/>
      <c r="C597" s="69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69"/>
      <c r="AH597" s="69"/>
      <c r="AI597" s="69"/>
    </row>
    <row r="598" spans="1:35" x14ac:dyDescent="0.2">
      <c r="A598" s="1"/>
      <c r="B598" s="1"/>
      <c r="C598" s="69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69"/>
      <c r="AH598" s="69"/>
      <c r="AI598" s="69"/>
    </row>
    <row r="599" spans="1:35" x14ac:dyDescent="0.2">
      <c r="A599" s="1"/>
      <c r="B599" s="1"/>
      <c r="C599" s="69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69"/>
      <c r="AH599" s="69"/>
      <c r="AI599" s="69"/>
    </row>
    <row r="600" spans="1:35" x14ac:dyDescent="0.2">
      <c r="A600" s="1"/>
      <c r="B600" s="1"/>
      <c r="C600" s="69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69"/>
      <c r="AH600" s="69"/>
      <c r="AI600" s="69"/>
    </row>
    <row r="601" spans="1:35" x14ac:dyDescent="0.2">
      <c r="A601" s="1"/>
      <c r="B601" s="1"/>
      <c r="C601" s="69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69"/>
      <c r="AH601" s="69"/>
      <c r="AI601" s="69"/>
    </row>
    <row r="602" spans="1:35" x14ac:dyDescent="0.2">
      <c r="A602" s="1"/>
      <c r="B602" s="1"/>
      <c r="C602" s="69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69"/>
      <c r="AH602" s="69"/>
      <c r="AI602" s="69"/>
    </row>
    <row r="603" spans="1:35" x14ac:dyDescent="0.2">
      <c r="A603" s="1"/>
      <c r="B603" s="1"/>
      <c r="C603" s="69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69"/>
      <c r="AH603" s="69"/>
      <c r="AI603" s="69"/>
    </row>
    <row r="604" spans="1:35" x14ac:dyDescent="0.2">
      <c r="A604" s="1"/>
      <c r="B604" s="1"/>
      <c r="C604" s="69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69"/>
      <c r="AH604" s="69"/>
      <c r="AI604" s="69"/>
    </row>
    <row r="605" spans="1:35" x14ac:dyDescent="0.2">
      <c r="A605" s="1"/>
      <c r="B605" s="1"/>
      <c r="C605" s="69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69"/>
      <c r="AH605" s="69"/>
      <c r="AI605" s="69"/>
    </row>
    <row r="606" spans="1:35" x14ac:dyDescent="0.2">
      <c r="A606" s="1"/>
      <c r="B606" s="1"/>
      <c r="C606" s="69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69"/>
      <c r="AH606" s="69"/>
      <c r="AI606" s="69"/>
    </row>
    <row r="607" spans="1:35" x14ac:dyDescent="0.2">
      <c r="A607" s="1"/>
      <c r="B607" s="1"/>
      <c r="C607" s="69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69"/>
      <c r="AH607" s="69"/>
      <c r="AI607" s="69"/>
    </row>
    <row r="608" spans="1:35" x14ac:dyDescent="0.2">
      <c r="A608" s="1"/>
      <c r="B608" s="1"/>
      <c r="C608" s="69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69"/>
      <c r="AH608" s="69"/>
      <c r="AI608" s="69"/>
    </row>
    <row r="609" spans="1:35" x14ac:dyDescent="0.2">
      <c r="A609" s="1"/>
      <c r="B609" s="1"/>
      <c r="C609" s="69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69"/>
      <c r="AH609" s="69"/>
      <c r="AI609" s="69"/>
    </row>
    <row r="610" spans="1:35" x14ac:dyDescent="0.2">
      <c r="A610" s="1"/>
      <c r="B610" s="1"/>
      <c r="C610" s="69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69"/>
      <c r="AH610" s="69"/>
      <c r="AI610" s="69"/>
    </row>
    <row r="611" spans="1:35" x14ac:dyDescent="0.2">
      <c r="A611" s="1"/>
      <c r="B611" s="1"/>
      <c r="C611" s="69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69"/>
      <c r="AH611" s="69"/>
      <c r="AI611" s="69"/>
    </row>
    <row r="612" spans="1:35" x14ac:dyDescent="0.2">
      <c r="A612" s="1"/>
      <c r="B612" s="1"/>
      <c r="C612" s="69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69"/>
      <c r="AH612" s="69"/>
      <c r="AI612" s="69"/>
    </row>
    <row r="613" spans="1:35" x14ac:dyDescent="0.2">
      <c r="A613" s="1"/>
      <c r="B613" s="1"/>
      <c r="C613" s="69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69"/>
      <c r="AH613" s="69"/>
      <c r="AI613" s="69"/>
    </row>
    <row r="614" spans="1:35" x14ac:dyDescent="0.2">
      <c r="A614" s="1"/>
      <c r="B614" s="1"/>
      <c r="C614" s="69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69"/>
      <c r="AH614" s="69"/>
      <c r="AI614" s="69"/>
    </row>
    <row r="615" spans="1:35" x14ac:dyDescent="0.2">
      <c r="A615" s="1"/>
      <c r="B615" s="1"/>
      <c r="C615" s="69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69"/>
      <c r="AH615" s="69"/>
      <c r="AI615" s="69"/>
    </row>
    <row r="616" spans="1:35" x14ac:dyDescent="0.2">
      <c r="A616" s="1"/>
      <c r="B616" s="1"/>
      <c r="C616" s="69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69"/>
      <c r="AH616" s="69"/>
      <c r="AI616" s="69"/>
    </row>
    <row r="617" spans="1:35" x14ac:dyDescent="0.2">
      <c r="A617" s="1"/>
      <c r="B617" s="1"/>
      <c r="C617" s="69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69"/>
      <c r="AH617" s="69"/>
      <c r="AI617" s="69"/>
    </row>
    <row r="618" spans="1:35" x14ac:dyDescent="0.2">
      <c r="A618" s="1"/>
      <c r="B618" s="1"/>
      <c r="C618" s="69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69"/>
      <c r="AH618" s="69"/>
      <c r="AI618" s="69"/>
    </row>
    <row r="619" spans="1:35" x14ac:dyDescent="0.2">
      <c r="A619" s="1"/>
      <c r="B619" s="1"/>
      <c r="C619" s="69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69"/>
      <c r="AH619" s="69"/>
      <c r="AI619" s="69"/>
    </row>
    <row r="620" spans="1:35" x14ac:dyDescent="0.2">
      <c r="A620" s="1"/>
      <c r="B620" s="1"/>
      <c r="C620" s="69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69"/>
      <c r="AH620" s="69"/>
      <c r="AI620" s="69"/>
    </row>
    <row r="621" spans="1:35" x14ac:dyDescent="0.2">
      <c r="A621" s="1"/>
      <c r="B621" s="1"/>
      <c r="C621" s="69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69"/>
      <c r="AH621" s="69"/>
      <c r="AI621" s="69"/>
    </row>
    <row r="622" spans="1:35" x14ac:dyDescent="0.2">
      <c r="A622" s="1"/>
      <c r="B622" s="1"/>
      <c r="C622" s="69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69"/>
      <c r="AH622" s="69"/>
      <c r="AI622" s="69"/>
    </row>
    <row r="623" spans="1:35" x14ac:dyDescent="0.2">
      <c r="A623" s="1"/>
      <c r="B623" s="1"/>
      <c r="C623" s="69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69"/>
      <c r="AH623" s="69"/>
      <c r="AI623" s="69"/>
    </row>
    <row r="624" spans="1:35" x14ac:dyDescent="0.2">
      <c r="A624" s="1"/>
      <c r="B624" s="1"/>
      <c r="C624" s="69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69"/>
      <c r="AH624" s="69"/>
      <c r="AI624" s="69"/>
    </row>
    <row r="625" spans="1:35" x14ac:dyDescent="0.2">
      <c r="A625" s="1"/>
      <c r="B625" s="1"/>
      <c r="C625" s="69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69"/>
      <c r="AH625" s="69"/>
      <c r="AI625" s="69"/>
    </row>
    <row r="626" spans="1:35" x14ac:dyDescent="0.2">
      <c r="A626" s="1"/>
      <c r="B626" s="1"/>
      <c r="C626" s="69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69"/>
      <c r="AH626" s="69"/>
      <c r="AI626" s="69"/>
    </row>
    <row r="627" spans="1:35" x14ac:dyDescent="0.2">
      <c r="A627" s="1"/>
      <c r="B627" s="1"/>
      <c r="C627" s="69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69"/>
      <c r="AH627" s="69"/>
      <c r="AI627" s="69"/>
    </row>
    <row r="628" spans="1:35" x14ac:dyDescent="0.2">
      <c r="A628" s="1"/>
      <c r="B628" s="1"/>
      <c r="C628" s="69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69"/>
      <c r="AH628" s="69"/>
      <c r="AI628" s="69"/>
    </row>
    <row r="629" spans="1:35" x14ac:dyDescent="0.2">
      <c r="A629" s="1"/>
      <c r="B629" s="1"/>
      <c r="C629" s="69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69"/>
      <c r="AH629" s="69"/>
      <c r="AI629" s="69"/>
    </row>
    <row r="630" spans="1:35" x14ac:dyDescent="0.2">
      <c r="A630" s="1"/>
      <c r="B630" s="1"/>
      <c r="C630" s="69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69"/>
      <c r="AH630" s="69"/>
      <c r="AI630" s="69"/>
    </row>
    <row r="631" spans="1:35" x14ac:dyDescent="0.2">
      <c r="A631" s="1"/>
      <c r="B631" s="1"/>
      <c r="C631" s="69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69"/>
      <c r="AH631" s="69"/>
      <c r="AI631" s="69"/>
    </row>
    <row r="632" spans="1:35" x14ac:dyDescent="0.2">
      <c r="A632" s="1"/>
      <c r="B632" s="1"/>
      <c r="C632" s="69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69"/>
      <c r="AH632" s="69"/>
      <c r="AI632" s="69"/>
    </row>
    <row r="633" spans="1:35" x14ac:dyDescent="0.2">
      <c r="A633" s="1"/>
      <c r="B633" s="1"/>
      <c r="C633" s="69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69"/>
      <c r="AH633" s="69"/>
      <c r="AI633" s="69"/>
    </row>
    <row r="634" spans="1:35" x14ac:dyDescent="0.2">
      <c r="A634" s="1"/>
      <c r="B634" s="1"/>
      <c r="C634" s="69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69"/>
      <c r="AH634" s="69"/>
      <c r="AI634" s="69"/>
    </row>
    <row r="635" spans="1:35" x14ac:dyDescent="0.2">
      <c r="A635" s="1"/>
      <c r="B635" s="1"/>
      <c r="C635" s="69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69"/>
      <c r="AH635" s="69"/>
      <c r="AI635" s="69"/>
    </row>
    <row r="636" spans="1:35" x14ac:dyDescent="0.2">
      <c r="A636" s="1"/>
      <c r="B636" s="1"/>
      <c r="C636" s="69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69"/>
      <c r="AH636" s="69"/>
      <c r="AI636" s="69"/>
    </row>
    <row r="637" spans="1:35" x14ac:dyDescent="0.2">
      <c r="A637" s="1"/>
      <c r="B637" s="1"/>
      <c r="C637" s="69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69"/>
      <c r="AH637" s="69"/>
      <c r="AI637" s="69"/>
    </row>
    <row r="638" spans="1:35" x14ac:dyDescent="0.2">
      <c r="A638" s="1"/>
      <c r="B638" s="1"/>
      <c r="C638" s="69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69"/>
      <c r="AH638" s="69"/>
      <c r="AI638" s="69"/>
    </row>
    <row r="639" spans="1:35" x14ac:dyDescent="0.2">
      <c r="A639" s="1"/>
      <c r="B639" s="1"/>
      <c r="C639" s="69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69"/>
      <c r="AH639" s="69"/>
      <c r="AI639" s="69"/>
    </row>
    <row r="640" spans="1:35" x14ac:dyDescent="0.2">
      <c r="A640" s="1"/>
      <c r="B640" s="1"/>
      <c r="C640" s="69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69"/>
      <c r="AH640" s="69"/>
      <c r="AI640" s="69"/>
    </row>
    <row r="641" spans="1:35" x14ac:dyDescent="0.2">
      <c r="A641" s="1"/>
      <c r="B641" s="1"/>
      <c r="C641" s="69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69"/>
      <c r="AH641" s="69"/>
      <c r="AI641" s="69"/>
    </row>
    <row r="642" spans="1:35" x14ac:dyDescent="0.2">
      <c r="A642" s="1"/>
      <c r="B642" s="1"/>
      <c r="C642" s="69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69"/>
      <c r="AH642" s="69"/>
      <c r="AI642" s="69"/>
    </row>
    <row r="643" spans="1:35" x14ac:dyDescent="0.2">
      <c r="A643" s="1"/>
      <c r="B643" s="1"/>
      <c r="C643" s="69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69"/>
      <c r="AH643" s="69"/>
      <c r="AI643" s="69"/>
    </row>
    <row r="644" spans="1:35" x14ac:dyDescent="0.2">
      <c r="A644" s="1"/>
      <c r="B644" s="1"/>
      <c r="C644" s="69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69"/>
      <c r="AH644" s="69"/>
      <c r="AI644" s="69"/>
    </row>
    <row r="645" spans="1:35" x14ac:dyDescent="0.2">
      <c r="A645" s="1"/>
      <c r="B645" s="1"/>
      <c r="C645" s="69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69"/>
      <c r="AH645" s="69"/>
      <c r="AI645" s="69"/>
    </row>
    <row r="646" spans="1:35" x14ac:dyDescent="0.2">
      <c r="A646" s="1"/>
      <c r="B646" s="1"/>
      <c r="C646" s="69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69"/>
      <c r="AH646" s="69"/>
      <c r="AI646" s="69"/>
    </row>
    <row r="647" spans="1:35" x14ac:dyDescent="0.2">
      <c r="A647" s="1"/>
      <c r="B647" s="1"/>
      <c r="C647" s="69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69"/>
      <c r="AH647" s="69"/>
      <c r="AI647" s="69"/>
    </row>
    <row r="648" spans="1:35" x14ac:dyDescent="0.2">
      <c r="A648" s="1"/>
      <c r="B648" s="1"/>
      <c r="C648" s="69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69"/>
      <c r="AH648" s="69"/>
      <c r="AI648" s="69"/>
    </row>
    <row r="649" spans="1:35" x14ac:dyDescent="0.2">
      <c r="A649" s="1"/>
      <c r="B649" s="1"/>
      <c r="C649" s="69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69"/>
      <c r="AH649" s="69"/>
      <c r="AI649" s="69"/>
    </row>
    <row r="650" spans="1:35" x14ac:dyDescent="0.2">
      <c r="A650" s="1"/>
      <c r="B650" s="1"/>
      <c r="C650" s="69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69"/>
      <c r="AH650" s="69"/>
      <c r="AI650" s="69"/>
    </row>
    <row r="651" spans="1:35" x14ac:dyDescent="0.2">
      <c r="A651" s="1"/>
      <c r="B651" s="1"/>
      <c r="C651" s="69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69"/>
      <c r="AH651" s="69"/>
      <c r="AI651" s="69"/>
    </row>
    <row r="652" spans="1:35" x14ac:dyDescent="0.2">
      <c r="A652" s="1"/>
      <c r="B652" s="1"/>
      <c r="C652" s="69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69"/>
      <c r="AH652" s="69"/>
      <c r="AI652" s="69"/>
    </row>
    <row r="653" spans="1:35" x14ac:dyDescent="0.2">
      <c r="A653" s="1"/>
      <c r="B653" s="1"/>
      <c r="C653" s="69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69"/>
      <c r="AH653" s="69"/>
      <c r="AI653" s="69"/>
    </row>
    <row r="654" spans="1:35" x14ac:dyDescent="0.2">
      <c r="A654" s="1"/>
      <c r="B654" s="1"/>
      <c r="C654" s="69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69"/>
      <c r="AH654" s="69"/>
      <c r="AI654" s="69"/>
    </row>
    <row r="655" spans="1:35" x14ac:dyDescent="0.2">
      <c r="A655" s="1"/>
      <c r="B655" s="1"/>
      <c r="C655" s="69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69"/>
      <c r="AH655" s="69"/>
      <c r="AI655" s="69"/>
    </row>
    <row r="656" spans="1:35" x14ac:dyDescent="0.2">
      <c r="A656" s="1"/>
      <c r="B656" s="1"/>
      <c r="C656" s="69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69"/>
      <c r="AH656" s="69"/>
      <c r="AI656" s="69"/>
    </row>
    <row r="657" spans="1:35" x14ac:dyDescent="0.2">
      <c r="A657" s="1"/>
      <c r="B657" s="1"/>
      <c r="C657" s="69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69"/>
      <c r="AH657" s="69"/>
      <c r="AI657" s="69"/>
    </row>
    <row r="658" spans="1:35" x14ac:dyDescent="0.2">
      <c r="A658" s="1"/>
      <c r="B658" s="1"/>
      <c r="C658" s="69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69"/>
      <c r="AH658" s="69"/>
      <c r="AI658" s="69"/>
    </row>
    <row r="659" spans="1:35" x14ac:dyDescent="0.2">
      <c r="A659" s="1"/>
      <c r="B659" s="1"/>
      <c r="C659" s="69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69"/>
      <c r="AH659" s="69"/>
      <c r="AI659" s="69"/>
    </row>
    <row r="660" spans="1:35" x14ac:dyDescent="0.2">
      <c r="A660" s="1"/>
      <c r="B660" s="1"/>
      <c r="C660" s="69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69"/>
      <c r="AH660" s="69"/>
      <c r="AI660" s="69"/>
    </row>
    <row r="661" spans="1:35" x14ac:dyDescent="0.2">
      <c r="A661" s="1"/>
      <c r="B661" s="1"/>
      <c r="C661" s="69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69"/>
      <c r="AH661" s="69"/>
      <c r="AI661" s="69"/>
    </row>
    <row r="662" spans="1:35" x14ac:dyDescent="0.2">
      <c r="A662" s="1"/>
      <c r="B662" s="1"/>
      <c r="C662" s="69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69"/>
      <c r="AH662" s="69"/>
      <c r="AI662" s="69"/>
    </row>
    <row r="663" spans="1:35" x14ac:dyDescent="0.2">
      <c r="A663" s="1"/>
      <c r="B663" s="1"/>
      <c r="C663" s="69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69"/>
      <c r="AH663" s="69"/>
      <c r="AI663" s="69"/>
    </row>
    <row r="664" spans="1:35" x14ac:dyDescent="0.2">
      <c r="A664" s="1"/>
      <c r="B664" s="1"/>
      <c r="C664" s="69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69"/>
      <c r="AH664" s="69"/>
      <c r="AI664" s="69"/>
    </row>
    <row r="665" spans="1:35" x14ac:dyDescent="0.2">
      <c r="A665" s="1"/>
      <c r="B665" s="1"/>
      <c r="C665" s="69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69"/>
      <c r="AH665" s="69"/>
      <c r="AI665" s="69"/>
    </row>
    <row r="666" spans="1:35" x14ac:dyDescent="0.2">
      <c r="A666" s="1"/>
      <c r="B666" s="1"/>
      <c r="C666" s="69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69"/>
      <c r="AH666" s="69"/>
      <c r="AI666" s="69"/>
    </row>
    <row r="667" spans="1:35" x14ac:dyDescent="0.2">
      <c r="A667" s="1"/>
      <c r="B667" s="1"/>
      <c r="C667" s="69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69"/>
      <c r="AH667" s="69"/>
      <c r="AI667" s="69"/>
    </row>
    <row r="668" spans="1:35" x14ac:dyDescent="0.2">
      <c r="A668" s="1"/>
      <c r="B668" s="1"/>
      <c r="C668" s="69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69"/>
      <c r="AH668" s="69"/>
      <c r="AI668" s="69"/>
    </row>
    <row r="669" spans="1:35" x14ac:dyDescent="0.2">
      <c r="A669" s="1"/>
      <c r="B669" s="1"/>
      <c r="C669" s="69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69"/>
      <c r="AH669" s="69"/>
      <c r="AI669" s="69"/>
    </row>
    <row r="670" spans="1:35" x14ac:dyDescent="0.2">
      <c r="A670" s="1"/>
      <c r="B670" s="1"/>
      <c r="C670" s="69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69"/>
      <c r="AH670" s="69"/>
      <c r="AI670" s="69"/>
    </row>
    <row r="671" spans="1:35" x14ac:dyDescent="0.2">
      <c r="A671" s="1"/>
      <c r="B671" s="1"/>
      <c r="C671" s="69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69"/>
      <c r="AH671" s="69"/>
      <c r="AI671" s="69"/>
    </row>
    <row r="672" spans="1:35" x14ac:dyDescent="0.2">
      <c r="A672" s="1"/>
      <c r="B672" s="1"/>
      <c r="C672" s="69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69"/>
      <c r="AH672" s="69"/>
      <c r="AI672" s="69"/>
    </row>
    <row r="673" spans="1:35" x14ac:dyDescent="0.2">
      <c r="A673" s="1"/>
      <c r="B673" s="1"/>
      <c r="C673" s="69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69"/>
      <c r="AH673" s="69"/>
      <c r="AI673" s="69"/>
    </row>
    <row r="674" spans="1:35" x14ac:dyDescent="0.2">
      <c r="A674" s="1"/>
      <c r="B674" s="1"/>
      <c r="C674" s="69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69"/>
      <c r="AH674" s="69"/>
      <c r="AI674" s="69"/>
    </row>
    <row r="675" spans="1:35" x14ac:dyDescent="0.2">
      <c r="A675" s="1"/>
      <c r="B675" s="1"/>
      <c r="C675" s="69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69"/>
      <c r="AH675" s="69"/>
      <c r="AI675" s="69"/>
    </row>
    <row r="676" spans="1:35" x14ac:dyDescent="0.2">
      <c r="A676" s="1"/>
      <c r="B676" s="1"/>
      <c r="C676" s="69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69"/>
      <c r="AH676" s="69"/>
      <c r="AI676" s="69"/>
    </row>
    <row r="677" spans="1:35" x14ac:dyDescent="0.2">
      <c r="A677" s="1"/>
      <c r="B677" s="1"/>
      <c r="C677" s="69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69"/>
      <c r="AH677" s="69"/>
      <c r="AI677" s="69"/>
    </row>
    <row r="678" spans="1:35" x14ac:dyDescent="0.2">
      <c r="A678" s="1"/>
      <c r="B678" s="1"/>
      <c r="C678" s="69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69"/>
      <c r="AH678" s="69"/>
      <c r="AI678" s="69"/>
    </row>
    <row r="679" spans="1:35" x14ac:dyDescent="0.2">
      <c r="A679" s="1"/>
      <c r="B679" s="1"/>
      <c r="C679" s="69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69"/>
      <c r="AH679" s="69"/>
      <c r="AI679" s="69"/>
    </row>
    <row r="680" spans="1:35" x14ac:dyDescent="0.2">
      <c r="A680" s="1"/>
      <c r="B680" s="1"/>
      <c r="C680" s="69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69"/>
      <c r="AH680" s="69"/>
      <c r="AI680" s="69"/>
    </row>
    <row r="681" spans="1:35" x14ac:dyDescent="0.2">
      <c r="A681" s="1"/>
      <c r="B681" s="1"/>
      <c r="C681" s="69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69"/>
      <c r="AH681" s="69"/>
      <c r="AI681" s="69"/>
    </row>
    <row r="682" spans="1:35" x14ac:dyDescent="0.2">
      <c r="A682" s="1"/>
      <c r="B682" s="1"/>
      <c r="C682" s="69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69"/>
      <c r="AH682" s="69"/>
      <c r="AI682" s="69"/>
    </row>
    <row r="683" spans="1:35" x14ac:dyDescent="0.2">
      <c r="A683" s="1"/>
      <c r="B683" s="1"/>
      <c r="C683" s="69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69"/>
      <c r="AH683" s="69"/>
      <c r="AI683" s="69"/>
    </row>
    <row r="684" spans="1:35" x14ac:dyDescent="0.2">
      <c r="A684" s="1"/>
      <c r="B684" s="1"/>
      <c r="C684" s="69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69"/>
      <c r="AH684" s="69"/>
      <c r="AI684" s="69"/>
    </row>
    <row r="685" spans="1:35" x14ac:dyDescent="0.2">
      <c r="A685" s="1"/>
      <c r="B685" s="1"/>
      <c r="C685" s="69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69"/>
      <c r="AH685" s="69"/>
      <c r="AI685" s="69"/>
    </row>
    <row r="686" spans="1:35" x14ac:dyDescent="0.2">
      <c r="A686" s="1"/>
      <c r="B686" s="1"/>
      <c r="C686" s="69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69"/>
      <c r="AH686" s="69"/>
      <c r="AI686" s="69"/>
    </row>
    <row r="687" spans="1:35" x14ac:dyDescent="0.2">
      <c r="A687" s="1"/>
      <c r="B687" s="1"/>
      <c r="C687" s="69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69"/>
      <c r="AH687" s="69"/>
      <c r="AI687" s="69"/>
    </row>
    <row r="688" spans="1:35" x14ac:dyDescent="0.2">
      <c r="A688" s="1"/>
      <c r="B688" s="1"/>
      <c r="C688" s="69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69"/>
      <c r="AH688" s="69"/>
      <c r="AI688" s="69"/>
    </row>
    <row r="689" spans="1:35" x14ac:dyDescent="0.2">
      <c r="A689" s="1"/>
      <c r="B689" s="1"/>
      <c r="C689" s="69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69"/>
      <c r="AH689" s="69"/>
      <c r="AI689" s="69"/>
    </row>
    <row r="690" spans="1:35" x14ac:dyDescent="0.2">
      <c r="A690" s="1"/>
      <c r="B690" s="1"/>
      <c r="C690" s="69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69"/>
      <c r="AH690" s="69"/>
      <c r="AI690" s="69"/>
    </row>
    <row r="691" spans="1:35" x14ac:dyDescent="0.2">
      <c r="A691" s="1"/>
      <c r="B691" s="1"/>
      <c r="C691" s="69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69"/>
      <c r="AH691" s="69"/>
      <c r="AI691" s="69"/>
    </row>
    <row r="692" spans="1:35" x14ac:dyDescent="0.2">
      <c r="A692" s="1"/>
      <c r="B692" s="1"/>
      <c r="C692" s="69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69"/>
      <c r="AH692" s="69"/>
      <c r="AI692" s="69"/>
    </row>
    <row r="693" spans="1:35" x14ac:dyDescent="0.2">
      <c r="A693" s="1"/>
      <c r="B693" s="1"/>
      <c r="C693" s="69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69"/>
      <c r="AH693" s="69"/>
      <c r="AI693" s="69"/>
    </row>
    <row r="694" spans="1:35" x14ac:dyDescent="0.2">
      <c r="A694" s="1"/>
      <c r="B694" s="1"/>
      <c r="C694" s="69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69"/>
      <c r="AH694" s="69"/>
      <c r="AI694" s="69"/>
    </row>
    <row r="695" spans="1:35" x14ac:dyDescent="0.2">
      <c r="A695" s="1"/>
      <c r="B695" s="1"/>
      <c r="C695" s="69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69"/>
      <c r="AH695" s="69"/>
      <c r="AI695" s="69"/>
    </row>
    <row r="696" spans="1:35" x14ac:dyDescent="0.2">
      <c r="A696" s="1"/>
      <c r="B696" s="1"/>
      <c r="C696" s="69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69"/>
      <c r="AH696" s="69"/>
      <c r="AI696" s="69"/>
    </row>
    <row r="697" spans="1:35" x14ac:dyDescent="0.2">
      <c r="A697" s="1"/>
      <c r="B697" s="1"/>
      <c r="C697" s="69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69"/>
      <c r="AH697" s="69"/>
      <c r="AI697" s="69"/>
    </row>
    <row r="698" spans="1:35" x14ac:dyDescent="0.2">
      <c r="A698" s="1"/>
      <c r="B698" s="1"/>
      <c r="C698" s="69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69"/>
      <c r="AH698" s="69"/>
      <c r="AI698" s="69"/>
    </row>
    <row r="699" spans="1:35" x14ac:dyDescent="0.2">
      <c r="A699" s="1"/>
      <c r="B699" s="1"/>
      <c r="C699" s="69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69"/>
      <c r="AH699" s="69"/>
      <c r="AI699" s="69"/>
    </row>
    <row r="700" spans="1:35" x14ac:dyDescent="0.2">
      <c r="A700" s="1"/>
      <c r="B700" s="1"/>
      <c r="C700" s="69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69"/>
      <c r="AH700" s="69"/>
      <c r="AI700" s="69"/>
    </row>
    <row r="701" spans="1:35" x14ac:dyDescent="0.2">
      <c r="A701" s="1"/>
      <c r="B701" s="1"/>
      <c r="C701" s="69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69"/>
      <c r="AH701" s="69"/>
      <c r="AI701" s="69"/>
    </row>
    <row r="702" spans="1:35" x14ac:dyDescent="0.2">
      <c r="A702" s="1"/>
      <c r="B702" s="1"/>
      <c r="C702" s="69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69"/>
      <c r="AH702" s="69"/>
      <c r="AI702" s="69"/>
    </row>
    <row r="703" spans="1:35" x14ac:dyDescent="0.2">
      <c r="A703" s="1"/>
      <c r="B703" s="1"/>
      <c r="C703" s="69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69"/>
      <c r="AH703" s="69"/>
      <c r="AI703" s="69"/>
    </row>
    <row r="704" spans="1:35" x14ac:dyDescent="0.2">
      <c r="A704" s="1"/>
      <c r="B704" s="1"/>
      <c r="C704" s="69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69"/>
      <c r="AH704" s="69"/>
      <c r="AI704" s="69"/>
    </row>
    <row r="705" spans="1:35" x14ac:dyDescent="0.2">
      <c r="A705" s="1"/>
      <c r="B705" s="1"/>
      <c r="C705" s="69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69"/>
      <c r="AH705" s="69"/>
      <c r="AI705" s="69"/>
    </row>
    <row r="706" spans="1:35" x14ac:dyDescent="0.2">
      <c r="A706" s="1"/>
      <c r="B706" s="1"/>
      <c r="C706" s="69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69"/>
      <c r="AH706" s="69"/>
      <c r="AI706" s="69"/>
    </row>
    <row r="707" spans="1:35" x14ac:dyDescent="0.2">
      <c r="A707" s="1"/>
      <c r="B707" s="1"/>
      <c r="C707" s="69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69"/>
      <c r="AH707" s="69"/>
      <c r="AI707" s="69"/>
    </row>
    <row r="708" spans="1:35" x14ac:dyDescent="0.2">
      <c r="A708" s="1"/>
      <c r="B708" s="1"/>
      <c r="C708" s="69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69"/>
      <c r="AH708" s="69"/>
      <c r="AI708" s="69"/>
    </row>
    <row r="709" spans="1:35" x14ac:dyDescent="0.2">
      <c r="A709" s="1"/>
      <c r="B709" s="1"/>
      <c r="C709" s="69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69"/>
      <c r="AH709" s="69"/>
      <c r="AI709" s="69"/>
    </row>
    <row r="710" spans="1:35" x14ac:dyDescent="0.2">
      <c r="A710" s="1"/>
      <c r="B710" s="1"/>
      <c r="C710" s="69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69"/>
      <c r="AH710" s="69"/>
      <c r="AI710" s="69"/>
    </row>
    <row r="711" spans="1:35" x14ac:dyDescent="0.2">
      <c r="A711" s="1"/>
      <c r="B711" s="1"/>
      <c r="C711" s="69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69"/>
      <c r="AH711" s="69"/>
      <c r="AI711" s="69"/>
    </row>
    <row r="712" spans="1:35" x14ac:dyDescent="0.2">
      <c r="A712" s="1"/>
      <c r="B712" s="1"/>
      <c r="C712" s="69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69"/>
      <c r="AH712" s="69"/>
      <c r="AI712" s="69"/>
    </row>
    <row r="713" spans="1:35" x14ac:dyDescent="0.2">
      <c r="A713" s="1"/>
      <c r="B713" s="1"/>
      <c r="C713" s="69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69"/>
      <c r="AH713" s="69"/>
      <c r="AI713" s="69"/>
    </row>
    <row r="714" spans="1:35" x14ac:dyDescent="0.2">
      <c r="A714" s="1"/>
      <c r="B714" s="1"/>
      <c r="C714" s="69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69"/>
      <c r="AH714" s="69"/>
      <c r="AI714" s="69"/>
    </row>
    <row r="715" spans="1:35" x14ac:dyDescent="0.2">
      <c r="A715" s="1"/>
      <c r="B715" s="1"/>
      <c r="C715" s="69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69"/>
      <c r="AH715" s="69"/>
      <c r="AI715" s="69"/>
    </row>
    <row r="716" spans="1:35" x14ac:dyDescent="0.2">
      <c r="A716" s="1"/>
      <c r="B716" s="1"/>
      <c r="C716" s="69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69"/>
      <c r="AH716" s="69"/>
      <c r="AI716" s="69"/>
    </row>
    <row r="717" spans="1:35" x14ac:dyDescent="0.2">
      <c r="A717" s="1"/>
      <c r="B717" s="1"/>
      <c r="C717" s="69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69"/>
      <c r="AH717" s="69"/>
      <c r="AI717" s="69"/>
    </row>
    <row r="718" spans="1:35" x14ac:dyDescent="0.2">
      <c r="A718" s="1"/>
      <c r="B718" s="1"/>
      <c r="C718" s="69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69"/>
      <c r="AH718" s="69"/>
      <c r="AI718" s="69"/>
    </row>
    <row r="719" spans="1:35" x14ac:dyDescent="0.2">
      <c r="A719" s="1"/>
      <c r="B719" s="1"/>
      <c r="C719" s="69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69"/>
      <c r="AH719" s="69"/>
      <c r="AI719" s="69"/>
    </row>
    <row r="720" spans="1:35" x14ac:dyDescent="0.2">
      <c r="A720" s="1"/>
      <c r="B720" s="1"/>
      <c r="C720" s="69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69"/>
      <c r="AH720" s="69"/>
      <c r="AI720" s="69"/>
    </row>
    <row r="721" spans="1:35" x14ac:dyDescent="0.2">
      <c r="A721" s="1"/>
      <c r="B721" s="1"/>
      <c r="C721" s="69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69"/>
      <c r="AH721" s="69"/>
      <c r="AI721" s="69"/>
    </row>
    <row r="722" spans="1:35" x14ac:dyDescent="0.2">
      <c r="A722" s="1"/>
      <c r="B722" s="1"/>
      <c r="C722" s="69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69"/>
      <c r="AH722" s="69"/>
      <c r="AI722" s="69"/>
    </row>
    <row r="723" spans="1:35" x14ac:dyDescent="0.2">
      <c r="A723" s="1"/>
      <c r="B723" s="1"/>
      <c r="C723" s="69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69"/>
      <c r="AH723" s="69"/>
      <c r="AI723" s="69"/>
    </row>
    <row r="724" spans="1:35" x14ac:dyDescent="0.2">
      <c r="A724" s="1"/>
      <c r="B724" s="1"/>
      <c r="C724" s="69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69"/>
      <c r="AH724" s="69"/>
      <c r="AI724" s="69"/>
    </row>
    <row r="725" spans="1:35" x14ac:dyDescent="0.2">
      <c r="A725" s="1"/>
      <c r="B725" s="1"/>
      <c r="C725" s="69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69"/>
      <c r="AH725" s="69"/>
      <c r="AI725" s="69"/>
    </row>
    <row r="726" spans="1:35" x14ac:dyDescent="0.2">
      <c r="A726" s="1"/>
      <c r="B726" s="1"/>
      <c r="C726" s="69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69"/>
      <c r="AH726" s="69"/>
      <c r="AI726" s="69"/>
    </row>
    <row r="727" spans="1:35" x14ac:dyDescent="0.2">
      <c r="A727" s="1"/>
      <c r="B727" s="1"/>
      <c r="C727" s="69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69"/>
      <c r="AH727" s="69"/>
      <c r="AI727" s="69"/>
    </row>
    <row r="728" spans="1:35" x14ac:dyDescent="0.2">
      <c r="A728" s="1"/>
      <c r="B728" s="1"/>
      <c r="C728" s="69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69"/>
      <c r="AH728" s="69"/>
      <c r="AI728" s="69"/>
    </row>
    <row r="729" spans="1:35" x14ac:dyDescent="0.2">
      <c r="A729" s="1"/>
      <c r="B729" s="1"/>
      <c r="C729" s="69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69"/>
      <c r="AH729" s="69"/>
      <c r="AI729" s="69"/>
    </row>
    <row r="730" spans="1:35" x14ac:dyDescent="0.2">
      <c r="A730" s="1"/>
      <c r="B730" s="1"/>
      <c r="C730" s="69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69"/>
      <c r="AH730" s="69"/>
      <c r="AI730" s="69"/>
    </row>
    <row r="731" spans="1:35" x14ac:dyDescent="0.2">
      <c r="A731" s="1"/>
      <c r="B731" s="1"/>
      <c r="C731" s="69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69"/>
      <c r="AH731" s="69"/>
      <c r="AI731" s="69"/>
    </row>
    <row r="732" spans="1:35" x14ac:dyDescent="0.2">
      <c r="A732" s="1"/>
      <c r="B732" s="1"/>
      <c r="C732" s="69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69"/>
      <c r="AH732" s="69"/>
      <c r="AI732" s="69"/>
    </row>
    <row r="733" spans="1:35" x14ac:dyDescent="0.2">
      <c r="A733" s="1"/>
      <c r="B733" s="1"/>
      <c r="C733" s="69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69"/>
      <c r="AH733" s="69"/>
      <c r="AI733" s="69"/>
    </row>
    <row r="734" spans="1:35" x14ac:dyDescent="0.2">
      <c r="A734" s="1"/>
      <c r="B734" s="1"/>
      <c r="C734" s="69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69"/>
      <c r="AH734" s="69"/>
      <c r="AI734" s="69"/>
    </row>
    <row r="735" spans="1:35" x14ac:dyDescent="0.2">
      <c r="A735" s="1"/>
      <c r="B735" s="1"/>
      <c r="C735" s="69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69"/>
      <c r="AH735" s="69"/>
      <c r="AI735" s="69"/>
    </row>
    <row r="736" spans="1:35" x14ac:dyDescent="0.2">
      <c r="A736" s="1"/>
      <c r="B736" s="1"/>
      <c r="C736" s="69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69"/>
      <c r="AH736" s="69"/>
      <c r="AI736" s="69"/>
    </row>
    <row r="737" spans="1:35" x14ac:dyDescent="0.2">
      <c r="A737" s="1"/>
      <c r="B737" s="1"/>
      <c r="C737" s="69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69"/>
      <c r="AH737" s="69"/>
      <c r="AI737" s="69"/>
    </row>
    <row r="738" spans="1:35" x14ac:dyDescent="0.2">
      <c r="A738" s="1"/>
      <c r="B738" s="1"/>
      <c r="C738" s="69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69"/>
      <c r="AH738" s="69"/>
      <c r="AI738" s="69"/>
    </row>
    <row r="739" spans="1:35" x14ac:dyDescent="0.2">
      <c r="A739" s="1"/>
      <c r="B739" s="1"/>
      <c r="C739" s="69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69"/>
      <c r="AH739" s="69"/>
      <c r="AI739" s="69"/>
    </row>
    <row r="740" spans="1:35" x14ac:dyDescent="0.2">
      <c r="A740" s="1"/>
      <c r="B740" s="1"/>
      <c r="C740" s="69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69"/>
      <c r="AH740" s="69"/>
      <c r="AI740" s="69"/>
    </row>
    <row r="741" spans="1:35" x14ac:dyDescent="0.2">
      <c r="A741" s="1"/>
      <c r="B741" s="1"/>
      <c r="C741" s="69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69"/>
      <c r="AH741" s="69"/>
      <c r="AI741" s="69"/>
    </row>
    <row r="742" spans="1:35" x14ac:dyDescent="0.2">
      <c r="A742" s="1"/>
      <c r="B742" s="1"/>
      <c r="C742" s="69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69"/>
      <c r="AH742" s="69"/>
      <c r="AI742" s="69"/>
    </row>
    <row r="743" spans="1:35" x14ac:dyDescent="0.2">
      <c r="A743" s="1"/>
      <c r="B743" s="1"/>
      <c r="C743" s="69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69"/>
      <c r="AH743" s="69"/>
      <c r="AI743" s="69"/>
    </row>
    <row r="744" spans="1:35" x14ac:dyDescent="0.2">
      <c r="A744" s="1"/>
      <c r="B744" s="1"/>
      <c r="C744" s="69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69"/>
      <c r="AH744" s="69"/>
      <c r="AI744" s="69"/>
    </row>
    <row r="745" spans="1:35" x14ac:dyDescent="0.2">
      <c r="A745" s="1"/>
      <c r="B745" s="1"/>
      <c r="C745" s="69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69"/>
      <c r="AH745" s="69"/>
      <c r="AI745" s="69"/>
    </row>
    <row r="746" spans="1:35" x14ac:dyDescent="0.2">
      <c r="A746" s="1"/>
      <c r="B746" s="1"/>
      <c r="C746" s="69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69"/>
      <c r="AH746" s="69"/>
      <c r="AI746" s="69"/>
    </row>
    <row r="747" spans="1:35" x14ac:dyDescent="0.2">
      <c r="A747" s="1"/>
      <c r="B747" s="1"/>
      <c r="C747" s="69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69"/>
      <c r="AH747" s="69"/>
      <c r="AI747" s="69"/>
    </row>
    <row r="748" spans="1:35" x14ac:dyDescent="0.2">
      <c r="A748" s="1"/>
      <c r="B748" s="1"/>
      <c r="C748" s="69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69"/>
      <c r="AH748" s="69"/>
      <c r="AI748" s="69"/>
    </row>
    <row r="749" spans="1:35" x14ac:dyDescent="0.2">
      <c r="A749" s="1"/>
      <c r="B749" s="1"/>
      <c r="C749" s="69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69"/>
      <c r="AH749" s="69"/>
      <c r="AI749" s="69"/>
    </row>
    <row r="750" spans="1:35" x14ac:dyDescent="0.2">
      <c r="A750" s="1"/>
      <c r="B750" s="1"/>
      <c r="C750" s="69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69"/>
      <c r="AH750" s="69"/>
      <c r="AI750" s="69"/>
    </row>
    <row r="751" spans="1:35" x14ac:dyDescent="0.2">
      <c r="A751" s="1"/>
      <c r="B751" s="1"/>
      <c r="C751" s="69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69"/>
      <c r="AH751" s="69"/>
      <c r="AI751" s="69"/>
    </row>
    <row r="752" spans="1:35" x14ac:dyDescent="0.2">
      <c r="A752" s="1"/>
      <c r="B752" s="1"/>
      <c r="C752" s="69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69"/>
      <c r="AH752" s="69"/>
      <c r="AI752" s="69"/>
    </row>
    <row r="753" spans="1:35" x14ac:dyDescent="0.2">
      <c r="A753" s="1"/>
      <c r="B753" s="1"/>
      <c r="C753" s="69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69"/>
      <c r="AH753" s="69"/>
      <c r="AI753" s="69"/>
    </row>
    <row r="754" spans="1:35" x14ac:dyDescent="0.2">
      <c r="A754" s="1"/>
      <c r="B754" s="1"/>
      <c r="C754" s="69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69"/>
      <c r="AH754" s="69"/>
      <c r="AI754" s="69"/>
    </row>
    <row r="755" spans="1:35" x14ac:dyDescent="0.2">
      <c r="A755" s="1"/>
      <c r="B755" s="1"/>
      <c r="C755" s="69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69"/>
      <c r="AH755" s="69"/>
      <c r="AI755" s="69"/>
    </row>
    <row r="756" spans="1:35" x14ac:dyDescent="0.2">
      <c r="A756" s="1"/>
      <c r="B756" s="1"/>
      <c r="C756" s="69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69"/>
      <c r="AH756" s="69"/>
      <c r="AI756" s="69"/>
    </row>
    <row r="757" spans="1:35" x14ac:dyDescent="0.2">
      <c r="A757" s="1"/>
      <c r="B757" s="1"/>
      <c r="C757" s="69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69"/>
      <c r="AH757" s="69"/>
      <c r="AI757" s="69"/>
    </row>
    <row r="758" spans="1:35" x14ac:dyDescent="0.2">
      <c r="A758" s="1"/>
      <c r="B758" s="1"/>
      <c r="C758" s="69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69"/>
      <c r="AH758" s="69"/>
      <c r="AI758" s="69"/>
    </row>
    <row r="759" spans="1:35" x14ac:dyDescent="0.2">
      <c r="A759" s="1"/>
      <c r="B759" s="1"/>
      <c r="C759" s="69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69"/>
      <c r="AH759" s="69"/>
      <c r="AI759" s="69"/>
    </row>
    <row r="760" spans="1:35" x14ac:dyDescent="0.2">
      <c r="A760" s="1"/>
      <c r="B760" s="1"/>
      <c r="C760" s="69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69"/>
      <c r="AH760" s="69"/>
      <c r="AI760" s="69"/>
    </row>
    <row r="761" spans="1:35" x14ac:dyDescent="0.2">
      <c r="A761" s="1"/>
      <c r="B761" s="1"/>
      <c r="C761" s="69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69"/>
      <c r="AH761" s="69"/>
      <c r="AI761" s="69"/>
    </row>
    <row r="762" spans="1:35" x14ac:dyDescent="0.2">
      <c r="A762" s="1"/>
      <c r="B762" s="1"/>
      <c r="C762" s="69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69"/>
      <c r="AH762" s="69"/>
      <c r="AI762" s="69"/>
    </row>
    <row r="763" spans="1:35" x14ac:dyDescent="0.2">
      <c r="A763" s="1"/>
      <c r="B763" s="1"/>
      <c r="C763" s="69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69"/>
      <c r="AH763" s="69"/>
      <c r="AI763" s="69"/>
    </row>
    <row r="764" spans="1:35" x14ac:dyDescent="0.2">
      <c r="A764" s="1"/>
      <c r="B764" s="1"/>
      <c r="C764" s="69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69"/>
      <c r="AH764" s="69"/>
      <c r="AI764" s="69"/>
    </row>
    <row r="765" spans="1:35" x14ac:dyDescent="0.2">
      <c r="A765" s="1"/>
      <c r="B765" s="1"/>
      <c r="C765" s="69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69"/>
      <c r="AH765" s="69"/>
      <c r="AI765" s="69"/>
    </row>
    <row r="766" spans="1:35" x14ac:dyDescent="0.2">
      <c r="A766" s="1"/>
      <c r="B766" s="1"/>
      <c r="C766" s="69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69"/>
      <c r="AH766" s="69"/>
      <c r="AI766" s="69"/>
    </row>
    <row r="767" spans="1:35" x14ac:dyDescent="0.2">
      <c r="A767" s="1"/>
      <c r="B767" s="1"/>
      <c r="C767" s="69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69"/>
      <c r="AH767" s="69"/>
      <c r="AI767" s="69"/>
    </row>
    <row r="768" spans="1:35" x14ac:dyDescent="0.2">
      <c r="A768" s="1"/>
      <c r="B768" s="1"/>
      <c r="C768" s="69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69"/>
      <c r="AH768" s="69"/>
      <c r="AI768" s="69"/>
    </row>
    <row r="769" spans="1:35" x14ac:dyDescent="0.2">
      <c r="A769" s="1"/>
      <c r="B769" s="1"/>
      <c r="C769" s="69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69"/>
      <c r="AH769" s="69"/>
      <c r="AI769" s="69"/>
    </row>
    <row r="770" spans="1:35" x14ac:dyDescent="0.2">
      <c r="A770" s="1"/>
      <c r="B770" s="1"/>
      <c r="C770" s="69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69"/>
      <c r="AH770" s="69"/>
      <c r="AI770" s="69"/>
    </row>
    <row r="771" spans="1:35" x14ac:dyDescent="0.2">
      <c r="A771" s="1"/>
      <c r="B771" s="1"/>
      <c r="C771" s="69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69"/>
      <c r="AH771" s="69"/>
      <c r="AI771" s="69"/>
    </row>
    <row r="772" spans="1:35" x14ac:dyDescent="0.2">
      <c r="A772" s="1"/>
      <c r="B772" s="1"/>
      <c r="C772" s="69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69"/>
      <c r="AH772" s="69"/>
      <c r="AI772" s="69"/>
    </row>
    <row r="773" spans="1:35" x14ac:dyDescent="0.2">
      <c r="A773" s="1"/>
      <c r="B773" s="1"/>
      <c r="C773" s="69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69"/>
      <c r="AH773" s="69"/>
      <c r="AI773" s="69"/>
    </row>
    <row r="774" spans="1:35" x14ac:dyDescent="0.2">
      <c r="A774" s="1"/>
      <c r="B774" s="1"/>
      <c r="C774" s="69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69"/>
      <c r="AH774" s="69"/>
      <c r="AI774" s="69"/>
    </row>
    <row r="775" spans="1:35" x14ac:dyDescent="0.2">
      <c r="A775" s="1"/>
      <c r="B775" s="1"/>
      <c r="C775" s="69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69"/>
      <c r="AH775" s="69"/>
      <c r="AI775" s="69"/>
    </row>
    <row r="776" spans="1:35" x14ac:dyDescent="0.2">
      <c r="A776" s="1"/>
      <c r="B776" s="1"/>
      <c r="C776" s="69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69"/>
      <c r="AH776" s="69"/>
      <c r="AI776" s="69"/>
    </row>
    <row r="777" spans="1:35" x14ac:dyDescent="0.2">
      <c r="A777" s="1"/>
      <c r="B777" s="1"/>
      <c r="C777" s="69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69"/>
      <c r="AH777" s="69"/>
      <c r="AI777" s="69"/>
    </row>
    <row r="778" spans="1:35" x14ac:dyDescent="0.2">
      <c r="A778" s="1"/>
      <c r="B778" s="1"/>
      <c r="C778" s="69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69"/>
      <c r="AH778" s="69"/>
      <c r="AI778" s="69"/>
    </row>
    <row r="779" spans="1:35" x14ac:dyDescent="0.2">
      <c r="A779" s="1"/>
      <c r="B779" s="1"/>
      <c r="C779" s="69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69"/>
      <c r="AH779" s="69"/>
      <c r="AI779" s="69"/>
    </row>
    <row r="780" spans="1:35" x14ac:dyDescent="0.2">
      <c r="A780" s="1"/>
      <c r="B780" s="1"/>
      <c r="C780" s="69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69"/>
      <c r="AH780" s="69"/>
      <c r="AI780" s="69"/>
    </row>
    <row r="781" spans="1:35" x14ac:dyDescent="0.2">
      <c r="A781" s="1"/>
      <c r="B781" s="1"/>
      <c r="C781" s="69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69"/>
      <c r="AH781" s="69"/>
      <c r="AI781" s="69"/>
    </row>
    <row r="782" spans="1:35" x14ac:dyDescent="0.2">
      <c r="A782" s="1"/>
      <c r="B782" s="1"/>
      <c r="C782" s="69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69"/>
      <c r="AH782" s="69"/>
      <c r="AI782" s="69"/>
    </row>
    <row r="783" spans="1:35" x14ac:dyDescent="0.2">
      <c r="A783" s="1"/>
      <c r="B783" s="1"/>
      <c r="C783" s="69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69"/>
      <c r="AH783" s="69"/>
      <c r="AI783" s="69"/>
    </row>
    <row r="784" spans="1:35" x14ac:dyDescent="0.2">
      <c r="A784" s="1"/>
      <c r="B784" s="1"/>
      <c r="C784" s="69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69"/>
      <c r="AH784" s="69"/>
      <c r="AI784" s="69"/>
    </row>
    <row r="785" spans="1:35" x14ac:dyDescent="0.2">
      <c r="A785" s="1"/>
      <c r="B785" s="1"/>
      <c r="C785" s="69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69"/>
      <c r="AH785" s="69"/>
      <c r="AI785" s="69"/>
    </row>
    <row r="786" spans="1:35" x14ac:dyDescent="0.2">
      <c r="A786" s="1"/>
      <c r="B786" s="1"/>
      <c r="C786" s="69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69"/>
      <c r="AH786" s="69"/>
      <c r="AI786" s="69"/>
    </row>
    <row r="787" spans="1:35" x14ac:dyDescent="0.2">
      <c r="A787" s="1"/>
      <c r="B787" s="1"/>
      <c r="C787" s="69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69"/>
      <c r="AH787" s="69"/>
      <c r="AI787" s="69"/>
    </row>
    <row r="788" spans="1:35" x14ac:dyDescent="0.2">
      <c r="A788" s="1"/>
      <c r="B788" s="1"/>
      <c r="C788" s="69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69"/>
      <c r="AH788" s="69"/>
      <c r="AI788" s="69"/>
    </row>
    <row r="789" spans="1:35" x14ac:dyDescent="0.2">
      <c r="A789" s="1"/>
      <c r="B789" s="1"/>
      <c r="C789" s="69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69"/>
      <c r="AH789" s="69"/>
      <c r="AI789" s="69"/>
    </row>
    <row r="790" spans="1:35" x14ac:dyDescent="0.2">
      <c r="A790" s="1"/>
      <c r="B790" s="1"/>
      <c r="C790" s="69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69"/>
      <c r="AH790" s="69"/>
      <c r="AI790" s="69"/>
    </row>
    <row r="791" spans="1:35" x14ac:dyDescent="0.2">
      <c r="A791" s="1"/>
      <c r="B791" s="1"/>
      <c r="C791" s="69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69"/>
      <c r="AH791" s="69"/>
      <c r="AI791" s="69"/>
    </row>
    <row r="792" spans="1:35" x14ac:dyDescent="0.2">
      <c r="A792" s="1"/>
      <c r="B792" s="1"/>
      <c r="C792" s="69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69"/>
      <c r="AH792" s="69"/>
      <c r="AI792" s="69"/>
    </row>
    <row r="793" spans="1:35" x14ac:dyDescent="0.2">
      <c r="A793" s="1"/>
      <c r="B793" s="1"/>
      <c r="C793" s="69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69"/>
      <c r="AH793" s="69"/>
      <c r="AI793" s="69"/>
    </row>
    <row r="794" spans="1:35" x14ac:dyDescent="0.2">
      <c r="A794" s="1"/>
      <c r="B794" s="1"/>
      <c r="C794" s="69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69"/>
      <c r="AH794" s="69"/>
      <c r="AI794" s="69"/>
    </row>
    <row r="795" spans="1:35" x14ac:dyDescent="0.2">
      <c r="A795" s="1"/>
      <c r="B795" s="1"/>
      <c r="C795" s="69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69"/>
      <c r="AH795" s="69"/>
      <c r="AI795" s="69"/>
    </row>
    <row r="796" spans="1:35" x14ac:dyDescent="0.2">
      <c r="A796" s="1"/>
      <c r="B796" s="1"/>
      <c r="C796" s="69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69"/>
      <c r="AH796" s="69"/>
      <c r="AI796" s="69"/>
    </row>
    <row r="797" spans="1:35" x14ac:dyDescent="0.2">
      <c r="A797" s="1"/>
      <c r="B797" s="1"/>
      <c r="C797" s="69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69"/>
      <c r="AH797" s="69"/>
      <c r="AI797" s="69"/>
    </row>
    <row r="798" spans="1:35" x14ac:dyDescent="0.2">
      <c r="A798" s="1"/>
      <c r="B798" s="1"/>
      <c r="C798" s="69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69"/>
      <c r="AH798" s="69"/>
      <c r="AI798" s="69"/>
    </row>
    <row r="799" spans="1:35" x14ac:dyDescent="0.2">
      <c r="A799" s="1"/>
      <c r="B799" s="1"/>
      <c r="C799" s="69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69"/>
      <c r="AH799" s="69"/>
      <c r="AI799" s="69"/>
    </row>
    <row r="800" spans="1:35" x14ac:dyDescent="0.2">
      <c r="A800" s="1"/>
      <c r="B800" s="1"/>
      <c r="C800" s="69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69"/>
      <c r="AH800" s="69"/>
      <c r="AI800" s="69"/>
    </row>
    <row r="801" spans="1:35" x14ac:dyDescent="0.2">
      <c r="A801" s="1"/>
      <c r="B801" s="1"/>
      <c r="C801" s="69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69"/>
      <c r="AH801" s="69"/>
      <c r="AI801" s="69"/>
    </row>
    <row r="802" spans="1:35" x14ac:dyDescent="0.2">
      <c r="A802" s="1"/>
      <c r="B802" s="1"/>
      <c r="C802" s="69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69"/>
      <c r="AH802" s="69"/>
      <c r="AI802" s="69"/>
    </row>
    <row r="803" spans="1:35" x14ac:dyDescent="0.2">
      <c r="A803" s="1"/>
      <c r="B803" s="1"/>
      <c r="C803" s="69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69"/>
      <c r="AH803" s="69"/>
      <c r="AI803" s="69"/>
    </row>
    <row r="804" spans="1:35" x14ac:dyDescent="0.2">
      <c r="A804" s="1"/>
      <c r="B804" s="1"/>
      <c r="C804" s="69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69"/>
      <c r="AH804" s="69"/>
      <c r="AI804" s="69"/>
    </row>
    <row r="805" spans="1:35" x14ac:dyDescent="0.2">
      <c r="A805" s="1"/>
      <c r="B805" s="1"/>
      <c r="C805" s="69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69"/>
      <c r="AH805" s="69"/>
      <c r="AI805" s="69"/>
    </row>
    <row r="806" spans="1:35" x14ac:dyDescent="0.2">
      <c r="A806" s="1"/>
      <c r="B806" s="1"/>
      <c r="C806" s="69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69"/>
      <c r="AH806" s="69"/>
      <c r="AI806" s="69"/>
    </row>
    <row r="807" spans="1:35" x14ac:dyDescent="0.2">
      <c r="A807" s="1"/>
      <c r="B807" s="1"/>
      <c r="C807" s="69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69"/>
      <c r="AH807" s="69"/>
      <c r="AI807" s="69"/>
    </row>
    <row r="808" spans="1:35" x14ac:dyDescent="0.2">
      <c r="A808" s="1"/>
      <c r="B808" s="1"/>
      <c r="C808" s="69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69"/>
      <c r="AH808" s="69"/>
      <c r="AI808" s="69"/>
    </row>
    <row r="809" spans="1:35" x14ac:dyDescent="0.2">
      <c r="A809" s="1"/>
      <c r="B809" s="1"/>
      <c r="C809" s="69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69"/>
      <c r="AH809" s="69"/>
      <c r="AI809" s="69"/>
    </row>
    <row r="810" spans="1:35" x14ac:dyDescent="0.2">
      <c r="A810" s="1"/>
      <c r="B810" s="1"/>
      <c r="C810" s="69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69"/>
      <c r="AH810" s="69"/>
      <c r="AI810" s="69"/>
    </row>
    <row r="811" spans="1:35" x14ac:dyDescent="0.2">
      <c r="A811" s="1"/>
      <c r="B811" s="1"/>
      <c r="C811" s="69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69"/>
      <c r="AH811" s="69"/>
      <c r="AI811" s="69"/>
    </row>
    <row r="812" spans="1:35" x14ac:dyDescent="0.2">
      <c r="A812" s="1"/>
      <c r="B812" s="1"/>
      <c r="C812" s="69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69"/>
      <c r="AH812" s="69"/>
      <c r="AI812" s="69"/>
    </row>
    <row r="813" spans="1:35" x14ac:dyDescent="0.2">
      <c r="A813" s="1"/>
      <c r="B813" s="1"/>
      <c r="C813" s="69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69"/>
      <c r="AH813" s="69"/>
      <c r="AI813" s="69"/>
    </row>
    <row r="814" spans="1:35" x14ac:dyDescent="0.2">
      <c r="A814" s="1"/>
      <c r="B814" s="1"/>
      <c r="C814" s="69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69"/>
      <c r="AH814" s="69"/>
      <c r="AI814" s="69"/>
    </row>
    <row r="815" spans="1:35" x14ac:dyDescent="0.2">
      <c r="A815" s="1"/>
      <c r="B815" s="1"/>
      <c r="C815" s="69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69"/>
      <c r="AH815" s="69"/>
      <c r="AI815" s="69"/>
    </row>
    <row r="816" spans="1:35" x14ac:dyDescent="0.2">
      <c r="A816" s="1"/>
      <c r="B816" s="1"/>
      <c r="C816" s="69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69"/>
      <c r="AH816" s="69"/>
      <c r="AI816" s="69"/>
    </row>
    <row r="817" spans="1:35" x14ac:dyDescent="0.2">
      <c r="A817" s="1"/>
      <c r="B817" s="1"/>
      <c r="C817" s="69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69"/>
      <c r="AH817" s="69"/>
      <c r="AI817" s="69"/>
    </row>
    <row r="818" spans="1:35" x14ac:dyDescent="0.2">
      <c r="A818" s="1"/>
      <c r="B818" s="1"/>
      <c r="C818" s="69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69"/>
      <c r="AH818" s="69"/>
      <c r="AI818" s="69"/>
    </row>
    <row r="819" spans="1:35" x14ac:dyDescent="0.2">
      <c r="A819" s="1"/>
      <c r="B819" s="1"/>
      <c r="C819" s="69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69"/>
      <c r="AH819" s="69"/>
      <c r="AI819" s="69"/>
    </row>
    <row r="820" spans="1:35" x14ac:dyDescent="0.2">
      <c r="A820" s="1"/>
      <c r="B820" s="1"/>
      <c r="C820" s="69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69"/>
      <c r="AH820" s="69"/>
      <c r="AI820" s="69"/>
    </row>
    <row r="821" spans="1:35" x14ac:dyDescent="0.2">
      <c r="A821" s="1"/>
      <c r="B821" s="1"/>
      <c r="C821" s="69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69"/>
      <c r="AH821" s="69"/>
      <c r="AI821" s="69"/>
    </row>
    <row r="822" spans="1:35" x14ac:dyDescent="0.2">
      <c r="A822" s="1"/>
      <c r="B822" s="1"/>
      <c r="C822" s="69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69"/>
      <c r="AH822" s="69"/>
      <c r="AI822" s="69"/>
    </row>
    <row r="823" spans="1:35" x14ac:dyDescent="0.2">
      <c r="A823" s="1"/>
      <c r="B823" s="1"/>
      <c r="C823" s="69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69"/>
      <c r="AH823" s="69"/>
      <c r="AI823" s="69"/>
    </row>
    <row r="824" spans="1:35" x14ac:dyDescent="0.2">
      <c r="A824" s="1"/>
      <c r="B824" s="1"/>
      <c r="C824" s="69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69"/>
      <c r="AH824" s="69"/>
      <c r="AI824" s="69"/>
    </row>
    <row r="825" spans="1:35" x14ac:dyDescent="0.2">
      <c r="A825" s="1"/>
      <c r="B825" s="1"/>
      <c r="C825" s="69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69"/>
      <c r="AH825" s="69"/>
      <c r="AI825" s="69"/>
    </row>
    <row r="826" spans="1:35" x14ac:dyDescent="0.2">
      <c r="A826" s="1"/>
      <c r="B826" s="1"/>
      <c r="C826" s="69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69"/>
      <c r="AH826" s="69"/>
      <c r="AI826" s="69"/>
    </row>
    <row r="827" spans="1:35" x14ac:dyDescent="0.2">
      <c r="A827" s="1"/>
      <c r="B827" s="1"/>
      <c r="C827" s="69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69"/>
      <c r="AH827" s="69"/>
      <c r="AI827" s="69"/>
    </row>
    <row r="828" spans="1:35" x14ac:dyDescent="0.2">
      <c r="A828" s="1"/>
      <c r="B828" s="1"/>
      <c r="C828" s="69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69"/>
      <c r="AH828" s="69"/>
      <c r="AI828" s="69"/>
    </row>
    <row r="829" spans="1:35" x14ac:dyDescent="0.2">
      <c r="A829" s="1"/>
      <c r="B829" s="1"/>
      <c r="C829" s="69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69"/>
      <c r="AH829" s="69"/>
      <c r="AI829" s="69"/>
    </row>
    <row r="830" spans="1:35" x14ac:dyDescent="0.2">
      <c r="A830" s="1"/>
      <c r="B830" s="1"/>
      <c r="C830" s="69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69"/>
      <c r="AH830" s="69"/>
      <c r="AI830" s="69"/>
    </row>
    <row r="831" spans="1:35" x14ac:dyDescent="0.2">
      <c r="A831" s="1"/>
      <c r="B831" s="1"/>
      <c r="C831" s="69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69"/>
      <c r="AH831" s="69"/>
      <c r="AI831" s="69"/>
    </row>
    <row r="832" spans="1:35" x14ac:dyDescent="0.2">
      <c r="A832" s="1"/>
      <c r="B832" s="1"/>
      <c r="C832" s="69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69"/>
      <c r="AH832" s="69"/>
      <c r="AI832" s="69"/>
    </row>
    <row r="833" spans="1:35" x14ac:dyDescent="0.2">
      <c r="A833" s="1"/>
      <c r="B833" s="1"/>
      <c r="C833" s="69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69"/>
      <c r="AH833" s="69"/>
      <c r="AI833" s="69"/>
    </row>
    <row r="834" spans="1:35" x14ac:dyDescent="0.2">
      <c r="A834" s="1"/>
      <c r="B834" s="1"/>
      <c r="C834" s="69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69"/>
      <c r="AH834" s="69"/>
      <c r="AI834" s="69"/>
    </row>
    <row r="835" spans="1:35" x14ac:dyDescent="0.2">
      <c r="A835" s="1"/>
      <c r="B835" s="1"/>
      <c r="C835" s="69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69"/>
      <c r="AH835" s="69"/>
      <c r="AI835" s="69"/>
    </row>
    <row r="836" spans="1:35" x14ac:dyDescent="0.2">
      <c r="A836" s="1"/>
      <c r="B836" s="1"/>
      <c r="C836" s="69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69"/>
      <c r="AH836" s="69"/>
      <c r="AI836" s="69"/>
    </row>
    <row r="837" spans="1:35" x14ac:dyDescent="0.2">
      <c r="A837" s="1"/>
      <c r="B837" s="1"/>
      <c r="C837" s="69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69"/>
      <c r="AH837" s="69"/>
      <c r="AI837" s="69"/>
    </row>
    <row r="838" spans="1:35" x14ac:dyDescent="0.2">
      <c r="A838" s="1"/>
      <c r="B838" s="1"/>
      <c r="C838" s="69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69"/>
      <c r="AH838" s="69"/>
      <c r="AI838" s="69"/>
    </row>
    <row r="839" spans="1:35" x14ac:dyDescent="0.2">
      <c r="A839" s="1"/>
      <c r="B839" s="1"/>
      <c r="C839" s="69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69"/>
      <c r="AH839" s="69"/>
      <c r="AI839" s="69"/>
    </row>
    <row r="840" spans="1:35" x14ac:dyDescent="0.2">
      <c r="A840" s="1"/>
      <c r="B840" s="1"/>
      <c r="C840" s="69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69"/>
      <c r="AH840" s="69"/>
      <c r="AI840" s="69"/>
    </row>
    <row r="841" spans="1:35" x14ac:dyDescent="0.2">
      <c r="A841" s="1"/>
      <c r="B841" s="1"/>
      <c r="C841" s="69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69"/>
      <c r="AH841" s="69"/>
      <c r="AI841" s="69"/>
    </row>
    <row r="842" spans="1:35" x14ac:dyDescent="0.2">
      <c r="A842" s="1"/>
      <c r="B842" s="1"/>
      <c r="C842" s="69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69"/>
      <c r="AH842" s="69"/>
      <c r="AI842" s="69"/>
    </row>
    <row r="843" spans="1:35" x14ac:dyDescent="0.2">
      <c r="A843" s="1"/>
      <c r="B843" s="1"/>
      <c r="C843" s="69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69"/>
      <c r="AH843" s="69"/>
      <c r="AI843" s="69"/>
    </row>
    <row r="844" spans="1:35" x14ac:dyDescent="0.2">
      <c r="A844" s="1"/>
      <c r="B844" s="1"/>
      <c r="C844" s="69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69"/>
      <c r="AH844" s="69"/>
      <c r="AI844" s="69"/>
    </row>
    <row r="845" spans="1:35" x14ac:dyDescent="0.2">
      <c r="A845" s="1"/>
      <c r="B845" s="1"/>
      <c r="C845" s="69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69"/>
      <c r="AH845" s="69"/>
      <c r="AI845" s="69"/>
    </row>
    <row r="846" spans="1:35" x14ac:dyDescent="0.2">
      <c r="A846" s="1"/>
      <c r="B846" s="1"/>
      <c r="C846" s="69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69"/>
      <c r="AH846" s="69"/>
      <c r="AI846" s="69"/>
    </row>
    <row r="847" spans="1:35" x14ac:dyDescent="0.2">
      <c r="A847" s="1"/>
      <c r="B847" s="1"/>
      <c r="C847" s="69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69"/>
      <c r="AH847" s="69"/>
      <c r="AI847" s="69"/>
    </row>
    <row r="848" spans="1:35" x14ac:dyDescent="0.2">
      <c r="A848" s="1"/>
      <c r="B848" s="1"/>
      <c r="C848" s="69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69"/>
      <c r="AH848" s="69"/>
      <c r="AI848" s="69"/>
    </row>
    <row r="849" spans="1:35" x14ac:dyDescent="0.2">
      <c r="A849" s="1"/>
      <c r="B849" s="1"/>
      <c r="C849" s="69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69"/>
      <c r="AH849" s="69"/>
      <c r="AI849" s="69"/>
    </row>
    <row r="850" spans="1:35" x14ac:dyDescent="0.2">
      <c r="A850" s="1"/>
      <c r="B850" s="1"/>
      <c r="C850" s="69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69"/>
      <c r="AH850" s="69"/>
      <c r="AI850" s="69"/>
    </row>
    <row r="851" spans="1:35" x14ac:dyDescent="0.2">
      <c r="A851" s="1"/>
      <c r="B851" s="1"/>
      <c r="C851" s="69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69"/>
      <c r="AH851" s="69"/>
      <c r="AI851" s="69"/>
    </row>
    <row r="852" spans="1:35" x14ac:dyDescent="0.2">
      <c r="A852" s="1"/>
      <c r="B852" s="1"/>
      <c r="C852" s="69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69"/>
      <c r="AH852" s="69"/>
      <c r="AI852" s="69"/>
    </row>
    <row r="853" spans="1:35" x14ac:dyDescent="0.2">
      <c r="A853" s="1"/>
      <c r="B853" s="1"/>
      <c r="C853" s="69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69"/>
      <c r="AH853" s="69"/>
      <c r="AI853" s="69"/>
    </row>
    <row r="854" spans="1:35" x14ac:dyDescent="0.2">
      <c r="A854" s="1"/>
      <c r="B854" s="1"/>
      <c r="C854" s="69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69"/>
      <c r="AH854" s="69"/>
      <c r="AI854" s="69"/>
    </row>
    <row r="855" spans="1:35" x14ac:dyDescent="0.2">
      <c r="A855" s="1"/>
      <c r="B855" s="1"/>
      <c r="C855" s="69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69"/>
      <c r="AH855" s="69"/>
      <c r="AI855" s="69"/>
    </row>
    <row r="856" spans="1:35" x14ac:dyDescent="0.2">
      <c r="A856" s="1"/>
      <c r="B856" s="1"/>
      <c r="C856" s="69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69"/>
      <c r="AH856" s="69"/>
      <c r="AI856" s="69"/>
    </row>
    <row r="857" spans="1:35" x14ac:dyDescent="0.2">
      <c r="A857" s="1"/>
      <c r="B857" s="1"/>
      <c r="C857" s="69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69"/>
      <c r="AH857" s="69"/>
      <c r="AI857" s="69"/>
    </row>
    <row r="858" spans="1:35" x14ac:dyDescent="0.2">
      <c r="A858" s="1"/>
      <c r="B858" s="1"/>
      <c r="C858" s="69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69"/>
      <c r="AH858" s="69"/>
      <c r="AI858" s="69"/>
    </row>
    <row r="859" spans="1:35" x14ac:dyDescent="0.2">
      <c r="A859" s="1"/>
      <c r="B859" s="1"/>
      <c r="C859" s="69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69"/>
      <c r="AH859" s="69"/>
      <c r="AI859" s="69"/>
    </row>
    <row r="860" spans="1:35" x14ac:dyDescent="0.2">
      <c r="A860" s="1"/>
      <c r="B860" s="1"/>
      <c r="C860" s="69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69"/>
      <c r="AH860" s="69"/>
      <c r="AI860" s="69"/>
    </row>
    <row r="861" spans="1:35" x14ac:dyDescent="0.2">
      <c r="A861" s="1"/>
      <c r="B861" s="1"/>
      <c r="C861" s="69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69"/>
      <c r="AH861" s="69"/>
      <c r="AI861" s="69"/>
    </row>
    <row r="862" spans="1:35" x14ac:dyDescent="0.2">
      <c r="A862" s="1"/>
      <c r="B862" s="1"/>
      <c r="C862" s="69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69"/>
      <c r="AH862" s="69"/>
      <c r="AI862" s="69"/>
    </row>
    <row r="863" spans="1:35" x14ac:dyDescent="0.2">
      <c r="A863" s="1"/>
      <c r="B863" s="1"/>
      <c r="C863" s="69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69"/>
      <c r="AH863" s="69"/>
      <c r="AI863" s="69"/>
    </row>
    <row r="864" spans="1:35" x14ac:dyDescent="0.2">
      <c r="A864" s="1"/>
      <c r="B864" s="1"/>
      <c r="C864" s="69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69"/>
      <c r="AH864" s="69"/>
      <c r="AI864" s="69"/>
    </row>
    <row r="865" spans="1:35" x14ac:dyDescent="0.2">
      <c r="A865" s="1"/>
      <c r="B865" s="1"/>
      <c r="C865" s="69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69"/>
      <c r="AH865" s="69"/>
      <c r="AI865" s="69"/>
    </row>
    <row r="866" spans="1:35" x14ac:dyDescent="0.2">
      <c r="A866" s="1"/>
      <c r="B866" s="1"/>
      <c r="C866" s="69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69"/>
      <c r="AH866" s="69"/>
      <c r="AI866" s="69"/>
    </row>
    <row r="867" spans="1:35" x14ac:dyDescent="0.2">
      <c r="A867" s="1"/>
      <c r="B867" s="1"/>
      <c r="C867" s="69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69"/>
      <c r="AH867" s="69"/>
      <c r="AI867" s="69"/>
    </row>
    <row r="868" spans="1:35" x14ac:dyDescent="0.2">
      <c r="A868" s="1"/>
      <c r="B868" s="1"/>
      <c r="C868" s="69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69"/>
      <c r="AH868" s="69"/>
      <c r="AI868" s="69"/>
    </row>
    <row r="869" spans="1:35" x14ac:dyDescent="0.2">
      <c r="A869" s="1"/>
      <c r="B869" s="1"/>
      <c r="C869" s="69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69"/>
      <c r="AH869" s="69"/>
      <c r="AI869" s="69"/>
    </row>
    <row r="870" spans="1:35" x14ac:dyDescent="0.2">
      <c r="A870" s="1"/>
      <c r="B870" s="1"/>
      <c r="C870" s="69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69"/>
      <c r="AH870" s="69"/>
      <c r="AI870" s="69"/>
    </row>
    <row r="871" spans="1:35" x14ac:dyDescent="0.2">
      <c r="A871" s="1"/>
      <c r="B871" s="1"/>
      <c r="C871" s="69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69"/>
      <c r="AH871" s="69"/>
      <c r="AI871" s="69"/>
    </row>
    <row r="872" spans="1:35" x14ac:dyDescent="0.2">
      <c r="A872" s="1"/>
      <c r="B872" s="1"/>
      <c r="C872" s="69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69"/>
      <c r="AH872" s="69"/>
      <c r="AI872" s="69"/>
    </row>
    <row r="873" spans="1:35" x14ac:dyDescent="0.2">
      <c r="A873" s="1"/>
      <c r="B873" s="1"/>
      <c r="C873" s="69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69"/>
      <c r="AH873" s="69"/>
      <c r="AI873" s="69"/>
    </row>
    <row r="874" spans="1:35" x14ac:dyDescent="0.2">
      <c r="A874" s="1"/>
      <c r="B874" s="1"/>
      <c r="C874" s="69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69"/>
      <c r="AH874" s="69"/>
      <c r="AI874" s="69"/>
    </row>
    <row r="875" spans="1:35" x14ac:dyDescent="0.2">
      <c r="A875" s="1"/>
      <c r="B875" s="1"/>
      <c r="C875" s="69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69"/>
      <c r="AH875" s="69"/>
      <c r="AI875" s="69"/>
    </row>
    <row r="876" spans="1:35" x14ac:dyDescent="0.2">
      <c r="A876" s="1"/>
      <c r="B876" s="1"/>
      <c r="C876" s="69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69"/>
      <c r="AH876" s="69"/>
      <c r="AI876" s="69"/>
    </row>
    <row r="877" spans="1:35" x14ac:dyDescent="0.2">
      <c r="A877" s="1"/>
      <c r="B877" s="1"/>
      <c r="C877" s="69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69"/>
      <c r="AH877" s="69"/>
      <c r="AI877" s="69"/>
    </row>
    <row r="878" spans="1:35" x14ac:dyDescent="0.2">
      <c r="A878" s="1"/>
      <c r="B878" s="1"/>
      <c r="C878" s="69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69"/>
      <c r="AH878" s="69"/>
      <c r="AI878" s="69"/>
    </row>
    <row r="879" spans="1:35" x14ac:dyDescent="0.2">
      <c r="A879" s="1"/>
      <c r="B879" s="1"/>
      <c r="C879" s="69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69"/>
      <c r="AH879" s="69"/>
      <c r="AI879" s="69"/>
    </row>
    <row r="880" spans="1:35" x14ac:dyDescent="0.2">
      <c r="A880" s="1"/>
      <c r="B880" s="1"/>
      <c r="C880" s="69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69"/>
      <c r="AH880" s="69"/>
      <c r="AI880" s="69"/>
    </row>
    <row r="881" spans="1:35" x14ac:dyDescent="0.2">
      <c r="A881" s="1"/>
      <c r="B881" s="1"/>
      <c r="C881" s="69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69"/>
      <c r="AH881" s="69"/>
      <c r="AI881" s="69"/>
    </row>
    <row r="882" spans="1:35" x14ac:dyDescent="0.2">
      <c r="A882" s="1"/>
      <c r="B882" s="1"/>
      <c r="C882" s="69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69"/>
      <c r="AH882" s="69"/>
      <c r="AI882" s="69"/>
    </row>
    <row r="883" spans="1:35" x14ac:dyDescent="0.2">
      <c r="A883" s="1"/>
      <c r="B883" s="1"/>
      <c r="C883" s="69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69"/>
      <c r="AH883" s="69"/>
      <c r="AI883" s="69"/>
    </row>
    <row r="884" spans="1:35" x14ac:dyDescent="0.2">
      <c r="A884" s="1"/>
      <c r="B884" s="1"/>
      <c r="C884" s="69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69"/>
      <c r="AH884" s="69"/>
      <c r="AI884" s="69"/>
    </row>
    <row r="885" spans="1:35" x14ac:dyDescent="0.2">
      <c r="A885" s="1"/>
      <c r="B885" s="1"/>
      <c r="C885" s="69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69"/>
      <c r="AH885" s="69"/>
      <c r="AI885" s="69"/>
    </row>
    <row r="886" spans="1:35" x14ac:dyDescent="0.2">
      <c r="A886" s="1"/>
      <c r="B886" s="1"/>
      <c r="C886" s="69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69"/>
      <c r="AH886" s="69"/>
      <c r="AI886" s="69"/>
    </row>
    <row r="887" spans="1:35" x14ac:dyDescent="0.2">
      <c r="A887" s="1"/>
      <c r="B887" s="1"/>
      <c r="C887" s="69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69"/>
      <c r="AH887" s="69"/>
      <c r="AI887" s="69"/>
    </row>
    <row r="888" spans="1:35" x14ac:dyDescent="0.2">
      <c r="A888" s="1"/>
      <c r="B888" s="1"/>
      <c r="C888" s="69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69"/>
      <c r="AH888" s="69"/>
      <c r="AI888" s="69"/>
    </row>
    <row r="889" spans="1:35" x14ac:dyDescent="0.2">
      <c r="A889" s="1"/>
      <c r="B889" s="1"/>
      <c r="C889" s="69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69"/>
      <c r="AH889" s="69"/>
      <c r="AI889" s="69"/>
    </row>
    <row r="890" spans="1:35" x14ac:dyDescent="0.2">
      <c r="A890" s="1"/>
      <c r="B890" s="1"/>
      <c r="C890" s="69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69"/>
      <c r="AH890" s="69"/>
      <c r="AI890" s="69"/>
    </row>
    <row r="891" spans="1:35" x14ac:dyDescent="0.2">
      <c r="A891" s="1"/>
      <c r="B891" s="1"/>
      <c r="C891" s="69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69"/>
      <c r="AH891" s="69"/>
      <c r="AI891" s="69"/>
    </row>
    <row r="892" spans="1:35" x14ac:dyDescent="0.2">
      <c r="A892" s="1"/>
      <c r="B892" s="1"/>
      <c r="C892" s="69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69"/>
      <c r="AH892" s="69"/>
      <c r="AI892" s="69"/>
    </row>
    <row r="893" spans="1:35" x14ac:dyDescent="0.2">
      <c r="A893" s="1"/>
      <c r="B893" s="1"/>
      <c r="C893" s="69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69"/>
      <c r="AH893" s="69"/>
      <c r="AI893" s="69"/>
    </row>
    <row r="894" spans="1:35" x14ac:dyDescent="0.2">
      <c r="A894" s="1"/>
      <c r="B894" s="1"/>
      <c r="C894" s="69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69"/>
      <c r="AH894" s="69"/>
      <c r="AI894" s="69"/>
    </row>
    <row r="895" spans="1:35" x14ac:dyDescent="0.2">
      <c r="A895" s="1"/>
      <c r="B895" s="1"/>
      <c r="C895" s="69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69"/>
      <c r="AH895" s="69"/>
      <c r="AI895" s="69"/>
    </row>
    <row r="896" spans="1:35" x14ac:dyDescent="0.2">
      <c r="A896" s="1"/>
      <c r="B896" s="1"/>
      <c r="C896" s="69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69"/>
      <c r="AH896" s="69"/>
      <c r="AI896" s="69"/>
    </row>
    <row r="897" spans="1:35" x14ac:dyDescent="0.2">
      <c r="A897" s="1"/>
      <c r="B897" s="1"/>
      <c r="C897" s="69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69"/>
      <c r="AH897" s="69"/>
      <c r="AI897" s="69"/>
    </row>
    <row r="898" spans="1:35" x14ac:dyDescent="0.2">
      <c r="A898" s="1"/>
      <c r="B898" s="1"/>
      <c r="C898" s="69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69"/>
      <c r="AH898" s="69"/>
      <c r="AI898" s="69"/>
    </row>
    <row r="899" spans="1:35" x14ac:dyDescent="0.2">
      <c r="A899" s="1"/>
      <c r="B899" s="1"/>
      <c r="C899" s="69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69"/>
      <c r="AH899" s="69"/>
      <c r="AI899" s="69"/>
    </row>
    <row r="900" spans="1:35" x14ac:dyDescent="0.2">
      <c r="A900" s="1"/>
      <c r="B900" s="1"/>
      <c r="C900" s="69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69"/>
      <c r="AH900" s="69"/>
      <c r="AI900" s="69"/>
    </row>
    <row r="901" spans="1:35" x14ac:dyDescent="0.2">
      <c r="A901" s="1"/>
      <c r="B901" s="1"/>
      <c r="C901" s="69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69"/>
      <c r="AH901" s="69"/>
      <c r="AI901" s="69"/>
    </row>
    <row r="902" spans="1:35" x14ac:dyDescent="0.2">
      <c r="A902" s="1"/>
      <c r="B902" s="1"/>
      <c r="C902" s="69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69"/>
      <c r="AH902" s="69"/>
      <c r="AI902" s="69"/>
    </row>
    <row r="903" spans="1:35" x14ac:dyDescent="0.2">
      <c r="A903" s="1"/>
      <c r="B903" s="1"/>
      <c r="C903" s="69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69"/>
      <c r="AH903" s="69"/>
      <c r="AI903" s="69"/>
    </row>
    <row r="904" spans="1:35" x14ac:dyDescent="0.2">
      <c r="A904" s="1"/>
      <c r="B904" s="1"/>
      <c r="C904" s="69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69"/>
      <c r="AH904" s="69"/>
      <c r="AI904" s="69"/>
    </row>
    <row r="905" spans="1:35" x14ac:dyDescent="0.2">
      <c r="A905" s="1"/>
      <c r="B905" s="1"/>
      <c r="C905" s="69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69"/>
      <c r="AH905" s="69"/>
      <c r="AI905" s="69"/>
    </row>
    <row r="906" spans="1:35" x14ac:dyDescent="0.2">
      <c r="A906" s="1"/>
      <c r="B906" s="1"/>
      <c r="C906" s="69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69"/>
      <c r="AH906" s="69"/>
      <c r="AI906" s="69"/>
    </row>
    <row r="907" spans="1:35" x14ac:dyDescent="0.2">
      <c r="A907" s="1"/>
      <c r="B907" s="1"/>
      <c r="C907" s="69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69"/>
      <c r="AH907" s="69"/>
      <c r="AI907" s="69"/>
    </row>
    <row r="908" spans="1:35" x14ac:dyDescent="0.2">
      <c r="A908" s="1"/>
      <c r="B908" s="1"/>
      <c r="C908" s="69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69"/>
      <c r="AH908" s="69"/>
      <c r="AI908" s="69"/>
    </row>
    <row r="909" spans="1:35" x14ac:dyDescent="0.2">
      <c r="A909" s="1"/>
      <c r="B909" s="1"/>
      <c r="C909" s="69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69"/>
      <c r="AH909" s="69"/>
      <c r="AI909" s="69"/>
    </row>
    <row r="910" spans="1:35" x14ac:dyDescent="0.2">
      <c r="A910" s="1"/>
      <c r="B910" s="1"/>
      <c r="C910" s="69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69"/>
      <c r="AH910" s="69"/>
      <c r="AI910" s="69"/>
    </row>
    <row r="911" spans="1:35" x14ac:dyDescent="0.2">
      <c r="A911" s="1"/>
      <c r="B911" s="1"/>
      <c r="C911" s="69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69"/>
      <c r="AH911" s="69"/>
      <c r="AI911" s="69"/>
    </row>
    <row r="912" spans="1:35" x14ac:dyDescent="0.2">
      <c r="A912" s="1"/>
      <c r="B912" s="1"/>
      <c r="C912" s="69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69"/>
      <c r="AH912" s="69"/>
      <c r="AI912" s="69"/>
    </row>
    <row r="913" spans="1:35" x14ac:dyDescent="0.2">
      <c r="A913" s="1"/>
      <c r="B913" s="1"/>
      <c r="C913" s="69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69"/>
      <c r="AH913" s="69"/>
      <c r="AI913" s="69"/>
    </row>
    <row r="914" spans="1:35" x14ac:dyDescent="0.2">
      <c r="A914" s="1"/>
      <c r="B914" s="1"/>
      <c r="C914" s="69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69"/>
      <c r="AH914" s="69"/>
      <c r="AI914" s="69"/>
    </row>
    <row r="915" spans="1:35" x14ac:dyDescent="0.2">
      <c r="A915" s="1"/>
      <c r="B915" s="1"/>
      <c r="C915" s="69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69"/>
      <c r="AH915" s="69"/>
      <c r="AI915" s="69"/>
    </row>
    <row r="916" spans="1:35" x14ac:dyDescent="0.2">
      <c r="A916" s="1"/>
      <c r="B916" s="1"/>
      <c r="C916" s="69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69"/>
      <c r="AH916" s="69"/>
      <c r="AI916" s="69"/>
    </row>
    <row r="917" spans="1:35" x14ac:dyDescent="0.2">
      <c r="A917" s="1"/>
      <c r="B917" s="1"/>
      <c r="C917" s="69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69"/>
      <c r="AH917" s="69"/>
      <c r="AI917" s="69"/>
    </row>
    <row r="918" spans="1:35" x14ac:dyDescent="0.2">
      <c r="A918" s="1"/>
      <c r="B918" s="1"/>
      <c r="C918" s="69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69"/>
      <c r="AH918" s="69"/>
      <c r="AI918" s="69"/>
    </row>
    <row r="919" spans="1:35" x14ac:dyDescent="0.2">
      <c r="A919" s="1"/>
      <c r="B919" s="1"/>
      <c r="C919" s="69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69"/>
      <c r="AH919" s="69"/>
      <c r="AI919" s="69"/>
    </row>
    <row r="920" spans="1:35" x14ac:dyDescent="0.2">
      <c r="A920" s="1"/>
      <c r="B920" s="1"/>
      <c r="C920" s="69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69"/>
      <c r="AH920" s="69"/>
      <c r="AI920" s="69"/>
    </row>
    <row r="921" spans="1:35" x14ac:dyDescent="0.2">
      <c r="A921" s="1"/>
      <c r="B921" s="1"/>
      <c r="C921" s="69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69"/>
      <c r="AH921" s="69"/>
      <c r="AI921" s="69"/>
    </row>
    <row r="922" spans="1:35" x14ac:dyDescent="0.2">
      <c r="A922" s="1"/>
      <c r="B922" s="1"/>
      <c r="C922" s="69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69"/>
      <c r="AH922" s="69"/>
      <c r="AI922" s="69"/>
    </row>
    <row r="923" spans="1:35" x14ac:dyDescent="0.2">
      <c r="A923" s="1"/>
      <c r="B923" s="1"/>
      <c r="C923" s="69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69"/>
      <c r="AH923" s="69"/>
      <c r="AI923" s="69"/>
    </row>
    <row r="924" spans="1:35" x14ac:dyDescent="0.2">
      <c r="A924" s="1"/>
      <c r="B924" s="1"/>
      <c r="C924" s="69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69"/>
      <c r="AH924" s="69"/>
      <c r="AI924" s="69"/>
    </row>
    <row r="925" spans="1:35" x14ac:dyDescent="0.2">
      <c r="A925" s="1"/>
      <c r="B925" s="1"/>
      <c r="C925" s="69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69"/>
      <c r="AH925" s="69"/>
      <c r="AI925" s="69"/>
    </row>
    <row r="926" spans="1:35" x14ac:dyDescent="0.2">
      <c r="A926" s="1"/>
      <c r="B926" s="1"/>
      <c r="C926" s="69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69"/>
      <c r="AH926" s="69"/>
      <c r="AI926" s="69"/>
    </row>
    <row r="927" spans="1:35" x14ac:dyDescent="0.2">
      <c r="A927" s="1"/>
      <c r="B927" s="1"/>
      <c r="C927" s="69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69"/>
      <c r="AH927" s="69"/>
      <c r="AI927" s="69"/>
    </row>
    <row r="928" spans="1:35" x14ac:dyDescent="0.2">
      <c r="A928" s="1"/>
      <c r="B928" s="1"/>
      <c r="C928" s="69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69"/>
      <c r="AH928" s="69"/>
      <c r="AI928" s="69"/>
    </row>
    <row r="929" spans="1:35" x14ac:dyDescent="0.2">
      <c r="A929" s="1"/>
      <c r="B929" s="1"/>
      <c r="C929" s="69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69"/>
      <c r="AH929" s="69"/>
      <c r="AI929" s="69"/>
    </row>
    <row r="930" spans="1:35" x14ac:dyDescent="0.2">
      <c r="A930" s="1"/>
      <c r="B930" s="1"/>
      <c r="C930" s="69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69"/>
      <c r="AH930" s="69"/>
      <c r="AI930" s="69"/>
    </row>
    <row r="931" spans="1:35" x14ac:dyDescent="0.2">
      <c r="A931" s="1"/>
      <c r="B931" s="1"/>
      <c r="C931" s="69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69"/>
      <c r="AH931" s="69"/>
      <c r="AI931" s="69"/>
    </row>
    <row r="932" spans="1:35" x14ac:dyDescent="0.2">
      <c r="A932" s="1"/>
      <c r="B932" s="1"/>
      <c r="C932" s="69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69"/>
      <c r="AH932" s="69"/>
      <c r="AI932" s="69"/>
    </row>
    <row r="933" spans="1:35" x14ac:dyDescent="0.2">
      <c r="A933" s="1"/>
      <c r="B933" s="1"/>
      <c r="C933" s="69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69"/>
      <c r="AH933" s="69"/>
      <c r="AI933" s="69"/>
    </row>
    <row r="934" spans="1:35" x14ac:dyDescent="0.2">
      <c r="A934" s="1"/>
      <c r="B934" s="1"/>
      <c r="C934" s="69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69"/>
      <c r="AH934" s="69"/>
      <c r="AI934" s="69"/>
    </row>
    <row r="935" spans="1:35" x14ac:dyDescent="0.2">
      <c r="A935" s="1"/>
      <c r="B935" s="1"/>
      <c r="C935" s="69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69"/>
      <c r="AH935" s="69"/>
      <c r="AI935" s="69"/>
    </row>
    <row r="936" spans="1:35" x14ac:dyDescent="0.2">
      <c r="A936" s="1"/>
      <c r="B936" s="1"/>
      <c r="C936" s="69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69"/>
      <c r="AH936" s="69"/>
      <c r="AI936" s="69"/>
    </row>
    <row r="937" spans="1:35" x14ac:dyDescent="0.2">
      <c r="A937" s="1"/>
      <c r="B937" s="1"/>
      <c r="C937" s="69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69"/>
      <c r="AH937" s="69"/>
      <c r="AI937" s="69"/>
    </row>
    <row r="938" spans="1:35" x14ac:dyDescent="0.2">
      <c r="A938" s="1"/>
      <c r="B938" s="1"/>
      <c r="C938" s="69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69"/>
      <c r="AH938" s="69"/>
      <c r="AI938" s="69"/>
    </row>
    <row r="939" spans="1:35" x14ac:dyDescent="0.2">
      <c r="A939" s="1"/>
      <c r="B939" s="1"/>
      <c r="C939" s="69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69"/>
      <c r="AH939" s="69"/>
      <c r="AI939" s="69"/>
    </row>
    <row r="940" spans="1:35" x14ac:dyDescent="0.2">
      <c r="A940" s="1"/>
      <c r="B940" s="1"/>
      <c r="C940" s="69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69"/>
      <c r="AH940" s="69"/>
      <c r="AI940" s="69"/>
    </row>
    <row r="941" spans="1:35" x14ac:dyDescent="0.2">
      <c r="A941" s="1"/>
      <c r="B941" s="1"/>
      <c r="C941" s="69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69"/>
      <c r="AH941" s="69"/>
      <c r="AI941" s="69"/>
    </row>
    <row r="942" spans="1:35" x14ac:dyDescent="0.2">
      <c r="A942" s="1"/>
      <c r="B942" s="1"/>
      <c r="C942" s="69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69"/>
      <c r="AH942" s="69"/>
      <c r="AI942" s="69"/>
    </row>
    <row r="943" spans="1:35" x14ac:dyDescent="0.2">
      <c r="A943" s="1"/>
      <c r="B943" s="1"/>
      <c r="C943" s="69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69"/>
      <c r="AH943" s="69"/>
      <c r="AI943" s="69"/>
    </row>
    <row r="944" spans="1:35" x14ac:dyDescent="0.2">
      <c r="A944" s="1"/>
      <c r="B944" s="1"/>
      <c r="C944" s="69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69"/>
      <c r="AH944" s="69"/>
      <c r="AI944" s="69"/>
    </row>
    <row r="945" spans="1:35" x14ac:dyDescent="0.2">
      <c r="A945" s="1"/>
      <c r="B945" s="1"/>
      <c r="C945" s="69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69"/>
      <c r="AH945" s="69"/>
      <c r="AI945" s="69"/>
    </row>
    <row r="946" spans="1:35" x14ac:dyDescent="0.2">
      <c r="A946" s="1"/>
      <c r="B946" s="1"/>
      <c r="C946" s="69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69"/>
      <c r="AH946" s="69"/>
      <c r="AI946" s="69"/>
    </row>
    <row r="947" spans="1:35" x14ac:dyDescent="0.2">
      <c r="A947" s="1"/>
      <c r="B947" s="1"/>
      <c r="C947" s="69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69"/>
      <c r="AH947" s="69"/>
      <c r="AI947" s="69"/>
    </row>
    <row r="948" spans="1:35" x14ac:dyDescent="0.2">
      <c r="A948" s="1"/>
      <c r="B948" s="1"/>
      <c r="C948" s="69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69"/>
      <c r="AH948" s="69"/>
      <c r="AI948" s="69"/>
    </row>
    <row r="949" spans="1:35" x14ac:dyDescent="0.2">
      <c r="A949" s="1"/>
      <c r="B949" s="1"/>
      <c r="C949" s="69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69"/>
      <c r="AH949" s="69"/>
      <c r="AI949" s="69"/>
    </row>
    <row r="950" spans="1:35" x14ac:dyDescent="0.2">
      <c r="A950" s="1"/>
      <c r="B950" s="1"/>
      <c r="C950" s="69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69"/>
      <c r="AH950" s="69"/>
      <c r="AI950" s="69"/>
    </row>
    <row r="951" spans="1:35" x14ac:dyDescent="0.2">
      <c r="A951" s="1"/>
      <c r="B951" s="1"/>
      <c r="C951" s="69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69"/>
      <c r="AH951" s="69"/>
      <c r="AI951" s="69"/>
    </row>
    <row r="952" spans="1:35" x14ac:dyDescent="0.2">
      <c r="A952" s="1"/>
      <c r="B952" s="1"/>
      <c r="C952" s="69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69"/>
      <c r="AH952" s="69"/>
      <c r="AI952" s="69"/>
    </row>
    <row r="953" spans="1:35" x14ac:dyDescent="0.2">
      <c r="A953" s="1"/>
      <c r="B953" s="1"/>
      <c r="C953" s="69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69"/>
      <c r="AH953" s="69"/>
      <c r="AI953" s="69"/>
    </row>
    <row r="954" spans="1:35" x14ac:dyDescent="0.2">
      <c r="A954" s="1"/>
      <c r="B954" s="1"/>
      <c r="C954" s="69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69"/>
      <c r="AH954" s="69"/>
      <c r="AI954" s="69"/>
    </row>
    <row r="955" spans="1:35" x14ac:dyDescent="0.2">
      <c r="A955" s="1"/>
      <c r="B955" s="1"/>
      <c r="C955" s="69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69"/>
      <c r="AH955" s="69"/>
      <c r="AI955" s="69"/>
    </row>
    <row r="956" spans="1:35" x14ac:dyDescent="0.2">
      <c r="A956" s="1"/>
      <c r="B956" s="1"/>
      <c r="C956" s="69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69"/>
      <c r="AH956" s="69"/>
      <c r="AI956" s="69"/>
    </row>
    <row r="957" spans="1:35" x14ac:dyDescent="0.2">
      <c r="A957" s="1"/>
      <c r="B957" s="1"/>
      <c r="C957" s="69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69"/>
      <c r="AH957" s="69"/>
      <c r="AI957" s="69"/>
    </row>
    <row r="958" spans="1:35" x14ac:dyDescent="0.2">
      <c r="A958" s="1"/>
      <c r="B958" s="1"/>
      <c r="C958" s="69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69"/>
      <c r="AH958" s="69"/>
      <c r="AI958" s="69"/>
    </row>
    <row r="959" spans="1:35" x14ac:dyDescent="0.2">
      <c r="A959" s="1"/>
      <c r="B959" s="1"/>
      <c r="C959" s="69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69"/>
      <c r="AH959" s="69"/>
      <c r="AI959" s="69"/>
    </row>
    <row r="960" spans="1:35" x14ac:dyDescent="0.2">
      <c r="A960" s="1"/>
      <c r="B960" s="1"/>
      <c r="C960" s="69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69"/>
      <c r="AH960" s="69"/>
      <c r="AI960" s="69"/>
    </row>
    <row r="961" spans="1:35" x14ac:dyDescent="0.2">
      <c r="A961" s="1"/>
      <c r="B961" s="1"/>
      <c r="C961" s="69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69"/>
      <c r="AH961" s="69"/>
      <c r="AI961" s="69"/>
    </row>
    <row r="962" spans="1:35" x14ac:dyDescent="0.2">
      <c r="A962" s="1"/>
      <c r="B962" s="1"/>
      <c r="C962" s="69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69"/>
      <c r="AH962" s="69"/>
      <c r="AI962" s="69"/>
    </row>
    <row r="963" spans="1:35" x14ac:dyDescent="0.2">
      <c r="A963" s="1"/>
      <c r="B963" s="1"/>
      <c r="C963" s="69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69"/>
      <c r="AH963" s="69"/>
      <c r="AI963" s="69"/>
    </row>
    <row r="964" spans="1:35" x14ac:dyDescent="0.2">
      <c r="A964" s="1"/>
      <c r="B964" s="1"/>
      <c r="C964" s="69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69"/>
      <c r="AH964" s="69"/>
      <c r="AI964" s="69"/>
    </row>
    <row r="965" spans="1:35" x14ac:dyDescent="0.2">
      <c r="A965" s="1"/>
      <c r="B965" s="1"/>
      <c r="C965" s="69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69"/>
      <c r="AH965" s="69"/>
      <c r="AI965" s="69"/>
    </row>
    <row r="966" spans="1:35" x14ac:dyDescent="0.2">
      <c r="A966" s="1"/>
      <c r="B966" s="1"/>
      <c r="C966" s="69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69"/>
      <c r="AH966" s="69"/>
      <c r="AI966" s="69"/>
    </row>
    <row r="967" spans="1:35" x14ac:dyDescent="0.2">
      <c r="A967" s="1"/>
      <c r="B967" s="1"/>
      <c r="C967" s="69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69"/>
      <c r="AH967" s="69"/>
      <c r="AI967" s="69"/>
    </row>
    <row r="968" spans="1:35" x14ac:dyDescent="0.2">
      <c r="A968" s="1"/>
      <c r="B968" s="1"/>
      <c r="C968" s="69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69"/>
      <c r="AH968" s="69"/>
      <c r="AI968" s="69"/>
    </row>
    <row r="969" spans="1:35" x14ac:dyDescent="0.2">
      <c r="A969" s="1"/>
      <c r="B969" s="1"/>
      <c r="C969" s="69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69"/>
      <c r="AH969" s="69"/>
      <c r="AI969" s="69"/>
    </row>
    <row r="970" spans="1:35" x14ac:dyDescent="0.2">
      <c r="A970" s="1"/>
      <c r="B970" s="1"/>
      <c r="C970" s="69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69"/>
      <c r="AH970" s="69"/>
      <c r="AI970" s="69"/>
    </row>
    <row r="971" spans="1:35" x14ac:dyDescent="0.2">
      <c r="A971" s="1"/>
      <c r="B971" s="1"/>
      <c r="C971" s="69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69"/>
      <c r="AH971" s="69"/>
      <c r="AI971" s="69"/>
    </row>
    <row r="972" spans="1:35" x14ac:dyDescent="0.2">
      <c r="A972" s="1"/>
      <c r="B972" s="1"/>
      <c r="C972" s="69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69"/>
      <c r="AH972" s="69"/>
      <c r="AI972" s="69"/>
    </row>
    <row r="973" spans="1:35" x14ac:dyDescent="0.2">
      <c r="A973" s="1"/>
      <c r="B973" s="1"/>
      <c r="C973" s="69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69"/>
      <c r="AH973" s="69"/>
      <c r="AI973" s="69"/>
    </row>
    <row r="974" spans="1:35" x14ac:dyDescent="0.2">
      <c r="A974" s="1"/>
      <c r="B974" s="1"/>
      <c r="C974" s="69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69"/>
      <c r="AH974" s="69"/>
      <c r="AI974" s="69"/>
    </row>
    <row r="975" spans="1:35" x14ac:dyDescent="0.2">
      <c r="A975" s="1"/>
      <c r="B975" s="1"/>
      <c r="C975" s="69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69"/>
      <c r="AH975" s="69"/>
      <c r="AI975" s="69"/>
    </row>
    <row r="976" spans="1:35" x14ac:dyDescent="0.2">
      <c r="A976" s="1"/>
      <c r="B976" s="1"/>
      <c r="C976" s="69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69"/>
      <c r="AH976" s="69"/>
      <c r="AI976" s="69"/>
    </row>
    <row r="977" spans="1:35" x14ac:dyDescent="0.2">
      <c r="A977" s="1"/>
      <c r="B977" s="1"/>
      <c r="C977" s="69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69"/>
      <c r="AH977" s="69"/>
      <c r="AI977" s="69"/>
    </row>
    <row r="978" spans="1:35" x14ac:dyDescent="0.2">
      <c r="A978" s="1"/>
      <c r="B978" s="1"/>
      <c r="C978" s="69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69"/>
      <c r="AH978" s="69"/>
      <c r="AI978" s="69"/>
    </row>
    <row r="979" spans="1:35" x14ac:dyDescent="0.2">
      <c r="A979" s="1"/>
      <c r="B979" s="1"/>
      <c r="C979" s="69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69"/>
      <c r="AH979" s="69"/>
      <c r="AI979" s="69"/>
    </row>
    <row r="980" spans="1:35" x14ac:dyDescent="0.2">
      <c r="A980" s="1"/>
      <c r="B980" s="1"/>
      <c r="C980" s="69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69"/>
      <c r="AH980" s="69"/>
      <c r="AI980" s="69"/>
    </row>
    <row r="981" spans="1:35" x14ac:dyDescent="0.2">
      <c r="A981" s="1"/>
      <c r="B981" s="1"/>
      <c r="C981" s="69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69"/>
      <c r="AH981" s="69"/>
      <c r="AI981" s="69"/>
    </row>
    <row r="982" spans="1:35" x14ac:dyDescent="0.2">
      <c r="A982" s="1"/>
      <c r="B982" s="1"/>
      <c r="C982" s="69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69"/>
      <c r="AH982" s="69"/>
      <c r="AI982" s="69"/>
    </row>
    <row r="983" spans="1:35" x14ac:dyDescent="0.2">
      <c r="A983" s="1"/>
      <c r="B983" s="1"/>
      <c r="C983" s="69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69"/>
      <c r="AH983" s="69"/>
      <c r="AI983" s="69"/>
    </row>
    <row r="984" spans="1:35" x14ac:dyDescent="0.2">
      <c r="A984" s="1"/>
      <c r="B984" s="1"/>
      <c r="C984" s="69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69"/>
      <c r="AH984" s="69"/>
      <c r="AI984" s="69"/>
    </row>
    <row r="985" spans="1:35" x14ac:dyDescent="0.2">
      <c r="A985" s="1"/>
      <c r="B985" s="1"/>
      <c r="C985" s="69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69"/>
      <c r="AH985" s="69"/>
      <c r="AI985" s="69"/>
    </row>
    <row r="986" spans="1:35" x14ac:dyDescent="0.2">
      <c r="A986" s="1"/>
      <c r="B986" s="1"/>
      <c r="C986" s="69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69"/>
      <c r="AH986" s="69"/>
      <c r="AI986" s="69"/>
    </row>
    <row r="987" spans="1:35" x14ac:dyDescent="0.2">
      <c r="A987" s="1"/>
      <c r="B987" s="1"/>
      <c r="C987" s="69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69"/>
      <c r="AH987" s="69"/>
      <c r="AI987" s="112" t="s">
        <v>69</v>
      </c>
    </row>
    <row r="988" spans="1:35" x14ac:dyDescent="0.2">
      <c r="A988" s="1"/>
      <c r="B988" s="1"/>
      <c r="C988" s="69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69"/>
      <c r="AH988" s="69"/>
      <c r="AI988" s="127">
        <f>IF(C17="ANUAL",C20,IF(C17="SEMESTRAL",(1+C20)^(1/2)-1,IF(C17="TRIMESTRAL",(1+C20)^(1/4)-1,IF(C17="BIMENSUAL",(1+C20)^(1/6)-1,IF(C17="MENSUAL",(1+C20)^(1/12)-1,IF(C17="DIARIA",(1+C20)^(1/365)-1,""))))))</f>
        <v>7.9741404289037643E-3</v>
      </c>
    </row>
    <row r="989" spans="1:35" x14ac:dyDescent="0.2">
      <c r="A989" s="1"/>
      <c r="B989" s="1"/>
      <c r="C989" s="69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69"/>
      <c r="AH989" s="69" t="s">
        <v>70</v>
      </c>
      <c r="AI989" s="69" t="s">
        <v>71</v>
      </c>
    </row>
    <row r="990" spans="1:35" x14ac:dyDescent="0.2">
      <c r="A990" s="1"/>
      <c r="B990" s="1"/>
      <c r="C990" s="69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69"/>
      <c r="AH990" s="69">
        <v>0.5</v>
      </c>
      <c r="AI990" s="69">
        <f>IF(C17="MENSUAL",6,IF(C17="BIMENSUAL",3,IF(C17="TRIMESTRAL",2)))</f>
        <v>6</v>
      </c>
    </row>
    <row r="991" spans="1:35" x14ac:dyDescent="0.2">
      <c r="A991" s="1"/>
      <c r="B991" s="1"/>
      <c r="C991" s="69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69"/>
      <c r="AH991" s="69">
        <f t="shared" ref="AH991:AI991" si="6">AH990*2</f>
        <v>1</v>
      </c>
      <c r="AI991" s="69">
        <f t="shared" si="6"/>
        <v>12</v>
      </c>
    </row>
    <row r="992" spans="1:35" x14ac:dyDescent="0.2">
      <c r="A992" s="1"/>
      <c r="B992" s="1"/>
      <c r="C992" s="69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69"/>
      <c r="AH992" s="69">
        <f t="shared" ref="AH992:AI992" si="7">AH991*3</f>
        <v>3</v>
      </c>
      <c r="AI992" s="69">
        <f t="shared" si="7"/>
        <v>36</v>
      </c>
    </row>
    <row r="993" spans="1:35" x14ac:dyDescent="0.2">
      <c r="A993" s="1"/>
      <c r="B993" s="1"/>
      <c r="C993" s="69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69"/>
      <c r="AH993" s="69">
        <f t="shared" ref="AH993:AI993" si="8">AH991*5</f>
        <v>5</v>
      </c>
      <c r="AI993" s="69">
        <f t="shared" si="8"/>
        <v>60</v>
      </c>
    </row>
    <row r="994" spans="1:35" x14ac:dyDescent="0.2">
      <c r="A994" s="1"/>
      <c r="B994" s="1"/>
      <c r="C994" s="69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69"/>
      <c r="AH994" s="69">
        <f t="shared" ref="AH994:AI994" si="9">AH991*10</f>
        <v>10</v>
      </c>
      <c r="AI994" s="69">
        <f t="shared" si="9"/>
        <v>120</v>
      </c>
    </row>
    <row r="995" spans="1:35" x14ac:dyDescent="0.2">
      <c r="A995" s="1"/>
      <c r="B995" s="1"/>
      <c r="C995" s="69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69"/>
      <c r="AH995" s="69">
        <f t="shared" ref="AH995:AI995" si="10">AH991*20</f>
        <v>20</v>
      </c>
      <c r="AI995" s="69">
        <f t="shared" si="10"/>
        <v>240</v>
      </c>
    </row>
    <row r="996" spans="1:35" x14ac:dyDescent="0.2">
      <c r="A996" s="1"/>
      <c r="B996" s="1"/>
      <c r="C996" s="69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69"/>
      <c r="AH996" s="69">
        <f t="shared" ref="AH996:AI996" si="11">AH991*30</f>
        <v>30</v>
      </c>
      <c r="AI996" s="69">
        <f t="shared" si="11"/>
        <v>360</v>
      </c>
    </row>
    <row r="997" spans="1:35" x14ac:dyDescent="0.2">
      <c r="A997" s="1"/>
      <c r="B997" s="1"/>
      <c r="C997" s="69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69"/>
      <c r="AH997" s="73"/>
      <c r="AI997" s="73"/>
    </row>
    <row r="998" spans="1:35" x14ac:dyDescent="0.2">
      <c r="A998" s="1"/>
      <c r="B998" s="1"/>
      <c r="C998" s="69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69" t="s">
        <v>72</v>
      </c>
      <c r="AH998" s="69">
        <f>IF(C17="TRIMESTRAL",AI998/4,IF(C17="BIMENSUAL",AI998/6,IF(C17="MENSUAL",AI998/12,"")))</f>
        <v>30</v>
      </c>
      <c r="AI998" s="69">
        <f>IF(C17="TRIMESTRAL",(C11-C8)*4,IF(C17="BIMENSUAL",(C11-C8)*6,IF(C17="MENSUAL",(C11-C8)*12,"")))</f>
        <v>360</v>
      </c>
    </row>
    <row r="999" spans="1:35" x14ac:dyDescent="0.2">
      <c r="A999" s="1"/>
      <c r="B999" s="1"/>
      <c r="C999" s="69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69"/>
      <c r="AH999" s="69"/>
      <c r="AI999" s="69"/>
    </row>
    <row r="1000" spans="1:35" x14ac:dyDescent="0.2">
      <c r="A1000" s="1"/>
      <c r="B1000" s="1"/>
      <c r="C1000" s="69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69"/>
      <c r="AH1000" s="69"/>
      <c r="AI1000" s="69"/>
    </row>
    <row r="1001" spans="1:35" x14ac:dyDescent="0.2">
      <c r="A1001" s="1"/>
      <c r="B1001" s="1"/>
      <c r="C1001" s="69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69"/>
      <c r="AH1001" s="69"/>
      <c r="AI1001" s="69"/>
    </row>
    <row r="1002" spans="1:35" x14ac:dyDescent="0.2">
      <c r="A1002" s="1"/>
      <c r="B1002" s="1"/>
      <c r="C1002" s="69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69"/>
      <c r="AH1002" s="69"/>
      <c r="AI1002" s="69"/>
    </row>
    <row r="1003" spans="1:35" x14ac:dyDescent="0.2">
      <c r="A1003" s="1"/>
      <c r="B1003" s="1"/>
      <c r="C1003" s="69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69"/>
      <c r="AH1003" s="69"/>
      <c r="AI1003" s="69"/>
    </row>
  </sheetData>
  <mergeCells count="11">
    <mergeCell ref="V7:W7"/>
    <mergeCell ref="X7:Y7"/>
    <mergeCell ref="C4:C5"/>
    <mergeCell ref="C25:C27"/>
    <mergeCell ref="B1:D2"/>
    <mergeCell ref="F1:J2"/>
    <mergeCell ref="Q4:Z5"/>
    <mergeCell ref="I5:L5"/>
    <mergeCell ref="N5:O5"/>
    <mergeCell ref="G6:H10"/>
    <mergeCell ref="G11:H15"/>
  </mergeCells>
  <dataValidations count="1">
    <dataValidation type="list" allowBlank="1" showErrorMessage="1" sqref="C17" xr:uid="{00000000-0002-0000-0400-000000000000}">
      <formula1>"MENSUAL,BIMENSUAL,TRIMESTRAL"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00"/>
    <outlinePr summaryBelow="0" summaryRight="0"/>
  </sheetPr>
  <dimension ref="A2:AC1004"/>
  <sheetViews>
    <sheetView showGridLines="0" tabSelected="1" workbookViewId="0">
      <selection activeCell="C10" sqref="C10"/>
    </sheetView>
  </sheetViews>
  <sheetFormatPr baseColWidth="10" defaultColWidth="14.5" defaultRowHeight="15" customHeight="1" x14ac:dyDescent="0.2"/>
  <cols>
    <col min="1" max="2" width="4.33203125" customWidth="1"/>
    <col min="3" max="3" width="28.83203125" customWidth="1"/>
    <col min="4" max="4" width="3.33203125" customWidth="1"/>
    <col min="5" max="8" width="3.1640625" customWidth="1"/>
    <col min="9" max="9" width="2.83203125" customWidth="1"/>
    <col min="10" max="10" width="16.83203125" customWidth="1"/>
    <col min="11" max="11" width="19.83203125" customWidth="1"/>
    <col min="12" max="12" width="29.83203125" customWidth="1"/>
    <col min="13" max="13" width="32.1640625" customWidth="1"/>
    <col min="14" max="14" width="2.83203125" customWidth="1"/>
    <col min="15" max="17" width="3.33203125" customWidth="1"/>
    <col min="18" max="18" width="18" customWidth="1"/>
    <col min="19" max="19" width="16.5" customWidth="1"/>
    <col min="20" max="21" width="3.6640625" customWidth="1"/>
    <col min="29" max="29" width="20.33203125" customWidth="1"/>
  </cols>
  <sheetData>
    <row r="2" spans="1:29" ht="20" x14ac:dyDescent="0.2">
      <c r="A2" s="128"/>
      <c r="E2" s="129"/>
      <c r="F2" s="205" t="s">
        <v>73</v>
      </c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28"/>
      <c r="S2" s="128"/>
      <c r="T2" s="128"/>
      <c r="U2" s="128"/>
      <c r="V2" s="128"/>
      <c r="W2" s="128"/>
      <c r="X2" s="128"/>
      <c r="Y2" s="128"/>
      <c r="Z2" s="128"/>
      <c r="AA2" s="130"/>
      <c r="AB2" s="130"/>
      <c r="AC2" s="130"/>
    </row>
    <row r="3" spans="1:29" ht="20" x14ac:dyDescent="0.2">
      <c r="A3" s="128"/>
      <c r="E3" s="129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28"/>
      <c r="S3" s="128"/>
      <c r="T3" s="128"/>
      <c r="U3" s="128"/>
      <c r="V3" s="128"/>
      <c r="W3" s="128"/>
      <c r="X3" s="128"/>
      <c r="Y3" s="128"/>
      <c r="Z3" s="128"/>
      <c r="AA3" s="130"/>
      <c r="AB3" s="130"/>
      <c r="AC3" s="130"/>
    </row>
    <row r="4" spans="1:29" ht="6.75" customHeight="1" x14ac:dyDescent="0.2">
      <c r="A4" s="128"/>
      <c r="B4" s="70"/>
      <c r="C4" s="71" t="s">
        <v>44</v>
      </c>
      <c r="D4" s="72"/>
      <c r="F4" s="91"/>
      <c r="G4" s="90"/>
      <c r="H4" s="90"/>
      <c r="I4" s="90"/>
      <c r="J4" s="90"/>
      <c r="K4" s="90"/>
      <c r="L4" s="90"/>
      <c r="M4" s="90"/>
      <c r="N4" s="90"/>
      <c r="O4" s="90"/>
      <c r="P4" s="90"/>
      <c r="Q4" s="72"/>
      <c r="R4" s="128"/>
      <c r="S4" s="128"/>
      <c r="T4" s="128"/>
      <c r="U4" s="128"/>
      <c r="V4" s="128"/>
      <c r="W4" s="128"/>
      <c r="X4" s="128"/>
      <c r="Y4" s="128"/>
      <c r="Z4" s="128"/>
      <c r="AA4" s="130"/>
      <c r="AB4" s="130"/>
      <c r="AC4" s="130"/>
    </row>
    <row r="5" spans="1:29" x14ac:dyDescent="0.2">
      <c r="A5" s="128"/>
      <c r="B5" s="79"/>
      <c r="C5" s="195" t="s">
        <v>2</v>
      </c>
      <c r="D5" s="81"/>
      <c r="F5" s="92"/>
      <c r="G5" s="85"/>
      <c r="H5" s="85"/>
      <c r="I5" s="196" t="s">
        <v>45</v>
      </c>
      <c r="J5" s="142"/>
      <c r="K5" s="142"/>
      <c r="L5" s="142"/>
      <c r="M5" s="142"/>
      <c r="N5" s="143"/>
      <c r="O5" s="96"/>
      <c r="P5" s="96"/>
      <c r="Q5" s="86"/>
      <c r="R5" s="128"/>
      <c r="S5" s="128"/>
      <c r="T5" s="128"/>
      <c r="U5" s="128"/>
      <c r="V5" s="128"/>
      <c r="W5" s="128"/>
      <c r="X5" s="128"/>
      <c r="Y5" s="128"/>
      <c r="Z5" s="128"/>
      <c r="AA5" s="130"/>
      <c r="AB5" s="130"/>
      <c r="AC5" s="130"/>
    </row>
    <row r="6" spans="1:29" x14ac:dyDescent="0.2">
      <c r="A6" s="128"/>
      <c r="B6" s="79"/>
      <c r="C6" s="186"/>
      <c r="D6" s="81"/>
      <c r="F6" s="92"/>
      <c r="G6" s="85"/>
      <c r="H6" s="85"/>
      <c r="I6" s="147"/>
      <c r="J6" s="148"/>
      <c r="K6" s="148"/>
      <c r="L6" s="148"/>
      <c r="M6" s="148"/>
      <c r="N6" s="149"/>
      <c r="O6" s="96"/>
      <c r="P6" s="96"/>
      <c r="Q6" s="86"/>
      <c r="R6" s="128"/>
      <c r="S6" s="128"/>
      <c r="T6" s="128"/>
      <c r="U6" s="128"/>
      <c r="V6" s="128"/>
      <c r="W6" s="128"/>
      <c r="X6" s="128"/>
      <c r="Y6" s="128"/>
      <c r="Z6" s="128"/>
    </row>
    <row r="7" spans="1:29" x14ac:dyDescent="0.2">
      <c r="A7" s="131"/>
      <c r="B7" s="84"/>
      <c r="C7" s="85"/>
      <c r="D7" s="86"/>
      <c r="E7" s="128"/>
      <c r="F7" s="79"/>
      <c r="G7" s="96"/>
      <c r="H7" s="96"/>
      <c r="I7" s="82"/>
      <c r="J7" s="8"/>
      <c r="K7" s="8"/>
      <c r="L7" s="8"/>
      <c r="M7" s="8"/>
      <c r="N7" s="132"/>
      <c r="O7" s="96"/>
      <c r="P7" s="96"/>
      <c r="Q7" s="86"/>
      <c r="R7" s="128"/>
      <c r="S7" s="128"/>
      <c r="T7" s="128"/>
      <c r="U7" s="128"/>
      <c r="V7" s="131"/>
      <c r="W7" s="131"/>
      <c r="X7" s="131"/>
      <c r="Y7" s="131"/>
      <c r="Z7" s="131"/>
    </row>
    <row r="8" spans="1:29" x14ac:dyDescent="0.2">
      <c r="A8" s="131"/>
      <c r="B8" s="84"/>
      <c r="C8" s="133" t="s">
        <v>74</v>
      </c>
      <c r="D8" s="81"/>
      <c r="F8" s="92"/>
      <c r="G8" s="85"/>
      <c r="H8" s="85"/>
      <c r="I8" s="82"/>
      <c r="J8" s="134" t="s">
        <v>48</v>
      </c>
      <c r="K8" s="134" t="s">
        <v>75</v>
      </c>
      <c r="L8" s="134" t="s">
        <v>76</v>
      </c>
      <c r="M8" s="134" t="s">
        <v>77</v>
      </c>
      <c r="N8" s="132"/>
      <c r="O8" s="96"/>
      <c r="P8" s="96"/>
      <c r="Q8" s="86"/>
      <c r="R8" s="128"/>
      <c r="S8" s="128"/>
      <c r="T8" s="128"/>
      <c r="U8" s="128"/>
      <c r="V8" s="131"/>
      <c r="W8" s="131"/>
      <c r="X8" s="131"/>
      <c r="Y8" s="131"/>
      <c r="Z8" s="131"/>
    </row>
    <row r="9" spans="1:29" x14ac:dyDescent="0.2">
      <c r="A9" s="131"/>
      <c r="B9" s="84"/>
      <c r="C9" s="109">
        <v>1000000</v>
      </c>
      <c r="D9" s="81"/>
      <c r="F9" s="92"/>
      <c r="G9" s="85"/>
      <c r="H9" s="85"/>
      <c r="I9" s="82"/>
      <c r="J9" s="134" t="s">
        <v>55</v>
      </c>
      <c r="K9" s="135">
        <f>C9*6</f>
        <v>6000000</v>
      </c>
      <c r="L9" s="135">
        <f t="shared" ref="L9:L15" si="0">$C$9 * AC991 + $C$9 * $AC$989 * (AC991 * (AC991 + 1) / 2)</f>
        <v>6167456.9490069794</v>
      </c>
      <c r="M9" s="135">
        <f t="shared" ref="M9:M15" si="1">$C$9 * ((1 + $AC$989)^AC991 - 1) / $AC$989 * (1 + $AC$989)</f>
        <v>6169700.3229722288</v>
      </c>
      <c r="N9" s="132"/>
      <c r="O9" s="96"/>
      <c r="P9" s="96"/>
      <c r="Q9" s="86"/>
      <c r="R9" s="128"/>
      <c r="S9" s="128"/>
      <c r="T9" s="128"/>
      <c r="U9" s="128"/>
      <c r="V9" s="131"/>
      <c r="W9" s="131"/>
      <c r="X9" s="131"/>
      <c r="Y9" s="131"/>
      <c r="Z9" s="131"/>
    </row>
    <row r="10" spans="1:29" x14ac:dyDescent="0.2">
      <c r="A10" s="128"/>
      <c r="B10" s="79"/>
      <c r="C10" s="85"/>
      <c r="D10" s="81"/>
      <c r="F10" s="92"/>
      <c r="G10" s="85"/>
      <c r="H10" s="85"/>
      <c r="I10" s="82"/>
      <c r="J10" s="134" t="s">
        <v>57</v>
      </c>
      <c r="K10" s="135">
        <f>C9*12</f>
        <v>12000000</v>
      </c>
      <c r="L10" s="135">
        <f t="shared" si="0"/>
        <v>12621982.953454494</v>
      </c>
      <c r="M10" s="135">
        <f t="shared" si="1"/>
        <v>12640536.612263761</v>
      </c>
      <c r="N10" s="132"/>
      <c r="O10" s="96"/>
      <c r="P10" s="96"/>
      <c r="Q10" s="86"/>
      <c r="R10" s="128"/>
      <c r="S10" s="128"/>
      <c r="T10" s="128"/>
      <c r="U10" s="128"/>
      <c r="V10" s="128"/>
      <c r="W10" s="128"/>
      <c r="X10" s="128"/>
      <c r="Y10" s="128"/>
      <c r="Z10" s="128"/>
    </row>
    <row r="11" spans="1:29" x14ac:dyDescent="0.2">
      <c r="A11" s="128"/>
      <c r="B11" s="79"/>
      <c r="C11" s="133" t="s">
        <v>65</v>
      </c>
      <c r="D11" s="86"/>
      <c r="E11" s="128"/>
      <c r="F11" s="79"/>
      <c r="G11" s="96"/>
      <c r="H11" s="96"/>
      <c r="I11" s="82"/>
      <c r="J11" s="134" t="s">
        <v>59</v>
      </c>
      <c r="K11" s="135">
        <f>($C$9*12*3)</f>
        <v>36000000</v>
      </c>
      <c r="L11" s="135">
        <f t="shared" si="0"/>
        <v>41310777.525649905</v>
      </c>
      <c r="M11" s="135">
        <f t="shared" si="1"/>
        <v>41840176.186593086</v>
      </c>
      <c r="N11" s="132"/>
      <c r="O11" s="96"/>
      <c r="P11" s="96"/>
      <c r="Q11" s="86"/>
      <c r="R11" s="128"/>
      <c r="S11" s="128"/>
      <c r="T11" s="128"/>
      <c r="U11" s="128"/>
      <c r="V11" s="128"/>
      <c r="W11" s="128"/>
      <c r="X11" s="128"/>
      <c r="Y11" s="128"/>
      <c r="Z11" s="128"/>
    </row>
    <row r="12" spans="1:29" x14ac:dyDescent="0.2">
      <c r="A12" s="128"/>
      <c r="B12" s="79"/>
      <c r="C12" s="100" t="s">
        <v>19</v>
      </c>
      <c r="D12" s="86"/>
      <c r="E12" s="128"/>
      <c r="F12" s="79"/>
      <c r="G12" s="96"/>
      <c r="H12" s="96"/>
      <c r="I12" s="82"/>
      <c r="J12" s="134" t="s">
        <v>60</v>
      </c>
      <c r="K12" s="135">
        <f>($C$9*12*5)</f>
        <v>60000000</v>
      </c>
      <c r="L12" s="135">
        <f t="shared" si="0"/>
        <v>74592676.984893888</v>
      </c>
      <c r="M12" s="135">
        <f t="shared" si="1"/>
        <v>77171740.071531579</v>
      </c>
      <c r="N12" s="132"/>
      <c r="O12" s="96"/>
      <c r="P12" s="96"/>
      <c r="Q12" s="86"/>
      <c r="R12" s="128"/>
      <c r="S12" s="128"/>
      <c r="T12" s="128"/>
      <c r="U12" s="128"/>
      <c r="V12" s="128"/>
      <c r="W12" s="128"/>
      <c r="X12" s="128"/>
      <c r="Y12" s="128"/>
      <c r="Z12" s="128"/>
    </row>
    <row r="13" spans="1:29" x14ac:dyDescent="0.2">
      <c r="A13" s="128"/>
      <c r="B13" s="79"/>
      <c r="C13" s="85"/>
      <c r="D13" s="86"/>
      <c r="E13" s="128"/>
      <c r="F13" s="79"/>
      <c r="G13" s="96"/>
      <c r="H13" s="96"/>
      <c r="I13" s="82"/>
      <c r="J13" s="134" t="s">
        <v>61</v>
      </c>
      <c r="K13" s="135">
        <f>($C$9*12*10)</f>
        <v>120000000</v>
      </c>
      <c r="L13" s="135">
        <f t="shared" si="0"/>
        <v>177892259.51384133</v>
      </c>
      <c r="M13" s="135">
        <f t="shared" si="1"/>
        <v>201457599.17413417</v>
      </c>
      <c r="N13" s="132"/>
      <c r="O13" s="96"/>
      <c r="P13" s="96"/>
      <c r="Q13" s="86"/>
      <c r="R13" s="128"/>
      <c r="S13" s="128"/>
      <c r="T13" s="128"/>
      <c r="U13" s="128"/>
      <c r="V13" s="128"/>
      <c r="W13" s="128"/>
      <c r="X13" s="128"/>
      <c r="Y13" s="128"/>
      <c r="Z13" s="128"/>
    </row>
    <row r="14" spans="1:29" x14ac:dyDescent="0.2">
      <c r="A14" s="128"/>
      <c r="B14" s="79"/>
      <c r="C14" s="136" t="s">
        <v>66</v>
      </c>
      <c r="D14" s="86"/>
      <c r="E14" s="128"/>
      <c r="F14" s="79"/>
      <c r="G14" s="96"/>
      <c r="H14" s="96"/>
      <c r="I14" s="82"/>
      <c r="J14" s="134" t="s">
        <v>63</v>
      </c>
      <c r="K14" s="135">
        <f>($C$9*12*20)</f>
        <v>240000000</v>
      </c>
      <c r="L14" s="135">
        <f t="shared" si="0"/>
        <v>470612141.20389688</v>
      </c>
      <c r="M14" s="135">
        <f t="shared" si="1"/>
        <v>723986728.0618943</v>
      </c>
      <c r="N14" s="132"/>
      <c r="O14" s="96"/>
      <c r="P14" s="96"/>
      <c r="Q14" s="86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29" x14ac:dyDescent="0.2">
      <c r="A15" s="128"/>
      <c r="B15" s="79"/>
      <c r="C15" s="114">
        <v>0.1</v>
      </c>
      <c r="D15" s="81"/>
      <c r="F15" s="92"/>
      <c r="G15" s="85"/>
      <c r="H15" s="85"/>
      <c r="I15" s="87"/>
      <c r="J15" s="134" t="s">
        <v>64</v>
      </c>
      <c r="K15" s="135">
        <f>($C$9*12*30)</f>
        <v>360000000</v>
      </c>
      <c r="L15" s="135">
        <f t="shared" si="0"/>
        <v>878159645.07016659</v>
      </c>
      <c r="M15" s="135">
        <f t="shared" si="1"/>
        <v>2079292716.297147</v>
      </c>
      <c r="N15" s="132"/>
      <c r="O15" s="96"/>
      <c r="P15" s="96"/>
      <c r="Q15" s="86"/>
      <c r="R15" s="128"/>
      <c r="S15" s="128"/>
      <c r="T15" s="128"/>
      <c r="U15" s="128"/>
      <c r="V15" s="128"/>
      <c r="W15" s="128"/>
      <c r="X15" s="128"/>
      <c r="Y15" s="128"/>
      <c r="Z15" s="128"/>
    </row>
    <row r="16" spans="1:29" x14ac:dyDescent="0.2">
      <c r="A16" s="128"/>
      <c r="B16" s="107"/>
      <c r="C16" s="105"/>
      <c r="D16" s="110"/>
      <c r="F16" s="92"/>
      <c r="G16" s="85"/>
      <c r="H16" s="85"/>
      <c r="I16" s="123"/>
      <c r="J16" s="137"/>
      <c r="K16" s="124"/>
      <c r="L16" s="124"/>
      <c r="M16" s="124"/>
      <c r="N16" s="138"/>
      <c r="O16" s="96"/>
      <c r="P16" s="96"/>
      <c r="Q16" s="86"/>
      <c r="R16" s="128"/>
      <c r="S16" s="128"/>
      <c r="T16" s="128"/>
      <c r="U16" s="128"/>
      <c r="V16" s="128"/>
      <c r="W16" s="128"/>
      <c r="X16" s="128"/>
      <c r="Y16" s="128"/>
      <c r="Z16" s="128"/>
    </row>
    <row r="17" spans="1:29" x14ac:dyDescent="0.2">
      <c r="A17" s="128"/>
      <c r="B17" s="128"/>
      <c r="C17" s="130"/>
      <c r="D17" s="128"/>
      <c r="F17" s="92"/>
      <c r="G17" s="85"/>
      <c r="H17" s="85"/>
      <c r="I17" s="96"/>
      <c r="J17" s="96"/>
      <c r="K17" s="96"/>
      <c r="L17" s="96"/>
      <c r="M17" s="96"/>
      <c r="N17" s="96"/>
      <c r="O17" s="96"/>
      <c r="P17" s="96"/>
      <c r="Q17" s="86"/>
      <c r="R17" s="128"/>
      <c r="S17" s="128"/>
      <c r="T17" s="128"/>
      <c r="U17" s="128"/>
      <c r="V17" s="128"/>
      <c r="W17" s="128"/>
      <c r="X17" s="128"/>
      <c r="Y17" s="128"/>
      <c r="Z17" s="128"/>
    </row>
    <row r="18" spans="1:29" x14ac:dyDescent="0.2">
      <c r="A18" s="128"/>
      <c r="B18" s="128"/>
      <c r="C18" s="130"/>
      <c r="D18" s="128"/>
      <c r="F18" s="92"/>
      <c r="G18" s="85"/>
      <c r="H18" s="85"/>
      <c r="I18" s="85"/>
      <c r="J18" s="96"/>
      <c r="K18" s="96"/>
      <c r="L18" s="96"/>
      <c r="M18" s="96"/>
      <c r="N18" s="96"/>
      <c r="O18" s="96"/>
      <c r="P18" s="96"/>
      <c r="Q18" s="86"/>
      <c r="R18" s="128"/>
      <c r="S18" s="128"/>
      <c r="T18" s="128"/>
      <c r="U18" s="128"/>
      <c r="V18" s="128"/>
      <c r="W18" s="128"/>
      <c r="X18" s="128"/>
      <c r="Y18" s="128"/>
      <c r="Z18" s="128"/>
      <c r="AA18" s="130"/>
      <c r="AB18" s="130"/>
      <c r="AC18" s="139"/>
    </row>
    <row r="19" spans="1:29" ht="18" customHeight="1" x14ac:dyDescent="0.2">
      <c r="A19" s="128"/>
      <c r="B19" s="128"/>
      <c r="C19" s="130"/>
      <c r="D19" s="128"/>
      <c r="F19" s="92"/>
      <c r="G19" s="85"/>
      <c r="H19" s="85"/>
      <c r="I19" s="85"/>
      <c r="J19" s="96"/>
      <c r="K19" s="96"/>
      <c r="L19" s="96"/>
      <c r="M19" s="96"/>
      <c r="N19" s="96"/>
      <c r="O19" s="96"/>
      <c r="P19" s="96"/>
      <c r="Q19" s="86"/>
      <c r="R19" s="128"/>
      <c r="S19" s="128"/>
      <c r="T19" s="128"/>
      <c r="U19" s="128"/>
      <c r="V19" s="128"/>
      <c r="W19" s="128"/>
      <c r="X19" s="128"/>
      <c r="Y19" s="128"/>
      <c r="Z19" s="128"/>
      <c r="AA19" s="130"/>
      <c r="AB19" s="130"/>
      <c r="AC19" s="130"/>
    </row>
    <row r="20" spans="1:29" x14ac:dyDescent="0.2">
      <c r="A20" s="128"/>
      <c r="B20" s="197" t="s">
        <v>78</v>
      </c>
      <c r="C20" s="198"/>
      <c r="D20" s="199"/>
      <c r="F20" s="92"/>
      <c r="G20" s="85"/>
      <c r="H20" s="85"/>
      <c r="I20" s="96"/>
      <c r="J20" s="96"/>
      <c r="K20" s="96"/>
      <c r="L20" s="96"/>
      <c r="M20" s="96"/>
      <c r="N20" s="96"/>
      <c r="O20" s="96"/>
      <c r="P20" s="96"/>
      <c r="Q20" s="86"/>
      <c r="R20" s="128"/>
      <c r="S20" s="128"/>
      <c r="T20" s="128"/>
      <c r="U20" s="128"/>
      <c r="V20" s="128"/>
      <c r="W20" s="128"/>
      <c r="X20" s="128"/>
      <c r="Y20" s="128"/>
      <c r="Z20" s="128"/>
      <c r="AA20" s="130"/>
      <c r="AB20" s="130"/>
      <c r="AC20" s="130"/>
    </row>
    <row r="21" spans="1:29" x14ac:dyDescent="0.2">
      <c r="A21" s="128"/>
      <c r="B21" s="200"/>
      <c r="C21" s="145"/>
      <c r="D21" s="201"/>
      <c r="F21" s="92"/>
      <c r="G21" s="85"/>
      <c r="H21" s="85"/>
      <c r="I21" s="96"/>
      <c r="J21" s="96"/>
      <c r="K21" s="96"/>
      <c r="L21" s="96"/>
      <c r="M21" s="96"/>
      <c r="N21" s="96"/>
      <c r="O21" s="96"/>
      <c r="P21" s="96"/>
      <c r="Q21" s="86"/>
      <c r="R21" s="128"/>
      <c r="S21" s="128"/>
      <c r="T21" s="128"/>
      <c r="U21" s="128"/>
      <c r="V21" s="128"/>
      <c r="W21" s="128"/>
      <c r="X21" s="128"/>
      <c r="Y21" s="128"/>
      <c r="Z21" s="128"/>
      <c r="AA21" s="130"/>
      <c r="AB21" s="130"/>
      <c r="AC21" s="130"/>
    </row>
    <row r="22" spans="1:29" x14ac:dyDescent="0.2">
      <c r="A22" s="128"/>
      <c r="B22" s="200"/>
      <c r="C22" s="145"/>
      <c r="D22" s="201"/>
      <c r="F22" s="92"/>
      <c r="G22" s="85"/>
      <c r="H22" s="85"/>
      <c r="I22" s="96"/>
      <c r="J22" s="96"/>
      <c r="K22" s="96"/>
      <c r="L22" s="96"/>
      <c r="M22" s="96"/>
      <c r="N22" s="96"/>
      <c r="O22" s="96"/>
      <c r="P22" s="96"/>
      <c r="Q22" s="86"/>
      <c r="R22" s="128"/>
      <c r="S22" s="128"/>
      <c r="T22" s="128"/>
      <c r="U22" s="128"/>
      <c r="V22" s="128"/>
      <c r="W22" s="128"/>
      <c r="X22" s="128"/>
      <c r="Y22" s="128"/>
      <c r="Z22" s="128"/>
      <c r="AA22" s="130"/>
      <c r="AB22" s="130"/>
      <c r="AC22" s="130"/>
    </row>
    <row r="23" spans="1:29" x14ac:dyDescent="0.2">
      <c r="A23" s="128"/>
      <c r="B23" s="200"/>
      <c r="C23" s="145"/>
      <c r="D23" s="201"/>
      <c r="F23" s="92"/>
      <c r="G23" s="85"/>
      <c r="H23" s="85"/>
      <c r="I23" s="96"/>
      <c r="J23" s="96"/>
      <c r="K23" s="96"/>
      <c r="L23" s="96"/>
      <c r="M23" s="96"/>
      <c r="N23" s="96"/>
      <c r="O23" s="96"/>
      <c r="P23" s="96"/>
      <c r="Q23" s="86"/>
      <c r="R23" s="128"/>
      <c r="S23" s="128"/>
      <c r="T23" s="128"/>
      <c r="U23" s="128"/>
      <c r="V23" s="128"/>
      <c r="W23" s="128"/>
      <c r="X23" s="128"/>
      <c r="Y23" s="128"/>
      <c r="Z23" s="128"/>
      <c r="AA23" s="130"/>
      <c r="AB23" s="130"/>
      <c r="AC23" s="130"/>
    </row>
    <row r="24" spans="1:29" x14ac:dyDescent="0.2">
      <c r="A24" s="128"/>
      <c r="B24" s="200"/>
      <c r="C24" s="145"/>
      <c r="D24" s="201"/>
      <c r="F24" s="92"/>
      <c r="G24" s="85"/>
      <c r="H24" s="85"/>
      <c r="I24" s="96"/>
      <c r="J24" s="96"/>
      <c r="K24" s="96"/>
      <c r="L24" s="96"/>
      <c r="M24" s="96"/>
      <c r="N24" s="96"/>
      <c r="O24" s="96"/>
      <c r="P24" s="96"/>
      <c r="Q24" s="86"/>
      <c r="R24" s="128"/>
      <c r="S24" s="128"/>
      <c r="T24" s="128"/>
      <c r="U24" s="128"/>
      <c r="V24" s="128"/>
      <c r="W24" s="128"/>
      <c r="X24" s="128"/>
      <c r="Y24" s="128"/>
      <c r="Z24" s="128"/>
      <c r="AA24" s="130"/>
      <c r="AB24" s="130"/>
      <c r="AC24" s="130"/>
    </row>
    <row r="25" spans="1:29" x14ac:dyDescent="0.2">
      <c r="A25" s="128"/>
      <c r="B25" s="200"/>
      <c r="C25" s="145"/>
      <c r="D25" s="201"/>
      <c r="F25" s="92"/>
      <c r="G25" s="85"/>
      <c r="H25" s="85"/>
      <c r="I25" s="96"/>
      <c r="J25" s="96"/>
      <c r="K25" s="96"/>
      <c r="L25" s="96"/>
      <c r="M25" s="96"/>
      <c r="N25" s="96"/>
      <c r="O25" s="96"/>
      <c r="P25" s="96"/>
      <c r="Q25" s="86"/>
      <c r="R25" s="128"/>
      <c r="S25" s="128"/>
      <c r="T25" s="128"/>
      <c r="U25" s="128"/>
      <c r="V25" s="128"/>
      <c r="W25" s="128"/>
      <c r="X25" s="128"/>
      <c r="Y25" s="128"/>
      <c r="Z25" s="128"/>
      <c r="AA25" s="130"/>
      <c r="AB25" s="130"/>
      <c r="AC25" s="130"/>
    </row>
    <row r="26" spans="1:29" x14ac:dyDescent="0.2">
      <c r="A26" s="128"/>
      <c r="B26" s="200"/>
      <c r="C26" s="145"/>
      <c r="D26" s="201"/>
      <c r="F26" s="92"/>
      <c r="G26" s="85"/>
      <c r="H26" s="85"/>
      <c r="I26" s="96"/>
      <c r="J26" s="96"/>
      <c r="K26" s="96"/>
      <c r="L26" s="96"/>
      <c r="M26" s="96"/>
      <c r="N26" s="96"/>
      <c r="O26" s="96"/>
      <c r="P26" s="96"/>
      <c r="Q26" s="86"/>
      <c r="R26" s="128"/>
      <c r="S26" s="128"/>
      <c r="T26" s="128"/>
      <c r="U26" s="128"/>
      <c r="V26" s="128"/>
      <c r="W26" s="128"/>
      <c r="X26" s="128"/>
      <c r="Y26" s="128"/>
      <c r="Z26" s="128"/>
      <c r="AA26" s="130"/>
      <c r="AB26" s="130"/>
      <c r="AC26" s="130"/>
    </row>
    <row r="27" spans="1:29" x14ac:dyDescent="0.2">
      <c r="A27" s="128"/>
      <c r="B27" s="200"/>
      <c r="C27" s="145"/>
      <c r="D27" s="201"/>
      <c r="E27" s="128"/>
      <c r="F27" s="79"/>
      <c r="G27" s="96"/>
      <c r="H27" s="96"/>
      <c r="I27" s="85"/>
      <c r="J27" s="85"/>
      <c r="K27" s="85"/>
      <c r="L27" s="85"/>
      <c r="M27" s="85"/>
      <c r="N27" s="85"/>
      <c r="O27" s="96"/>
      <c r="P27" s="96"/>
      <c r="Q27" s="86"/>
      <c r="R27" s="128"/>
      <c r="S27" s="128"/>
      <c r="T27" s="128"/>
      <c r="U27" s="128"/>
      <c r="AA27" s="130"/>
      <c r="AB27" s="130"/>
      <c r="AC27" s="130"/>
    </row>
    <row r="28" spans="1:29" x14ac:dyDescent="0.2">
      <c r="A28" s="128"/>
      <c r="B28" s="202"/>
      <c r="C28" s="203"/>
      <c r="D28" s="204"/>
      <c r="E28" s="128"/>
      <c r="F28" s="79"/>
      <c r="G28" s="96"/>
      <c r="H28" s="96"/>
      <c r="I28" s="85"/>
      <c r="J28" s="85"/>
      <c r="K28" s="85"/>
      <c r="L28" s="85"/>
      <c r="M28" s="85"/>
      <c r="N28" s="85"/>
      <c r="O28" s="96"/>
      <c r="P28" s="96"/>
      <c r="Q28" s="86"/>
      <c r="R28" s="128"/>
      <c r="S28" s="128"/>
      <c r="T28" s="128"/>
      <c r="U28" s="128"/>
      <c r="AA28" s="130"/>
      <c r="AB28" s="130"/>
      <c r="AC28" s="130"/>
    </row>
    <row r="29" spans="1:29" x14ac:dyDescent="0.2">
      <c r="A29" s="128"/>
      <c r="B29" s="128"/>
      <c r="C29" s="130"/>
      <c r="D29" s="128"/>
      <c r="E29" s="128"/>
      <c r="F29" s="79"/>
      <c r="G29" s="96"/>
      <c r="H29" s="96"/>
      <c r="I29" s="85"/>
      <c r="J29" s="85"/>
      <c r="K29" s="85"/>
      <c r="L29" s="85"/>
      <c r="M29" s="85"/>
      <c r="N29" s="85"/>
      <c r="O29" s="96"/>
      <c r="P29" s="96"/>
      <c r="Q29" s="86"/>
      <c r="R29" s="128"/>
      <c r="S29" s="128"/>
      <c r="T29" s="128"/>
      <c r="U29" s="128"/>
      <c r="AA29" s="130"/>
      <c r="AB29" s="130"/>
      <c r="AC29" s="130"/>
    </row>
    <row r="30" spans="1:29" x14ac:dyDescent="0.2">
      <c r="A30" s="128"/>
      <c r="B30" s="128"/>
      <c r="C30" s="130"/>
      <c r="D30" s="128"/>
      <c r="E30" s="128"/>
      <c r="F30" s="79"/>
      <c r="G30" s="96"/>
      <c r="H30" s="96"/>
      <c r="I30" s="85"/>
      <c r="J30" s="85"/>
      <c r="K30" s="85"/>
      <c r="L30" s="85"/>
      <c r="M30" s="85"/>
      <c r="N30" s="85"/>
      <c r="O30" s="96"/>
      <c r="P30" s="96"/>
      <c r="Q30" s="86"/>
      <c r="R30" s="128"/>
      <c r="S30" s="128"/>
      <c r="T30" s="128"/>
      <c r="U30" s="128"/>
      <c r="AA30" s="130"/>
      <c r="AB30" s="130"/>
      <c r="AC30" s="130"/>
    </row>
    <row r="31" spans="1:29" x14ac:dyDescent="0.2">
      <c r="A31" s="128"/>
      <c r="B31" s="128"/>
      <c r="C31" s="130"/>
      <c r="D31" s="128"/>
      <c r="E31" s="128"/>
      <c r="F31" s="107"/>
      <c r="G31" s="108"/>
      <c r="H31" s="108"/>
      <c r="I31" s="105"/>
      <c r="J31" s="105"/>
      <c r="K31" s="105"/>
      <c r="L31" s="105"/>
      <c r="M31" s="105"/>
      <c r="N31" s="105"/>
      <c r="O31" s="108"/>
      <c r="P31" s="108"/>
      <c r="Q31" s="106"/>
      <c r="R31" s="128"/>
      <c r="S31" s="128"/>
      <c r="T31" s="128"/>
      <c r="U31" s="128"/>
      <c r="AA31" s="130"/>
      <c r="AB31" s="130"/>
      <c r="AC31" s="130"/>
    </row>
    <row r="32" spans="1:29" x14ac:dyDescent="0.2">
      <c r="A32" s="128"/>
      <c r="B32" s="128"/>
      <c r="C32" s="130"/>
      <c r="D32" s="128"/>
      <c r="E32" s="128"/>
      <c r="F32" s="128"/>
      <c r="G32" s="128"/>
      <c r="H32" s="128"/>
      <c r="O32" s="128"/>
      <c r="P32" s="128"/>
      <c r="Q32" s="128"/>
      <c r="AA32" s="130"/>
      <c r="AB32" s="130"/>
      <c r="AC32" s="130"/>
    </row>
    <row r="33" spans="1:29" x14ac:dyDescent="0.2">
      <c r="A33" s="128"/>
      <c r="B33" s="128"/>
      <c r="C33" s="130"/>
      <c r="D33" s="128"/>
      <c r="E33" s="128"/>
      <c r="F33" s="128"/>
      <c r="G33" s="128"/>
      <c r="H33" s="128"/>
      <c r="O33" s="128"/>
      <c r="P33" s="128"/>
      <c r="Q33" s="128"/>
      <c r="AA33" s="130"/>
      <c r="AB33" s="130"/>
      <c r="AC33" s="130"/>
    </row>
    <row r="34" spans="1:29" x14ac:dyDescent="0.2">
      <c r="A34" s="128"/>
      <c r="B34" s="128"/>
      <c r="C34" s="130"/>
      <c r="D34" s="128"/>
      <c r="E34" s="128"/>
      <c r="F34" s="128"/>
      <c r="G34" s="128"/>
      <c r="H34" s="128"/>
      <c r="O34" s="128"/>
      <c r="P34" s="128"/>
      <c r="Q34" s="128"/>
      <c r="AA34" s="130"/>
      <c r="AB34" s="130"/>
      <c r="AC34" s="130"/>
    </row>
    <row r="35" spans="1:29" x14ac:dyDescent="0.2">
      <c r="A35" s="128"/>
      <c r="B35" s="128"/>
      <c r="C35" s="130"/>
      <c r="D35" s="128"/>
      <c r="E35" s="128"/>
      <c r="F35" s="128"/>
      <c r="G35" s="128"/>
      <c r="H35" s="128"/>
      <c r="O35" s="128"/>
      <c r="P35" s="128"/>
      <c r="Q35" s="128"/>
      <c r="AA35" s="130"/>
      <c r="AB35" s="130"/>
      <c r="AC35" s="130"/>
    </row>
    <row r="36" spans="1:29" x14ac:dyDescent="0.2">
      <c r="A36" s="128"/>
      <c r="B36" s="128"/>
      <c r="C36" s="130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30"/>
      <c r="AB36" s="130"/>
      <c r="AC36" s="130"/>
    </row>
    <row r="37" spans="1:29" x14ac:dyDescent="0.2">
      <c r="A37" s="128"/>
      <c r="B37" s="128"/>
      <c r="C37" s="130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30"/>
      <c r="AB37" s="130"/>
      <c r="AC37" s="130"/>
    </row>
    <row r="38" spans="1:29" x14ac:dyDescent="0.2">
      <c r="A38" s="128"/>
      <c r="B38" s="128"/>
      <c r="C38" s="130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30"/>
      <c r="AB38" s="130"/>
      <c r="AC38" s="130"/>
    </row>
    <row r="39" spans="1:29" x14ac:dyDescent="0.2">
      <c r="A39" s="128"/>
      <c r="B39" s="128"/>
      <c r="C39" s="130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30"/>
      <c r="AB39" s="130"/>
      <c r="AC39" s="130"/>
    </row>
    <row r="40" spans="1:29" x14ac:dyDescent="0.2">
      <c r="A40" s="128"/>
      <c r="B40" s="128"/>
      <c r="C40" s="130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30"/>
      <c r="AB40" s="130"/>
      <c r="AC40" s="130"/>
    </row>
    <row r="41" spans="1:29" x14ac:dyDescent="0.2">
      <c r="A41" s="128"/>
      <c r="B41" s="128"/>
      <c r="C41" s="130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30"/>
      <c r="AB41" s="130"/>
      <c r="AC41" s="130"/>
    </row>
    <row r="42" spans="1:29" x14ac:dyDescent="0.2">
      <c r="A42" s="128"/>
      <c r="B42" s="128"/>
      <c r="C42" s="130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30"/>
      <c r="AB42" s="130"/>
      <c r="AC42" s="130"/>
    </row>
    <row r="43" spans="1:29" x14ac:dyDescent="0.2">
      <c r="A43" s="128"/>
      <c r="B43" s="128"/>
      <c r="C43" s="130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30"/>
      <c r="AB43" s="130"/>
      <c r="AC43" s="130"/>
    </row>
    <row r="44" spans="1:29" x14ac:dyDescent="0.2">
      <c r="A44" s="128"/>
      <c r="B44" s="128"/>
      <c r="C44" s="130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30"/>
      <c r="AB44" s="130"/>
      <c r="AC44" s="130"/>
    </row>
    <row r="45" spans="1:29" x14ac:dyDescent="0.2">
      <c r="A45" s="128"/>
      <c r="B45" s="128"/>
      <c r="C45" s="130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30"/>
      <c r="AB45" s="130"/>
      <c r="AC45" s="130"/>
    </row>
    <row r="46" spans="1:29" x14ac:dyDescent="0.2">
      <c r="A46" s="128"/>
      <c r="B46" s="128"/>
      <c r="C46" s="130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30"/>
      <c r="AB46" s="130"/>
      <c r="AC46" s="130"/>
    </row>
    <row r="47" spans="1:29" x14ac:dyDescent="0.2">
      <c r="A47" s="128"/>
      <c r="B47" s="128"/>
      <c r="C47" s="130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30"/>
      <c r="AB47" s="130"/>
      <c r="AC47" s="130"/>
    </row>
    <row r="48" spans="1:29" x14ac:dyDescent="0.2">
      <c r="A48" s="128"/>
      <c r="B48" s="128"/>
      <c r="C48" s="130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30"/>
      <c r="AB48" s="130"/>
      <c r="AC48" s="130"/>
    </row>
    <row r="49" spans="1:29" x14ac:dyDescent="0.2">
      <c r="A49" s="128"/>
      <c r="B49" s="128"/>
      <c r="C49" s="130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30"/>
      <c r="AB49" s="130"/>
      <c r="AC49" s="130"/>
    </row>
    <row r="50" spans="1:29" x14ac:dyDescent="0.2">
      <c r="A50" s="128"/>
      <c r="B50" s="128"/>
      <c r="C50" s="130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30"/>
      <c r="AB50" s="130"/>
      <c r="AC50" s="130"/>
    </row>
    <row r="51" spans="1:29" x14ac:dyDescent="0.2">
      <c r="A51" s="128"/>
      <c r="B51" s="128"/>
      <c r="C51" s="130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30"/>
      <c r="AB51" s="130"/>
      <c r="AC51" s="130"/>
    </row>
    <row r="52" spans="1:29" x14ac:dyDescent="0.2">
      <c r="A52" s="128"/>
      <c r="B52" s="128"/>
      <c r="C52" s="130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30"/>
      <c r="AB52" s="130"/>
      <c r="AC52" s="130"/>
    </row>
    <row r="53" spans="1:29" x14ac:dyDescent="0.2">
      <c r="A53" s="128"/>
      <c r="B53" s="128"/>
      <c r="C53" s="130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30"/>
      <c r="AB53" s="130"/>
      <c r="AC53" s="130"/>
    </row>
    <row r="54" spans="1:29" x14ac:dyDescent="0.2">
      <c r="A54" s="128"/>
      <c r="B54" s="128"/>
      <c r="C54" s="130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30"/>
      <c r="AB54" s="130"/>
      <c r="AC54" s="130"/>
    </row>
    <row r="55" spans="1:29" x14ac:dyDescent="0.2">
      <c r="A55" s="128"/>
      <c r="B55" s="128"/>
      <c r="C55" s="130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30"/>
      <c r="AB55" s="130"/>
      <c r="AC55" s="130"/>
    </row>
    <row r="56" spans="1:29" x14ac:dyDescent="0.2">
      <c r="A56" s="128"/>
      <c r="B56" s="128"/>
      <c r="C56" s="130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30"/>
      <c r="AB56" s="130"/>
      <c r="AC56" s="130"/>
    </row>
    <row r="57" spans="1:29" x14ac:dyDescent="0.2">
      <c r="A57" s="128"/>
      <c r="B57" s="128"/>
      <c r="C57" s="130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30"/>
      <c r="AB57" s="130"/>
      <c r="AC57" s="130"/>
    </row>
    <row r="58" spans="1:29" x14ac:dyDescent="0.2">
      <c r="A58" s="128"/>
      <c r="B58" s="128"/>
      <c r="C58" s="130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30"/>
      <c r="AB58" s="130"/>
      <c r="AC58" s="130"/>
    </row>
    <row r="59" spans="1:29" x14ac:dyDescent="0.2">
      <c r="A59" s="128"/>
      <c r="B59" s="128"/>
      <c r="C59" s="130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30"/>
      <c r="AB59" s="130"/>
      <c r="AC59" s="130"/>
    </row>
    <row r="60" spans="1:29" x14ac:dyDescent="0.2">
      <c r="A60" s="128"/>
      <c r="B60" s="128"/>
      <c r="C60" s="130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30"/>
      <c r="AB60" s="130"/>
      <c r="AC60" s="130"/>
    </row>
    <row r="61" spans="1:29" x14ac:dyDescent="0.2">
      <c r="A61" s="128"/>
      <c r="B61" s="128"/>
      <c r="C61" s="130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30"/>
      <c r="AB61" s="130"/>
      <c r="AC61" s="130"/>
    </row>
    <row r="62" spans="1:29" x14ac:dyDescent="0.2">
      <c r="A62" s="128"/>
      <c r="B62" s="128"/>
      <c r="C62" s="130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30"/>
      <c r="AB62" s="130"/>
      <c r="AC62" s="130"/>
    </row>
    <row r="63" spans="1:29" x14ac:dyDescent="0.2">
      <c r="A63" s="128"/>
      <c r="B63" s="128"/>
      <c r="C63" s="130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30"/>
      <c r="AB63" s="130"/>
      <c r="AC63" s="130"/>
    </row>
    <row r="64" spans="1:29" x14ac:dyDescent="0.2">
      <c r="A64" s="128"/>
      <c r="B64" s="128"/>
      <c r="C64" s="130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30"/>
      <c r="AB64" s="130"/>
      <c r="AC64" s="130"/>
    </row>
    <row r="65" spans="1:29" x14ac:dyDescent="0.2">
      <c r="A65" s="128"/>
      <c r="B65" s="128"/>
      <c r="C65" s="130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30"/>
      <c r="AB65" s="130"/>
      <c r="AC65" s="130"/>
    </row>
    <row r="66" spans="1:29" x14ac:dyDescent="0.2">
      <c r="A66" s="128"/>
      <c r="B66" s="128"/>
      <c r="C66" s="130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30"/>
      <c r="AB66" s="130"/>
      <c r="AC66" s="130"/>
    </row>
    <row r="67" spans="1:29" x14ac:dyDescent="0.2">
      <c r="A67" s="128"/>
      <c r="B67" s="128"/>
      <c r="C67" s="130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30"/>
      <c r="AB67" s="130"/>
      <c r="AC67" s="130"/>
    </row>
    <row r="68" spans="1:29" x14ac:dyDescent="0.2">
      <c r="A68" s="128"/>
      <c r="B68" s="128"/>
      <c r="C68" s="130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30"/>
      <c r="AB68" s="130"/>
      <c r="AC68" s="130"/>
    </row>
    <row r="69" spans="1:29" x14ac:dyDescent="0.2">
      <c r="A69" s="128"/>
      <c r="B69" s="128"/>
      <c r="C69" s="130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30"/>
      <c r="AB69" s="130"/>
      <c r="AC69" s="130"/>
    </row>
    <row r="70" spans="1:29" x14ac:dyDescent="0.2">
      <c r="A70" s="128"/>
      <c r="B70" s="128"/>
      <c r="C70" s="130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30"/>
      <c r="AB70" s="130"/>
      <c r="AC70" s="130"/>
    </row>
    <row r="71" spans="1:29" x14ac:dyDescent="0.2">
      <c r="A71" s="128"/>
      <c r="B71" s="128"/>
      <c r="C71" s="130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30"/>
      <c r="AB71" s="130"/>
      <c r="AC71" s="130"/>
    </row>
    <row r="72" spans="1:29" x14ac:dyDescent="0.2">
      <c r="A72" s="128"/>
      <c r="B72" s="128"/>
      <c r="C72" s="130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30"/>
      <c r="AB72" s="130"/>
      <c r="AC72" s="130"/>
    </row>
    <row r="73" spans="1:29" x14ac:dyDescent="0.2">
      <c r="A73" s="128"/>
      <c r="B73" s="128"/>
      <c r="C73" s="130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30"/>
      <c r="AB73" s="130"/>
      <c r="AC73" s="130"/>
    </row>
    <row r="74" spans="1:29" x14ac:dyDescent="0.2">
      <c r="A74" s="128"/>
      <c r="B74" s="128"/>
      <c r="C74" s="130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30"/>
      <c r="AB74" s="130"/>
      <c r="AC74" s="130"/>
    </row>
    <row r="75" spans="1:29" x14ac:dyDescent="0.2">
      <c r="A75" s="128"/>
      <c r="B75" s="128"/>
      <c r="C75" s="130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30"/>
      <c r="AB75" s="130"/>
      <c r="AC75" s="130"/>
    </row>
    <row r="76" spans="1:29" x14ac:dyDescent="0.2">
      <c r="A76" s="128"/>
      <c r="B76" s="128"/>
      <c r="C76" s="130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30"/>
      <c r="AB76" s="130"/>
      <c r="AC76" s="130"/>
    </row>
    <row r="77" spans="1:29" x14ac:dyDescent="0.2">
      <c r="A77" s="128"/>
      <c r="B77" s="128"/>
      <c r="C77" s="130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30"/>
      <c r="AB77" s="130"/>
      <c r="AC77" s="130"/>
    </row>
    <row r="78" spans="1:29" x14ac:dyDescent="0.2">
      <c r="A78" s="128"/>
      <c r="B78" s="128"/>
      <c r="C78" s="130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30"/>
      <c r="AB78" s="130"/>
      <c r="AC78" s="130"/>
    </row>
    <row r="79" spans="1:29" x14ac:dyDescent="0.2">
      <c r="A79" s="128"/>
      <c r="B79" s="128"/>
      <c r="C79" s="130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30"/>
      <c r="AB79" s="130"/>
      <c r="AC79" s="130"/>
    </row>
    <row r="80" spans="1:29" x14ac:dyDescent="0.2">
      <c r="A80" s="128"/>
      <c r="B80" s="128"/>
      <c r="C80" s="130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30"/>
      <c r="AB80" s="130"/>
      <c r="AC80" s="130"/>
    </row>
    <row r="81" spans="1:29" x14ac:dyDescent="0.2">
      <c r="A81" s="128"/>
      <c r="B81" s="128"/>
      <c r="C81" s="130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30"/>
      <c r="AB81" s="130"/>
      <c r="AC81" s="130"/>
    </row>
    <row r="82" spans="1:29" x14ac:dyDescent="0.2">
      <c r="A82" s="128"/>
      <c r="B82" s="128"/>
      <c r="C82" s="130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30"/>
      <c r="AB82" s="130"/>
      <c r="AC82" s="130"/>
    </row>
    <row r="83" spans="1:29" x14ac:dyDescent="0.2">
      <c r="A83" s="128"/>
      <c r="B83" s="128"/>
      <c r="C83" s="130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30"/>
      <c r="AB83" s="130"/>
      <c r="AC83" s="130"/>
    </row>
    <row r="84" spans="1:29" x14ac:dyDescent="0.2">
      <c r="A84" s="128"/>
      <c r="B84" s="128"/>
      <c r="C84" s="130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30"/>
      <c r="AB84" s="130"/>
      <c r="AC84" s="130"/>
    </row>
    <row r="85" spans="1:29" x14ac:dyDescent="0.2">
      <c r="A85" s="128"/>
      <c r="B85" s="128"/>
      <c r="C85" s="130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30"/>
      <c r="AB85" s="130"/>
      <c r="AC85" s="130"/>
    </row>
    <row r="86" spans="1:29" x14ac:dyDescent="0.2">
      <c r="A86" s="128"/>
      <c r="B86" s="128"/>
      <c r="C86" s="130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30"/>
      <c r="AB86" s="130"/>
      <c r="AC86" s="130"/>
    </row>
    <row r="87" spans="1:29" x14ac:dyDescent="0.2">
      <c r="A87" s="128"/>
      <c r="B87" s="128"/>
      <c r="C87" s="130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30"/>
      <c r="AB87" s="130"/>
      <c r="AC87" s="130"/>
    </row>
    <row r="88" spans="1:29" x14ac:dyDescent="0.2">
      <c r="A88" s="128"/>
      <c r="B88" s="128"/>
      <c r="C88" s="130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30"/>
      <c r="AB88" s="130"/>
      <c r="AC88" s="130"/>
    </row>
    <row r="89" spans="1:29" x14ac:dyDescent="0.2">
      <c r="A89" s="128"/>
      <c r="B89" s="128"/>
      <c r="C89" s="130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30"/>
      <c r="AB89" s="130"/>
      <c r="AC89" s="130"/>
    </row>
    <row r="90" spans="1:29" x14ac:dyDescent="0.2">
      <c r="A90" s="128"/>
      <c r="B90" s="128"/>
      <c r="C90" s="130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30"/>
      <c r="AB90" s="130"/>
      <c r="AC90" s="130"/>
    </row>
    <row r="91" spans="1:29" x14ac:dyDescent="0.2">
      <c r="A91" s="128"/>
      <c r="B91" s="128"/>
      <c r="C91" s="130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30"/>
      <c r="AB91" s="130"/>
      <c r="AC91" s="130"/>
    </row>
    <row r="92" spans="1:29" x14ac:dyDescent="0.2">
      <c r="A92" s="128"/>
      <c r="B92" s="128"/>
      <c r="C92" s="130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30"/>
      <c r="AB92" s="130"/>
      <c r="AC92" s="130"/>
    </row>
    <row r="93" spans="1:29" x14ac:dyDescent="0.2">
      <c r="A93" s="128"/>
      <c r="B93" s="128"/>
      <c r="C93" s="130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30"/>
      <c r="AB93" s="130"/>
      <c r="AC93" s="130"/>
    </row>
    <row r="94" spans="1:29" x14ac:dyDescent="0.2">
      <c r="A94" s="128"/>
      <c r="B94" s="128"/>
      <c r="C94" s="130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30"/>
      <c r="AB94" s="130"/>
      <c r="AC94" s="130"/>
    </row>
    <row r="95" spans="1:29" x14ac:dyDescent="0.2">
      <c r="A95" s="128"/>
      <c r="B95" s="128"/>
      <c r="C95" s="130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30"/>
      <c r="AB95" s="130"/>
      <c r="AC95" s="130"/>
    </row>
    <row r="96" spans="1:29" x14ac:dyDescent="0.2">
      <c r="A96" s="128"/>
      <c r="B96" s="128"/>
      <c r="C96" s="130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30"/>
      <c r="AB96" s="130"/>
      <c r="AC96" s="130"/>
    </row>
    <row r="97" spans="1:29" x14ac:dyDescent="0.2">
      <c r="A97" s="128"/>
      <c r="B97" s="128"/>
      <c r="C97" s="130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30"/>
      <c r="AB97" s="130"/>
      <c r="AC97" s="130"/>
    </row>
    <row r="98" spans="1:29" x14ac:dyDescent="0.2">
      <c r="A98" s="128"/>
      <c r="B98" s="128"/>
      <c r="C98" s="130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30"/>
      <c r="AB98" s="130"/>
      <c r="AC98" s="130"/>
    </row>
    <row r="99" spans="1:29" x14ac:dyDescent="0.2">
      <c r="A99" s="128"/>
      <c r="B99" s="128"/>
      <c r="C99" s="130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30"/>
      <c r="AB99" s="130"/>
      <c r="AC99" s="130"/>
    </row>
    <row r="100" spans="1:29" x14ac:dyDescent="0.2">
      <c r="A100" s="128"/>
      <c r="B100" s="128"/>
      <c r="C100" s="130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30"/>
      <c r="AB100" s="130"/>
      <c r="AC100" s="130"/>
    </row>
    <row r="101" spans="1:29" x14ac:dyDescent="0.2">
      <c r="A101" s="128"/>
      <c r="B101" s="128"/>
      <c r="C101" s="130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30"/>
      <c r="AB101" s="130"/>
      <c r="AC101" s="130"/>
    </row>
    <row r="102" spans="1:29" x14ac:dyDescent="0.2">
      <c r="A102" s="128"/>
      <c r="B102" s="128"/>
      <c r="C102" s="130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30"/>
      <c r="AB102" s="130"/>
      <c r="AC102" s="130"/>
    </row>
    <row r="103" spans="1:29" x14ac:dyDescent="0.2">
      <c r="A103" s="128"/>
      <c r="B103" s="128"/>
      <c r="C103" s="130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30"/>
      <c r="AB103" s="130"/>
      <c r="AC103" s="130"/>
    </row>
    <row r="104" spans="1:29" x14ac:dyDescent="0.2">
      <c r="A104" s="128"/>
      <c r="B104" s="128"/>
      <c r="C104" s="130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30"/>
      <c r="AB104" s="130"/>
      <c r="AC104" s="130"/>
    </row>
    <row r="105" spans="1:29" x14ac:dyDescent="0.2">
      <c r="A105" s="128"/>
      <c r="B105" s="128"/>
      <c r="C105" s="130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30"/>
      <c r="AB105" s="130"/>
      <c r="AC105" s="130"/>
    </row>
    <row r="106" spans="1:29" x14ac:dyDescent="0.2">
      <c r="A106" s="128"/>
      <c r="B106" s="128"/>
      <c r="C106" s="130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30"/>
      <c r="AB106" s="130"/>
      <c r="AC106" s="130"/>
    </row>
    <row r="107" spans="1:29" x14ac:dyDescent="0.2">
      <c r="A107" s="128"/>
      <c r="B107" s="128"/>
      <c r="C107" s="130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30"/>
      <c r="AB107" s="130"/>
      <c r="AC107" s="130"/>
    </row>
    <row r="108" spans="1:29" x14ac:dyDescent="0.2">
      <c r="A108" s="128"/>
      <c r="B108" s="128"/>
      <c r="C108" s="130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30"/>
      <c r="AB108" s="130"/>
      <c r="AC108" s="130"/>
    </row>
    <row r="109" spans="1:29" x14ac:dyDescent="0.2">
      <c r="A109" s="128"/>
      <c r="B109" s="128"/>
      <c r="C109" s="130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30"/>
      <c r="AB109" s="130"/>
      <c r="AC109" s="130"/>
    </row>
    <row r="110" spans="1:29" x14ac:dyDescent="0.2">
      <c r="A110" s="128"/>
      <c r="B110" s="128"/>
      <c r="C110" s="130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30"/>
      <c r="AB110" s="130"/>
      <c r="AC110" s="130"/>
    </row>
    <row r="111" spans="1:29" x14ac:dyDescent="0.2">
      <c r="A111" s="128"/>
      <c r="B111" s="128"/>
      <c r="C111" s="130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30"/>
      <c r="AB111" s="130"/>
      <c r="AC111" s="130"/>
    </row>
    <row r="112" spans="1:29" x14ac:dyDescent="0.2">
      <c r="A112" s="128"/>
      <c r="B112" s="128"/>
      <c r="C112" s="130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30"/>
      <c r="AB112" s="130"/>
      <c r="AC112" s="130"/>
    </row>
    <row r="113" spans="1:29" x14ac:dyDescent="0.2">
      <c r="A113" s="128"/>
      <c r="B113" s="128"/>
      <c r="C113" s="130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30"/>
      <c r="AB113" s="130"/>
      <c r="AC113" s="130"/>
    </row>
    <row r="114" spans="1:29" x14ac:dyDescent="0.2">
      <c r="A114" s="128"/>
      <c r="B114" s="128"/>
      <c r="C114" s="130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30"/>
      <c r="AB114" s="130"/>
      <c r="AC114" s="130"/>
    </row>
    <row r="115" spans="1:29" x14ac:dyDescent="0.2">
      <c r="A115" s="128"/>
      <c r="B115" s="128"/>
      <c r="C115" s="130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30"/>
      <c r="AB115" s="130"/>
      <c r="AC115" s="130"/>
    </row>
    <row r="116" spans="1:29" x14ac:dyDescent="0.2">
      <c r="A116" s="128"/>
      <c r="B116" s="128"/>
      <c r="C116" s="130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30"/>
      <c r="AB116" s="130"/>
      <c r="AC116" s="130"/>
    </row>
    <row r="117" spans="1:29" x14ac:dyDescent="0.2">
      <c r="A117" s="128"/>
      <c r="B117" s="128"/>
      <c r="C117" s="130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30"/>
      <c r="AB117" s="130"/>
      <c r="AC117" s="130"/>
    </row>
    <row r="118" spans="1:29" x14ac:dyDescent="0.2">
      <c r="A118" s="128"/>
      <c r="B118" s="128"/>
      <c r="C118" s="130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  <c r="AA118" s="130"/>
      <c r="AB118" s="130"/>
      <c r="AC118" s="130"/>
    </row>
    <row r="119" spans="1:29" x14ac:dyDescent="0.2">
      <c r="A119" s="128"/>
      <c r="B119" s="128"/>
      <c r="C119" s="130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30"/>
      <c r="AB119" s="130"/>
      <c r="AC119" s="130"/>
    </row>
    <row r="120" spans="1:29" x14ac:dyDescent="0.2">
      <c r="A120" s="128"/>
      <c r="B120" s="128"/>
      <c r="C120" s="130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30"/>
      <c r="AB120" s="130"/>
      <c r="AC120" s="130"/>
    </row>
    <row r="121" spans="1:29" x14ac:dyDescent="0.2">
      <c r="A121" s="128"/>
      <c r="B121" s="128"/>
      <c r="C121" s="130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  <c r="AA121" s="130"/>
      <c r="AB121" s="130"/>
      <c r="AC121" s="130"/>
    </row>
    <row r="122" spans="1:29" x14ac:dyDescent="0.2">
      <c r="A122" s="128"/>
      <c r="B122" s="128"/>
      <c r="C122" s="130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30"/>
      <c r="AB122" s="130"/>
      <c r="AC122" s="130"/>
    </row>
    <row r="123" spans="1:29" x14ac:dyDescent="0.2">
      <c r="A123" s="128"/>
      <c r="B123" s="128"/>
      <c r="C123" s="130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30"/>
      <c r="AB123" s="130"/>
      <c r="AC123" s="130"/>
    </row>
    <row r="124" spans="1:29" x14ac:dyDescent="0.2">
      <c r="A124" s="128"/>
      <c r="B124" s="128"/>
      <c r="C124" s="130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30"/>
      <c r="AB124" s="130"/>
      <c r="AC124" s="130"/>
    </row>
    <row r="125" spans="1:29" x14ac:dyDescent="0.2">
      <c r="A125" s="128"/>
      <c r="B125" s="128"/>
      <c r="C125" s="130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30"/>
      <c r="AB125" s="130"/>
      <c r="AC125" s="130"/>
    </row>
    <row r="126" spans="1:29" x14ac:dyDescent="0.2">
      <c r="A126" s="128"/>
      <c r="B126" s="128"/>
      <c r="C126" s="130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30"/>
      <c r="AB126" s="130"/>
      <c r="AC126" s="130"/>
    </row>
    <row r="127" spans="1:29" x14ac:dyDescent="0.2">
      <c r="A127" s="128"/>
      <c r="B127" s="128"/>
      <c r="C127" s="130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30"/>
      <c r="AB127" s="130"/>
      <c r="AC127" s="130"/>
    </row>
    <row r="128" spans="1:29" x14ac:dyDescent="0.2">
      <c r="A128" s="128"/>
      <c r="B128" s="128"/>
      <c r="C128" s="130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30"/>
      <c r="AB128" s="130"/>
      <c r="AC128" s="130"/>
    </row>
    <row r="129" spans="1:29" x14ac:dyDescent="0.2">
      <c r="A129" s="128"/>
      <c r="B129" s="128"/>
      <c r="C129" s="130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30"/>
      <c r="AB129" s="130"/>
      <c r="AC129" s="130"/>
    </row>
    <row r="130" spans="1:29" x14ac:dyDescent="0.2">
      <c r="A130" s="128"/>
      <c r="B130" s="128"/>
      <c r="C130" s="130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30"/>
      <c r="AB130" s="130"/>
      <c r="AC130" s="130"/>
    </row>
    <row r="131" spans="1:29" x14ac:dyDescent="0.2">
      <c r="A131" s="128"/>
      <c r="B131" s="128"/>
      <c r="C131" s="130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30"/>
      <c r="AB131" s="130"/>
      <c r="AC131" s="130"/>
    </row>
    <row r="132" spans="1:29" x14ac:dyDescent="0.2">
      <c r="A132" s="128"/>
      <c r="B132" s="128"/>
      <c r="C132" s="130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30"/>
      <c r="AB132" s="130"/>
      <c r="AC132" s="130"/>
    </row>
    <row r="133" spans="1:29" x14ac:dyDescent="0.2">
      <c r="A133" s="128"/>
      <c r="B133" s="128"/>
      <c r="C133" s="130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30"/>
      <c r="AB133" s="130"/>
      <c r="AC133" s="130"/>
    </row>
    <row r="134" spans="1:29" x14ac:dyDescent="0.2">
      <c r="A134" s="128"/>
      <c r="B134" s="128"/>
      <c r="C134" s="130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30"/>
      <c r="AB134" s="130"/>
      <c r="AC134" s="130"/>
    </row>
    <row r="135" spans="1:29" x14ac:dyDescent="0.2">
      <c r="A135" s="128"/>
      <c r="B135" s="128"/>
      <c r="C135" s="130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30"/>
      <c r="AB135" s="130"/>
      <c r="AC135" s="130"/>
    </row>
    <row r="136" spans="1:29" x14ac:dyDescent="0.2">
      <c r="A136" s="128"/>
      <c r="B136" s="128"/>
      <c r="C136" s="130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  <c r="AA136" s="130"/>
      <c r="AB136" s="130"/>
      <c r="AC136" s="130"/>
    </row>
    <row r="137" spans="1:29" x14ac:dyDescent="0.2">
      <c r="A137" s="128"/>
      <c r="B137" s="128"/>
      <c r="C137" s="130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  <c r="AA137" s="130"/>
      <c r="AB137" s="130"/>
      <c r="AC137" s="130"/>
    </row>
    <row r="138" spans="1:29" x14ac:dyDescent="0.2">
      <c r="A138" s="128"/>
      <c r="B138" s="128"/>
      <c r="C138" s="130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30"/>
      <c r="AB138" s="130"/>
      <c r="AC138" s="130"/>
    </row>
    <row r="139" spans="1:29" x14ac:dyDescent="0.2">
      <c r="A139" s="128"/>
      <c r="B139" s="128"/>
      <c r="C139" s="130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  <c r="AA139" s="130"/>
      <c r="AB139" s="130"/>
      <c r="AC139" s="130"/>
    </row>
    <row r="140" spans="1:29" x14ac:dyDescent="0.2">
      <c r="A140" s="128"/>
      <c r="B140" s="128"/>
      <c r="C140" s="130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30"/>
      <c r="AB140" s="130"/>
      <c r="AC140" s="130"/>
    </row>
    <row r="141" spans="1:29" x14ac:dyDescent="0.2">
      <c r="A141" s="128"/>
      <c r="B141" s="128"/>
      <c r="C141" s="130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  <c r="AA141" s="130"/>
      <c r="AB141" s="130"/>
      <c r="AC141" s="130"/>
    </row>
    <row r="142" spans="1:29" x14ac:dyDescent="0.2">
      <c r="A142" s="128"/>
      <c r="B142" s="128"/>
      <c r="C142" s="130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30"/>
      <c r="AB142" s="130"/>
      <c r="AC142" s="130"/>
    </row>
    <row r="143" spans="1:29" x14ac:dyDescent="0.2">
      <c r="A143" s="128"/>
      <c r="B143" s="128"/>
      <c r="C143" s="130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30"/>
      <c r="AB143" s="130"/>
      <c r="AC143" s="130"/>
    </row>
    <row r="144" spans="1:29" x14ac:dyDescent="0.2">
      <c r="A144" s="128"/>
      <c r="B144" s="128"/>
      <c r="C144" s="130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30"/>
      <c r="AB144" s="130"/>
      <c r="AC144" s="130"/>
    </row>
    <row r="145" spans="1:29" x14ac:dyDescent="0.2">
      <c r="A145" s="128"/>
      <c r="B145" s="128"/>
      <c r="C145" s="130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30"/>
      <c r="AB145" s="130"/>
      <c r="AC145" s="130"/>
    </row>
    <row r="146" spans="1:29" x14ac:dyDescent="0.2">
      <c r="A146" s="128"/>
      <c r="B146" s="128"/>
      <c r="C146" s="130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30"/>
      <c r="AB146" s="130"/>
      <c r="AC146" s="130"/>
    </row>
    <row r="147" spans="1:29" x14ac:dyDescent="0.2">
      <c r="A147" s="128"/>
      <c r="B147" s="128"/>
      <c r="C147" s="130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30"/>
      <c r="AB147" s="130"/>
      <c r="AC147" s="130"/>
    </row>
    <row r="148" spans="1:29" x14ac:dyDescent="0.2">
      <c r="A148" s="128"/>
      <c r="B148" s="128"/>
      <c r="C148" s="130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30"/>
      <c r="AB148" s="130"/>
      <c r="AC148" s="130"/>
    </row>
    <row r="149" spans="1:29" x14ac:dyDescent="0.2">
      <c r="A149" s="128"/>
      <c r="B149" s="128"/>
      <c r="C149" s="130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  <c r="AA149" s="130"/>
      <c r="AB149" s="130"/>
      <c r="AC149" s="130"/>
    </row>
    <row r="150" spans="1:29" x14ac:dyDescent="0.2">
      <c r="A150" s="128"/>
      <c r="B150" s="128"/>
      <c r="C150" s="130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30"/>
      <c r="AB150" s="130"/>
      <c r="AC150" s="130"/>
    </row>
    <row r="151" spans="1:29" x14ac:dyDescent="0.2">
      <c r="A151" s="128"/>
      <c r="B151" s="128"/>
      <c r="C151" s="130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30"/>
      <c r="AB151" s="130"/>
      <c r="AC151" s="130"/>
    </row>
    <row r="152" spans="1:29" x14ac:dyDescent="0.2">
      <c r="A152" s="128"/>
      <c r="B152" s="128"/>
      <c r="C152" s="130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  <c r="AA152" s="130"/>
      <c r="AB152" s="130"/>
      <c r="AC152" s="130"/>
    </row>
    <row r="153" spans="1:29" x14ac:dyDescent="0.2">
      <c r="A153" s="128"/>
      <c r="B153" s="128"/>
      <c r="C153" s="130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30"/>
      <c r="AB153" s="130"/>
      <c r="AC153" s="130"/>
    </row>
    <row r="154" spans="1:29" x14ac:dyDescent="0.2">
      <c r="A154" s="128"/>
      <c r="B154" s="128"/>
      <c r="C154" s="130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30"/>
      <c r="AB154" s="130"/>
      <c r="AC154" s="130"/>
    </row>
    <row r="155" spans="1:29" x14ac:dyDescent="0.2">
      <c r="A155" s="128"/>
      <c r="B155" s="128"/>
      <c r="C155" s="130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30"/>
      <c r="AB155" s="130"/>
      <c r="AC155" s="130"/>
    </row>
    <row r="156" spans="1:29" x14ac:dyDescent="0.2">
      <c r="A156" s="128"/>
      <c r="B156" s="128"/>
      <c r="C156" s="130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  <c r="AA156" s="130"/>
      <c r="AB156" s="130"/>
      <c r="AC156" s="130"/>
    </row>
    <row r="157" spans="1:29" x14ac:dyDescent="0.2">
      <c r="A157" s="128"/>
      <c r="B157" s="128"/>
      <c r="C157" s="130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30"/>
      <c r="AB157" s="130"/>
      <c r="AC157" s="130"/>
    </row>
    <row r="158" spans="1:29" x14ac:dyDescent="0.2">
      <c r="A158" s="128"/>
      <c r="B158" s="128"/>
      <c r="C158" s="130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  <c r="AA158" s="130"/>
      <c r="AB158" s="130"/>
      <c r="AC158" s="130"/>
    </row>
    <row r="159" spans="1:29" x14ac:dyDescent="0.2">
      <c r="A159" s="128"/>
      <c r="B159" s="128"/>
      <c r="C159" s="130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  <c r="AA159" s="130"/>
      <c r="AB159" s="130"/>
      <c r="AC159" s="130"/>
    </row>
    <row r="160" spans="1:29" x14ac:dyDescent="0.2">
      <c r="A160" s="128"/>
      <c r="B160" s="128"/>
      <c r="C160" s="130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  <c r="AA160" s="130"/>
      <c r="AB160" s="130"/>
      <c r="AC160" s="130"/>
    </row>
    <row r="161" spans="1:29" x14ac:dyDescent="0.2">
      <c r="A161" s="128"/>
      <c r="B161" s="128"/>
      <c r="C161" s="130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  <c r="AA161" s="130"/>
      <c r="AB161" s="130"/>
      <c r="AC161" s="130"/>
    </row>
    <row r="162" spans="1:29" x14ac:dyDescent="0.2">
      <c r="A162" s="128"/>
      <c r="B162" s="128"/>
      <c r="C162" s="130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  <c r="AA162" s="130"/>
      <c r="AB162" s="130"/>
      <c r="AC162" s="130"/>
    </row>
    <row r="163" spans="1:29" x14ac:dyDescent="0.2">
      <c r="A163" s="128"/>
      <c r="B163" s="128"/>
      <c r="C163" s="130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30"/>
      <c r="AB163" s="130"/>
      <c r="AC163" s="130"/>
    </row>
    <row r="164" spans="1:29" x14ac:dyDescent="0.2">
      <c r="A164" s="128"/>
      <c r="B164" s="128"/>
      <c r="C164" s="130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Z164" s="128"/>
      <c r="AA164" s="130"/>
      <c r="AB164" s="130"/>
      <c r="AC164" s="130"/>
    </row>
    <row r="165" spans="1:29" x14ac:dyDescent="0.2">
      <c r="A165" s="128"/>
      <c r="B165" s="128"/>
      <c r="C165" s="130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30"/>
      <c r="AB165" s="130"/>
      <c r="AC165" s="130"/>
    </row>
    <row r="166" spans="1:29" x14ac:dyDescent="0.2">
      <c r="A166" s="128"/>
      <c r="B166" s="128"/>
      <c r="C166" s="130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  <c r="AA166" s="130"/>
      <c r="AB166" s="130"/>
      <c r="AC166" s="130"/>
    </row>
    <row r="167" spans="1:29" x14ac:dyDescent="0.2">
      <c r="A167" s="128"/>
      <c r="B167" s="128"/>
      <c r="C167" s="130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  <c r="AA167" s="130"/>
      <c r="AB167" s="130"/>
      <c r="AC167" s="130"/>
    </row>
    <row r="168" spans="1:29" x14ac:dyDescent="0.2">
      <c r="A168" s="128"/>
      <c r="B168" s="128"/>
      <c r="C168" s="130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  <c r="AA168" s="130"/>
      <c r="AB168" s="130"/>
      <c r="AC168" s="130"/>
    </row>
    <row r="169" spans="1:29" x14ac:dyDescent="0.2">
      <c r="A169" s="128"/>
      <c r="B169" s="128"/>
      <c r="C169" s="130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  <c r="AA169" s="130"/>
      <c r="AB169" s="130"/>
      <c r="AC169" s="130"/>
    </row>
    <row r="170" spans="1:29" x14ac:dyDescent="0.2">
      <c r="A170" s="128"/>
      <c r="B170" s="128"/>
      <c r="C170" s="130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Z170" s="128"/>
      <c r="AA170" s="130"/>
      <c r="AB170" s="130"/>
      <c r="AC170" s="130"/>
    </row>
    <row r="171" spans="1:29" x14ac:dyDescent="0.2">
      <c r="A171" s="128"/>
      <c r="B171" s="128"/>
      <c r="C171" s="130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  <c r="AA171" s="130"/>
      <c r="AB171" s="130"/>
      <c r="AC171" s="130"/>
    </row>
    <row r="172" spans="1:29" x14ac:dyDescent="0.2">
      <c r="A172" s="128"/>
      <c r="B172" s="128"/>
      <c r="C172" s="130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  <c r="AA172" s="130"/>
      <c r="AB172" s="130"/>
      <c r="AC172" s="130"/>
    </row>
    <row r="173" spans="1:29" x14ac:dyDescent="0.2">
      <c r="A173" s="128"/>
      <c r="B173" s="128"/>
      <c r="C173" s="130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  <c r="AA173" s="130"/>
      <c r="AB173" s="130"/>
      <c r="AC173" s="130"/>
    </row>
    <row r="174" spans="1:29" x14ac:dyDescent="0.2">
      <c r="A174" s="128"/>
      <c r="B174" s="128"/>
      <c r="C174" s="130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128"/>
      <c r="AA174" s="130"/>
      <c r="AB174" s="130"/>
      <c r="AC174" s="130"/>
    </row>
    <row r="175" spans="1:29" x14ac:dyDescent="0.2">
      <c r="A175" s="128"/>
      <c r="B175" s="128"/>
      <c r="C175" s="130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Z175" s="128"/>
      <c r="AA175" s="130"/>
      <c r="AB175" s="130"/>
      <c r="AC175" s="130"/>
    </row>
    <row r="176" spans="1:29" x14ac:dyDescent="0.2">
      <c r="A176" s="128"/>
      <c r="B176" s="128"/>
      <c r="C176" s="130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  <c r="AA176" s="130"/>
      <c r="AB176" s="130"/>
      <c r="AC176" s="130"/>
    </row>
    <row r="177" spans="1:29" x14ac:dyDescent="0.2">
      <c r="A177" s="128"/>
      <c r="B177" s="128"/>
      <c r="C177" s="130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  <c r="AA177" s="130"/>
      <c r="AB177" s="130"/>
      <c r="AC177" s="130"/>
    </row>
    <row r="178" spans="1:29" x14ac:dyDescent="0.2">
      <c r="A178" s="128"/>
      <c r="B178" s="128"/>
      <c r="C178" s="130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  <c r="AA178" s="130"/>
      <c r="AB178" s="130"/>
      <c r="AC178" s="130"/>
    </row>
    <row r="179" spans="1:29" x14ac:dyDescent="0.2">
      <c r="A179" s="128"/>
      <c r="B179" s="128"/>
      <c r="C179" s="130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  <c r="AA179" s="130"/>
      <c r="AB179" s="130"/>
      <c r="AC179" s="130"/>
    </row>
    <row r="180" spans="1:29" x14ac:dyDescent="0.2">
      <c r="A180" s="128"/>
      <c r="B180" s="128"/>
      <c r="C180" s="130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  <c r="Z180" s="128"/>
      <c r="AA180" s="130"/>
      <c r="AB180" s="130"/>
      <c r="AC180" s="130"/>
    </row>
    <row r="181" spans="1:29" x14ac:dyDescent="0.2">
      <c r="A181" s="128"/>
      <c r="B181" s="128"/>
      <c r="C181" s="130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30"/>
      <c r="AB181" s="130"/>
      <c r="AC181" s="130"/>
    </row>
    <row r="182" spans="1:29" x14ac:dyDescent="0.2">
      <c r="A182" s="128"/>
      <c r="B182" s="128"/>
      <c r="C182" s="130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  <c r="AA182" s="130"/>
      <c r="AB182" s="130"/>
      <c r="AC182" s="130"/>
    </row>
    <row r="183" spans="1:29" x14ac:dyDescent="0.2">
      <c r="A183" s="128"/>
      <c r="B183" s="128"/>
      <c r="C183" s="130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  <c r="AA183" s="130"/>
      <c r="AB183" s="130"/>
      <c r="AC183" s="130"/>
    </row>
    <row r="184" spans="1:29" x14ac:dyDescent="0.2">
      <c r="A184" s="128"/>
      <c r="B184" s="128"/>
      <c r="C184" s="130"/>
      <c r="D184" s="128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  <c r="Y184" s="128"/>
      <c r="Z184" s="128"/>
      <c r="AA184" s="130"/>
      <c r="AB184" s="130"/>
      <c r="AC184" s="130"/>
    </row>
    <row r="185" spans="1:29" x14ac:dyDescent="0.2">
      <c r="A185" s="128"/>
      <c r="B185" s="128"/>
      <c r="C185" s="130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  <c r="AA185" s="130"/>
      <c r="AB185" s="130"/>
      <c r="AC185" s="130"/>
    </row>
    <row r="186" spans="1:29" x14ac:dyDescent="0.2">
      <c r="A186" s="128"/>
      <c r="B186" s="128"/>
      <c r="C186" s="130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  <c r="AA186" s="130"/>
      <c r="AB186" s="130"/>
      <c r="AC186" s="130"/>
    </row>
    <row r="187" spans="1:29" x14ac:dyDescent="0.2">
      <c r="A187" s="128"/>
      <c r="B187" s="128"/>
      <c r="C187" s="130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128"/>
      <c r="AA187" s="130"/>
      <c r="AB187" s="130"/>
      <c r="AC187" s="130"/>
    </row>
    <row r="188" spans="1:29" x14ac:dyDescent="0.2">
      <c r="A188" s="128"/>
      <c r="B188" s="128"/>
      <c r="C188" s="130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128"/>
      <c r="AA188" s="130"/>
      <c r="AB188" s="130"/>
      <c r="AC188" s="130"/>
    </row>
    <row r="189" spans="1:29" x14ac:dyDescent="0.2">
      <c r="A189" s="128"/>
      <c r="B189" s="128"/>
      <c r="C189" s="130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8"/>
      <c r="Z189" s="128"/>
      <c r="AA189" s="130"/>
      <c r="AB189" s="130"/>
      <c r="AC189" s="130"/>
    </row>
    <row r="190" spans="1:29" x14ac:dyDescent="0.2">
      <c r="A190" s="128"/>
      <c r="B190" s="128"/>
      <c r="C190" s="130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  <c r="Y190" s="128"/>
      <c r="Z190" s="128"/>
      <c r="AA190" s="130"/>
      <c r="AB190" s="130"/>
      <c r="AC190" s="130"/>
    </row>
    <row r="191" spans="1:29" x14ac:dyDescent="0.2">
      <c r="A191" s="128"/>
      <c r="B191" s="128"/>
      <c r="C191" s="130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  <c r="AA191" s="130"/>
      <c r="AB191" s="130"/>
      <c r="AC191" s="130"/>
    </row>
    <row r="192" spans="1:29" x14ac:dyDescent="0.2">
      <c r="A192" s="128"/>
      <c r="B192" s="128"/>
      <c r="C192" s="130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  <c r="Y192" s="128"/>
      <c r="Z192" s="128"/>
      <c r="AA192" s="130"/>
      <c r="AB192" s="130"/>
      <c r="AC192" s="130"/>
    </row>
    <row r="193" spans="1:29" x14ac:dyDescent="0.2">
      <c r="A193" s="128"/>
      <c r="B193" s="128"/>
      <c r="C193" s="130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Z193" s="128"/>
      <c r="AA193" s="130"/>
      <c r="AB193" s="130"/>
      <c r="AC193" s="130"/>
    </row>
    <row r="194" spans="1:29" x14ac:dyDescent="0.2">
      <c r="A194" s="128"/>
      <c r="B194" s="128"/>
      <c r="C194" s="130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  <c r="Y194" s="128"/>
      <c r="Z194" s="128"/>
      <c r="AA194" s="130"/>
      <c r="AB194" s="130"/>
      <c r="AC194" s="130"/>
    </row>
    <row r="195" spans="1:29" x14ac:dyDescent="0.2">
      <c r="A195" s="128"/>
      <c r="B195" s="128"/>
      <c r="C195" s="130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128"/>
      <c r="AA195" s="130"/>
      <c r="AB195" s="130"/>
      <c r="AC195" s="130"/>
    </row>
    <row r="196" spans="1:29" x14ac:dyDescent="0.2">
      <c r="A196" s="128"/>
      <c r="B196" s="128"/>
      <c r="C196" s="130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128"/>
      <c r="AA196" s="130"/>
      <c r="AB196" s="130"/>
      <c r="AC196" s="130"/>
    </row>
    <row r="197" spans="1:29" x14ac:dyDescent="0.2">
      <c r="A197" s="128"/>
      <c r="B197" s="128"/>
      <c r="C197" s="130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  <c r="Y197" s="128"/>
      <c r="Z197" s="128"/>
      <c r="AA197" s="130"/>
      <c r="AB197" s="130"/>
      <c r="AC197" s="130"/>
    </row>
    <row r="198" spans="1:29" x14ac:dyDescent="0.2">
      <c r="A198" s="128"/>
      <c r="B198" s="128"/>
      <c r="C198" s="130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  <c r="Y198" s="128"/>
      <c r="Z198" s="128"/>
      <c r="AA198" s="130"/>
      <c r="AB198" s="130"/>
      <c r="AC198" s="130"/>
    </row>
    <row r="199" spans="1:29" x14ac:dyDescent="0.2">
      <c r="A199" s="128"/>
      <c r="B199" s="128"/>
      <c r="C199" s="130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  <c r="Y199" s="128"/>
      <c r="Z199" s="128"/>
      <c r="AA199" s="130"/>
      <c r="AB199" s="130"/>
      <c r="AC199" s="130"/>
    </row>
    <row r="200" spans="1:29" x14ac:dyDescent="0.2">
      <c r="A200" s="128"/>
      <c r="B200" s="128"/>
      <c r="C200" s="130"/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  <c r="V200" s="128"/>
      <c r="W200" s="128"/>
      <c r="X200" s="128"/>
      <c r="Y200" s="128"/>
      <c r="Z200" s="128"/>
      <c r="AA200" s="130"/>
      <c r="AB200" s="130"/>
      <c r="AC200" s="130"/>
    </row>
    <row r="201" spans="1:29" x14ac:dyDescent="0.2">
      <c r="A201" s="128"/>
      <c r="B201" s="128"/>
      <c r="C201" s="130"/>
      <c r="D201" s="128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Z201" s="128"/>
      <c r="AA201" s="130"/>
      <c r="AB201" s="130"/>
      <c r="AC201" s="130"/>
    </row>
    <row r="202" spans="1:29" x14ac:dyDescent="0.2">
      <c r="A202" s="128"/>
      <c r="B202" s="128"/>
      <c r="C202" s="130"/>
      <c r="D202" s="128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  <c r="AA202" s="130"/>
      <c r="AB202" s="130"/>
      <c r="AC202" s="130"/>
    </row>
    <row r="203" spans="1:29" x14ac:dyDescent="0.2">
      <c r="A203" s="128"/>
      <c r="B203" s="128"/>
      <c r="C203" s="130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30"/>
      <c r="AB203" s="130"/>
      <c r="AC203" s="130"/>
    </row>
    <row r="204" spans="1:29" x14ac:dyDescent="0.2">
      <c r="A204" s="128"/>
      <c r="B204" s="128"/>
      <c r="C204" s="130"/>
      <c r="D204" s="128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Z204" s="128"/>
      <c r="AA204" s="130"/>
      <c r="AB204" s="130"/>
      <c r="AC204" s="130"/>
    </row>
    <row r="205" spans="1:29" x14ac:dyDescent="0.2">
      <c r="A205" s="128"/>
      <c r="B205" s="128"/>
      <c r="C205" s="130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Z205" s="128"/>
      <c r="AA205" s="130"/>
      <c r="AB205" s="130"/>
      <c r="AC205" s="130"/>
    </row>
    <row r="206" spans="1:29" x14ac:dyDescent="0.2">
      <c r="A206" s="128"/>
      <c r="B206" s="128"/>
      <c r="C206" s="130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30"/>
      <c r="AB206" s="130"/>
      <c r="AC206" s="130"/>
    </row>
    <row r="207" spans="1:29" x14ac:dyDescent="0.2">
      <c r="A207" s="128"/>
      <c r="B207" s="128"/>
      <c r="C207" s="130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30"/>
      <c r="AB207" s="130"/>
      <c r="AC207" s="130"/>
    </row>
    <row r="208" spans="1:29" x14ac:dyDescent="0.2">
      <c r="A208" s="128"/>
      <c r="B208" s="128"/>
      <c r="C208" s="130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30"/>
      <c r="AB208" s="130"/>
      <c r="AC208" s="130"/>
    </row>
    <row r="209" spans="1:29" x14ac:dyDescent="0.2">
      <c r="A209" s="128"/>
      <c r="B209" s="128"/>
      <c r="C209" s="130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30"/>
      <c r="AB209" s="130"/>
      <c r="AC209" s="130"/>
    </row>
    <row r="210" spans="1:29" x14ac:dyDescent="0.2">
      <c r="A210" s="128"/>
      <c r="B210" s="128"/>
      <c r="C210" s="130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  <c r="AA210" s="130"/>
      <c r="AB210" s="130"/>
      <c r="AC210" s="130"/>
    </row>
    <row r="211" spans="1:29" x14ac:dyDescent="0.2">
      <c r="A211" s="128"/>
      <c r="B211" s="128"/>
      <c r="C211" s="130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30"/>
      <c r="AB211" s="130"/>
      <c r="AC211" s="130"/>
    </row>
    <row r="212" spans="1:29" x14ac:dyDescent="0.2">
      <c r="A212" s="128"/>
      <c r="B212" s="128"/>
      <c r="C212" s="130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30"/>
      <c r="AB212" s="130"/>
      <c r="AC212" s="130"/>
    </row>
    <row r="213" spans="1:29" x14ac:dyDescent="0.2">
      <c r="A213" s="128"/>
      <c r="B213" s="128"/>
      <c r="C213" s="130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30"/>
      <c r="AB213" s="130"/>
      <c r="AC213" s="130"/>
    </row>
    <row r="214" spans="1:29" x14ac:dyDescent="0.2">
      <c r="A214" s="128"/>
      <c r="B214" s="128"/>
      <c r="C214" s="130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  <c r="Z214" s="128"/>
      <c r="AA214" s="130"/>
      <c r="AB214" s="130"/>
      <c r="AC214" s="130"/>
    </row>
    <row r="215" spans="1:29" x14ac:dyDescent="0.2">
      <c r="A215" s="128"/>
      <c r="B215" s="128"/>
      <c r="C215" s="130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  <c r="Z215" s="128"/>
      <c r="AA215" s="130"/>
      <c r="AB215" s="130"/>
      <c r="AC215" s="130"/>
    </row>
    <row r="216" spans="1:29" x14ac:dyDescent="0.2">
      <c r="A216" s="128"/>
      <c r="B216" s="128"/>
      <c r="C216" s="130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30"/>
      <c r="AB216" s="130"/>
      <c r="AC216" s="130"/>
    </row>
    <row r="217" spans="1:29" x14ac:dyDescent="0.2">
      <c r="A217" s="128"/>
      <c r="B217" s="128"/>
      <c r="C217" s="130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30"/>
      <c r="AB217" s="130"/>
      <c r="AC217" s="130"/>
    </row>
    <row r="218" spans="1:29" x14ac:dyDescent="0.2">
      <c r="A218" s="128"/>
      <c r="B218" s="128"/>
      <c r="C218" s="130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30"/>
      <c r="AB218" s="130"/>
      <c r="AC218" s="130"/>
    </row>
    <row r="219" spans="1:29" x14ac:dyDescent="0.2">
      <c r="A219" s="128"/>
      <c r="B219" s="128"/>
      <c r="C219" s="130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30"/>
      <c r="AB219" s="130"/>
      <c r="AC219" s="130"/>
    </row>
    <row r="220" spans="1:29" x14ac:dyDescent="0.2">
      <c r="A220" s="128"/>
      <c r="B220" s="128"/>
      <c r="C220" s="130"/>
      <c r="D220" s="128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30"/>
      <c r="AB220" s="130"/>
      <c r="AC220" s="130"/>
    </row>
    <row r="221" spans="1:29" x14ac:dyDescent="0.2">
      <c r="A221" s="128"/>
      <c r="B221" s="128"/>
      <c r="C221" s="130"/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  <c r="AA221" s="130"/>
      <c r="AB221" s="130"/>
      <c r="AC221" s="130"/>
    </row>
    <row r="222" spans="1:29" x14ac:dyDescent="0.2">
      <c r="A222" s="128"/>
      <c r="B222" s="128"/>
      <c r="C222" s="130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30"/>
      <c r="AB222" s="130"/>
      <c r="AC222" s="130"/>
    </row>
    <row r="223" spans="1:29" x14ac:dyDescent="0.2">
      <c r="A223" s="128"/>
      <c r="B223" s="128"/>
      <c r="C223" s="130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30"/>
      <c r="AB223" s="130"/>
      <c r="AC223" s="130"/>
    </row>
    <row r="224" spans="1:29" x14ac:dyDescent="0.2">
      <c r="A224" s="128"/>
      <c r="B224" s="128"/>
      <c r="C224" s="130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  <c r="Y224" s="128"/>
      <c r="Z224" s="128"/>
      <c r="AA224" s="130"/>
      <c r="AB224" s="130"/>
      <c r="AC224" s="130"/>
    </row>
    <row r="225" spans="1:29" x14ac:dyDescent="0.2">
      <c r="A225" s="128"/>
      <c r="B225" s="128"/>
      <c r="C225" s="130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128"/>
      <c r="AA225" s="130"/>
      <c r="AB225" s="130"/>
      <c r="AC225" s="130"/>
    </row>
    <row r="226" spans="1:29" x14ac:dyDescent="0.2">
      <c r="A226" s="128"/>
      <c r="B226" s="128"/>
      <c r="C226" s="130"/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128"/>
      <c r="AA226" s="130"/>
      <c r="AB226" s="130"/>
      <c r="AC226" s="130"/>
    </row>
    <row r="227" spans="1:29" x14ac:dyDescent="0.2">
      <c r="A227" s="128"/>
      <c r="B227" s="128"/>
      <c r="C227" s="130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30"/>
      <c r="AB227" s="130"/>
      <c r="AC227" s="130"/>
    </row>
    <row r="228" spans="1:29" x14ac:dyDescent="0.2">
      <c r="A228" s="128"/>
      <c r="B228" s="128"/>
      <c r="C228" s="130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30"/>
      <c r="AB228" s="130"/>
      <c r="AC228" s="130"/>
    </row>
    <row r="229" spans="1:29" x14ac:dyDescent="0.2">
      <c r="A229" s="128"/>
      <c r="B229" s="128"/>
      <c r="C229" s="130"/>
      <c r="D229" s="12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128"/>
      <c r="AA229" s="130"/>
      <c r="AB229" s="130"/>
      <c r="AC229" s="130"/>
    </row>
    <row r="230" spans="1:29" x14ac:dyDescent="0.2">
      <c r="A230" s="128"/>
      <c r="B230" s="128"/>
      <c r="C230" s="130"/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  <c r="Y230" s="128"/>
      <c r="Z230" s="128"/>
      <c r="AA230" s="130"/>
      <c r="AB230" s="130"/>
      <c r="AC230" s="130"/>
    </row>
    <row r="231" spans="1:29" x14ac:dyDescent="0.2">
      <c r="A231" s="128"/>
      <c r="B231" s="128"/>
      <c r="C231" s="130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128"/>
      <c r="AA231" s="130"/>
      <c r="AB231" s="130"/>
      <c r="AC231" s="130"/>
    </row>
    <row r="232" spans="1:29" x14ac:dyDescent="0.2">
      <c r="A232" s="128"/>
      <c r="B232" s="128"/>
      <c r="C232" s="130"/>
      <c r="D232" s="128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Z232" s="128"/>
      <c r="AA232" s="130"/>
      <c r="AB232" s="130"/>
      <c r="AC232" s="130"/>
    </row>
    <row r="233" spans="1:29" x14ac:dyDescent="0.2">
      <c r="A233" s="128"/>
      <c r="B233" s="128"/>
      <c r="C233" s="130"/>
      <c r="D233" s="128"/>
      <c r="E233" s="128"/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Z233" s="128"/>
      <c r="AA233" s="130"/>
      <c r="AB233" s="130"/>
      <c r="AC233" s="130"/>
    </row>
    <row r="234" spans="1:29" x14ac:dyDescent="0.2">
      <c r="A234" s="128"/>
      <c r="B234" s="128"/>
      <c r="C234" s="130"/>
      <c r="D234" s="128"/>
      <c r="E234" s="128"/>
      <c r="F234" s="128"/>
      <c r="G234" s="128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8"/>
      <c r="T234" s="128"/>
      <c r="U234" s="128"/>
      <c r="V234" s="128"/>
      <c r="W234" s="128"/>
      <c r="X234" s="128"/>
      <c r="Y234" s="128"/>
      <c r="Z234" s="128"/>
      <c r="AA234" s="130"/>
      <c r="AB234" s="130"/>
      <c r="AC234" s="130"/>
    </row>
    <row r="235" spans="1:29" x14ac:dyDescent="0.2">
      <c r="A235" s="128"/>
      <c r="B235" s="128"/>
      <c r="C235" s="130"/>
      <c r="D235" s="128"/>
      <c r="E235" s="128"/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  <c r="V235" s="128"/>
      <c r="W235" s="128"/>
      <c r="X235" s="128"/>
      <c r="Y235" s="128"/>
      <c r="Z235" s="128"/>
      <c r="AA235" s="130"/>
      <c r="AB235" s="130"/>
      <c r="AC235" s="130"/>
    </row>
    <row r="236" spans="1:29" x14ac:dyDescent="0.2">
      <c r="A236" s="128"/>
      <c r="B236" s="128"/>
      <c r="C236" s="130"/>
      <c r="D236" s="128"/>
      <c r="E236" s="128"/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  <c r="Y236" s="128"/>
      <c r="Z236" s="128"/>
      <c r="AA236" s="130"/>
      <c r="AB236" s="130"/>
      <c r="AC236" s="130"/>
    </row>
    <row r="237" spans="1:29" x14ac:dyDescent="0.2">
      <c r="A237" s="128"/>
      <c r="B237" s="128"/>
      <c r="C237" s="130"/>
      <c r="D237" s="128"/>
      <c r="E237" s="128"/>
      <c r="F237" s="128"/>
      <c r="G237" s="128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8"/>
      <c r="T237" s="128"/>
      <c r="U237" s="128"/>
      <c r="V237" s="128"/>
      <c r="W237" s="128"/>
      <c r="X237" s="128"/>
      <c r="Y237" s="128"/>
      <c r="Z237" s="128"/>
      <c r="AA237" s="130"/>
      <c r="AB237" s="130"/>
      <c r="AC237" s="130"/>
    </row>
    <row r="238" spans="1:29" x14ac:dyDescent="0.2">
      <c r="A238" s="128"/>
      <c r="B238" s="128"/>
      <c r="C238" s="130"/>
      <c r="D238" s="128"/>
      <c r="E238" s="128"/>
      <c r="F238" s="128"/>
      <c r="G238" s="128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8"/>
      <c r="T238" s="128"/>
      <c r="U238" s="128"/>
      <c r="V238" s="128"/>
      <c r="W238" s="128"/>
      <c r="X238" s="128"/>
      <c r="Y238" s="128"/>
      <c r="Z238" s="128"/>
      <c r="AA238" s="130"/>
      <c r="AB238" s="130"/>
      <c r="AC238" s="130"/>
    </row>
    <row r="239" spans="1:29" x14ac:dyDescent="0.2">
      <c r="A239" s="128"/>
      <c r="B239" s="128"/>
      <c r="C239" s="130"/>
      <c r="D239" s="128"/>
      <c r="E239" s="128"/>
      <c r="F239" s="128"/>
      <c r="G239" s="128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8"/>
      <c r="T239" s="128"/>
      <c r="U239" s="128"/>
      <c r="V239" s="128"/>
      <c r="W239" s="128"/>
      <c r="X239" s="128"/>
      <c r="Y239" s="128"/>
      <c r="Z239" s="128"/>
      <c r="AA239" s="130"/>
      <c r="AB239" s="130"/>
      <c r="AC239" s="130"/>
    </row>
    <row r="240" spans="1:29" x14ac:dyDescent="0.2">
      <c r="A240" s="128"/>
      <c r="B240" s="128"/>
      <c r="C240" s="130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8"/>
      <c r="T240" s="128"/>
      <c r="U240" s="128"/>
      <c r="V240" s="128"/>
      <c r="W240" s="128"/>
      <c r="X240" s="128"/>
      <c r="Y240" s="128"/>
      <c r="Z240" s="128"/>
      <c r="AA240" s="130"/>
      <c r="AB240" s="130"/>
      <c r="AC240" s="130"/>
    </row>
    <row r="241" spans="1:29" x14ac:dyDescent="0.2">
      <c r="A241" s="128"/>
      <c r="B241" s="128"/>
      <c r="C241" s="130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  <c r="Z241" s="128"/>
      <c r="AA241" s="130"/>
      <c r="AB241" s="130"/>
      <c r="AC241" s="130"/>
    </row>
    <row r="242" spans="1:29" x14ac:dyDescent="0.2">
      <c r="A242" s="128"/>
      <c r="B242" s="128"/>
      <c r="C242" s="130"/>
      <c r="D242" s="128"/>
      <c r="E242" s="128"/>
      <c r="F242" s="128"/>
      <c r="G242" s="128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  <c r="Y242" s="128"/>
      <c r="Z242" s="128"/>
      <c r="AA242" s="130"/>
      <c r="AB242" s="130"/>
      <c r="AC242" s="130"/>
    </row>
    <row r="243" spans="1:29" x14ac:dyDescent="0.2">
      <c r="A243" s="128"/>
      <c r="B243" s="128"/>
      <c r="C243" s="130"/>
      <c r="D243" s="128"/>
      <c r="E243" s="128"/>
      <c r="F243" s="128"/>
      <c r="G243" s="128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8"/>
      <c r="T243" s="128"/>
      <c r="U243" s="128"/>
      <c r="V243" s="128"/>
      <c r="W243" s="128"/>
      <c r="X243" s="128"/>
      <c r="Y243" s="128"/>
      <c r="Z243" s="128"/>
      <c r="AA243" s="130"/>
      <c r="AB243" s="130"/>
      <c r="AC243" s="130"/>
    </row>
    <row r="244" spans="1:29" x14ac:dyDescent="0.2">
      <c r="A244" s="128"/>
      <c r="B244" s="128"/>
      <c r="C244" s="130"/>
      <c r="D244" s="128"/>
      <c r="E244" s="128"/>
      <c r="F244" s="128"/>
      <c r="G244" s="128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8"/>
      <c r="T244" s="128"/>
      <c r="U244" s="128"/>
      <c r="V244" s="128"/>
      <c r="W244" s="128"/>
      <c r="X244" s="128"/>
      <c r="Y244" s="128"/>
      <c r="Z244" s="128"/>
      <c r="AA244" s="130"/>
      <c r="AB244" s="130"/>
      <c r="AC244" s="130"/>
    </row>
    <row r="245" spans="1:29" x14ac:dyDescent="0.2">
      <c r="A245" s="128"/>
      <c r="B245" s="128"/>
      <c r="C245" s="130"/>
      <c r="D245" s="128"/>
      <c r="E245" s="128"/>
      <c r="F245" s="128"/>
      <c r="G245" s="128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8"/>
      <c r="T245" s="128"/>
      <c r="U245" s="128"/>
      <c r="V245" s="128"/>
      <c r="W245" s="128"/>
      <c r="X245" s="128"/>
      <c r="Y245" s="128"/>
      <c r="Z245" s="128"/>
      <c r="AA245" s="130"/>
      <c r="AB245" s="130"/>
      <c r="AC245" s="130"/>
    </row>
    <row r="246" spans="1:29" x14ac:dyDescent="0.2">
      <c r="A246" s="128"/>
      <c r="B246" s="128"/>
      <c r="C246" s="130"/>
      <c r="D246" s="128"/>
      <c r="E246" s="128"/>
      <c r="F246" s="128"/>
      <c r="G246" s="128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  <c r="Y246" s="128"/>
      <c r="Z246" s="128"/>
      <c r="AA246" s="130"/>
      <c r="AB246" s="130"/>
      <c r="AC246" s="130"/>
    </row>
    <row r="247" spans="1:29" x14ac:dyDescent="0.2">
      <c r="A247" s="128"/>
      <c r="B247" s="128"/>
      <c r="C247" s="130"/>
      <c r="D247" s="128"/>
      <c r="E247" s="128"/>
      <c r="F247" s="128"/>
      <c r="G247" s="128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  <c r="Y247" s="128"/>
      <c r="Z247" s="128"/>
      <c r="AA247" s="130"/>
      <c r="AB247" s="130"/>
      <c r="AC247" s="130"/>
    </row>
    <row r="248" spans="1:29" x14ac:dyDescent="0.2">
      <c r="A248" s="128"/>
      <c r="B248" s="128"/>
      <c r="C248" s="130"/>
      <c r="D248" s="128"/>
      <c r="E248" s="128"/>
      <c r="F248" s="128"/>
      <c r="G248" s="128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  <c r="Y248" s="128"/>
      <c r="Z248" s="128"/>
      <c r="AA248" s="130"/>
      <c r="AB248" s="130"/>
      <c r="AC248" s="130"/>
    </row>
    <row r="249" spans="1:29" x14ac:dyDescent="0.2">
      <c r="A249" s="128"/>
      <c r="B249" s="128"/>
      <c r="C249" s="130"/>
      <c r="D249" s="128"/>
      <c r="E249" s="128"/>
      <c r="F249" s="128"/>
      <c r="G249" s="128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8"/>
      <c r="T249" s="128"/>
      <c r="U249" s="128"/>
      <c r="V249" s="128"/>
      <c r="W249" s="128"/>
      <c r="X249" s="128"/>
      <c r="Y249" s="128"/>
      <c r="Z249" s="128"/>
      <c r="AA249" s="130"/>
      <c r="AB249" s="130"/>
      <c r="AC249" s="130"/>
    </row>
    <row r="250" spans="1:29" x14ac:dyDescent="0.2">
      <c r="A250" s="128"/>
      <c r="B250" s="128"/>
      <c r="C250" s="130"/>
      <c r="D250" s="128"/>
      <c r="E250" s="128"/>
      <c r="F250" s="128"/>
      <c r="G250" s="128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8"/>
      <c r="T250" s="128"/>
      <c r="U250" s="128"/>
      <c r="V250" s="128"/>
      <c r="W250" s="128"/>
      <c r="X250" s="128"/>
      <c r="Y250" s="128"/>
      <c r="Z250" s="128"/>
      <c r="AA250" s="130"/>
      <c r="AB250" s="130"/>
      <c r="AC250" s="130"/>
    </row>
    <row r="251" spans="1:29" x14ac:dyDescent="0.2">
      <c r="A251" s="128"/>
      <c r="B251" s="128"/>
      <c r="C251" s="130"/>
      <c r="D251" s="128"/>
      <c r="E251" s="128"/>
      <c r="F251" s="128"/>
      <c r="G251" s="128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  <c r="Y251" s="128"/>
      <c r="Z251" s="128"/>
      <c r="AA251" s="130"/>
      <c r="AB251" s="130"/>
      <c r="AC251" s="130"/>
    </row>
    <row r="252" spans="1:29" x14ac:dyDescent="0.2">
      <c r="A252" s="128"/>
      <c r="B252" s="128"/>
      <c r="C252" s="130"/>
      <c r="D252" s="128"/>
      <c r="E252" s="128"/>
      <c r="F252" s="128"/>
      <c r="G252" s="128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8"/>
      <c r="T252" s="128"/>
      <c r="U252" s="128"/>
      <c r="V252" s="128"/>
      <c r="W252" s="128"/>
      <c r="X252" s="128"/>
      <c r="Y252" s="128"/>
      <c r="Z252" s="128"/>
      <c r="AA252" s="130"/>
      <c r="AB252" s="130"/>
      <c r="AC252" s="130"/>
    </row>
    <row r="253" spans="1:29" x14ac:dyDescent="0.2">
      <c r="A253" s="128"/>
      <c r="B253" s="128"/>
      <c r="C253" s="130"/>
      <c r="D253" s="128"/>
      <c r="E253" s="128"/>
      <c r="F253" s="128"/>
      <c r="G253" s="128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8"/>
      <c r="T253" s="128"/>
      <c r="U253" s="128"/>
      <c r="V253" s="128"/>
      <c r="W253" s="128"/>
      <c r="X253" s="128"/>
      <c r="Y253" s="128"/>
      <c r="Z253" s="128"/>
      <c r="AA253" s="130"/>
      <c r="AB253" s="130"/>
      <c r="AC253" s="130"/>
    </row>
    <row r="254" spans="1:29" x14ac:dyDescent="0.2">
      <c r="A254" s="128"/>
      <c r="B254" s="128"/>
      <c r="C254" s="130"/>
      <c r="D254" s="128"/>
      <c r="E254" s="128"/>
      <c r="F254" s="128"/>
      <c r="G254" s="128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8"/>
      <c r="T254" s="128"/>
      <c r="U254" s="128"/>
      <c r="V254" s="128"/>
      <c r="W254" s="128"/>
      <c r="X254" s="128"/>
      <c r="Y254" s="128"/>
      <c r="Z254" s="128"/>
      <c r="AA254" s="130"/>
      <c r="AB254" s="130"/>
      <c r="AC254" s="130"/>
    </row>
    <row r="255" spans="1:29" x14ac:dyDescent="0.2">
      <c r="A255" s="128"/>
      <c r="B255" s="128"/>
      <c r="C255" s="130"/>
      <c r="D255" s="128"/>
      <c r="E255" s="128"/>
      <c r="F255" s="128"/>
      <c r="G255" s="128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8"/>
      <c r="T255" s="128"/>
      <c r="U255" s="128"/>
      <c r="V255" s="128"/>
      <c r="W255" s="128"/>
      <c r="X255" s="128"/>
      <c r="Y255" s="128"/>
      <c r="Z255" s="128"/>
      <c r="AA255" s="130"/>
      <c r="AB255" s="130"/>
      <c r="AC255" s="130"/>
    </row>
    <row r="256" spans="1:29" x14ac:dyDescent="0.2">
      <c r="A256" s="128"/>
      <c r="B256" s="128"/>
      <c r="C256" s="130"/>
      <c r="D256" s="128"/>
      <c r="E256" s="128"/>
      <c r="F256" s="128"/>
      <c r="G256" s="128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8"/>
      <c r="T256" s="128"/>
      <c r="U256" s="128"/>
      <c r="V256" s="128"/>
      <c r="W256" s="128"/>
      <c r="X256" s="128"/>
      <c r="Y256" s="128"/>
      <c r="Z256" s="128"/>
      <c r="AA256" s="130"/>
      <c r="AB256" s="130"/>
      <c r="AC256" s="130"/>
    </row>
    <row r="257" spans="1:29" x14ac:dyDescent="0.2">
      <c r="A257" s="128"/>
      <c r="B257" s="128"/>
      <c r="C257" s="130"/>
      <c r="D257" s="128"/>
      <c r="E257" s="128"/>
      <c r="F257" s="128"/>
      <c r="G257" s="128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8"/>
      <c r="T257" s="128"/>
      <c r="U257" s="128"/>
      <c r="V257" s="128"/>
      <c r="W257" s="128"/>
      <c r="X257" s="128"/>
      <c r="Y257" s="128"/>
      <c r="Z257" s="128"/>
      <c r="AA257" s="130"/>
      <c r="AB257" s="130"/>
      <c r="AC257" s="130"/>
    </row>
    <row r="258" spans="1:29" x14ac:dyDescent="0.2">
      <c r="A258" s="128"/>
      <c r="B258" s="128"/>
      <c r="C258" s="130"/>
      <c r="D258" s="128"/>
      <c r="E258" s="128"/>
      <c r="F258" s="128"/>
      <c r="G258" s="128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8"/>
      <c r="T258" s="128"/>
      <c r="U258" s="128"/>
      <c r="V258" s="128"/>
      <c r="W258" s="128"/>
      <c r="X258" s="128"/>
      <c r="Y258" s="128"/>
      <c r="Z258" s="128"/>
      <c r="AA258" s="130"/>
      <c r="AB258" s="130"/>
      <c r="AC258" s="130"/>
    </row>
    <row r="259" spans="1:29" x14ac:dyDescent="0.2">
      <c r="A259" s="128"/>
      <c r="B259" s="128"/>
      <c r="C259" s="130"/>
      <c r="D259" s="128"/>
      <c r="E259" s="128"/>
      <c r="F259" s="128"/>
      <c r="G259" s="128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8"/>
      <c r="T259" s="128"/>
      <c r="U259" s="128"/>
      <c r="V259" s="128"/>
      <c r="W259" s="128"/>
      <c r="X259" s="128"/>
      <c r="Y259" s="128"/>
      <c r="Z259" s="128"/>
      <c r="AA259" s="130"/>
      <c r="AB259" s="130"/>
      <c r="AC259" s="130"/>
    </row>
    <row r="260" spans="1:29" x14ac:dyDescent="0.2">
      <c r="A260" s="128"/>
      <c r="B260" s="128"/>
      <c r="C260" s="130"/>
      <c r="D260" s="128"/>
      <c r="E260" s="128"/>
      <c r="F260" s="128"/>
      <c r="G260" s="128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8"/>
      <c r="T260" s="128"/>
      <c r="U260" s="128"/>
      <c r="V260" s="128"/>
      <c r="W260" s="128"/>
      <c r="X260" s="128"/>
      <c r="Y260" s="128"/>
      <c r="Z260" s="128"/>
      <c r="AA260" s="130"/>
      <c r="AB260" s="130"/>
      <c r="AC260" s="130"/>
    </row>
    <row r="261" spans="1:29" x14ac:dyDescent="0.2">
      <c r="A261" s="128"/>
      <c r="B261" s="128"/>
      <c r="C261" s="130"/>
      <c r="D261" s="128"/>
      <c r="E261" s="128"/>
      <c r="F261" s="128"/>
      <c r="G261" s="128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8"/>
      <c r="T261" s="128"/>
      <c r="U261" s="128"/>
      <c r="V261" s="128"/>
      <c r="W261" s="128"/>
      <c r="X261" s="128"/>
      <c r="Y261" s="128"/>
      <c r="Z261" s="128"/>
      <c r="AA261" s="130"/>
      <c r="AB261" s="130"/>
      <c r="AC261" s="130"/>
    </row>
    <row r="262" spans="1:29" x14ac:dyDescent="0.2">
      <c r="A262" s="128"/>
      <c r="B262" s="128"/>
      <c r="C262" s="130"/>
      <c r="D262" s="128"/>
      <c r="E262" s="128"/>
      <c r="F262" s="128"/>
      <c r="G262" s="128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8"/>
      <c r="T262" s="128"/>
      <c r="U262" s="128"/>
      <c r="V262" s="128"/>
      <c r="W262" s="128"/>
      <c r="X262" s="128"/>
      <c r="Y262" s="128"/>
      <c r="Z262" s="128"/>
      <c r="AA262" s="130"/>
      <c r="AB262" s="130"/>
      <c r="AC262" s="130"/>
    </row>
    <row r="263" spans="1:29" x14ac:dyDescent="0.2">
      <c r="A263" s="128"/>
      <c r="B263" s="128"/>
      <c r="C263" s="130"/>
      <c r="D263" s="128"/>
      <c r="E263" s="128"/>
      <c r="F263" s="128"/>
      <c r="G263" s="128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8"/>
      <c r="T263" s="128"/>
      <c r="U263" s="128"/>
      <c r="V263" s="128"/>
      <c r="W263" s="128"/>
      <c r="X263" s="128"/>
      <c r="Y263" s="128"/>
      <c r="Z263" s="128"/>
      <c r="AA263" s="130"/>
      <c r="AB263" s="130"/>
      <c r="AC263" s="130"/>
    </row>
    <row r="264" spans="1:29" x14ac:dyDescent="0.2">
      <c r="A264" s="128"/>
      <c r="B264" s="128"/>
      <c r="C264" s="130"/>
      <c r="D264" s="128"/>
      <c r="E264" s="128"/>
      <c r="F264" s="128"/>
      <c r="G264" s="128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8"/>
      <c r="T264" s="128"/>
      <c r="U264" s="128"/>
      <c r="V264" s="128"/>
      <c r="W264" s="128"/>
      <c r="X264" s="128"/>
      <c r="Y264" s="128"/>
      <c r="Z264" s="128"/>
      <c r="AA264" s="130"/>
      <c r="AB264" s="130"/>
      <c r="AC264" s="130"/>
    </row>
    <row r="265" spans="1:29" x14ac:dyDescent="0.2">
      <c r="A265" s="128"/>
      <c r="B265" s="128"/>
      <c r="C265" s="130"/>
      <c r="D265" s="128"/>
      <c r="E265" s="128"/>
      <c r="F265" s="128"/>
      <c r="G265" s="128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8"/>
      <c r="T265" s="128"/>
      <c r="U265" s="128"/>
      <c r="V265" s="128"/>
      <c r="W265" s="128"/>
      <c r="X265" s="128"/>
      <c r="Y265" s="128"/>
      <c r="Z265" s="128"/>
      <c r="AA265" s="130"/>
      <c r="AB265" s="130"/>
      <c r="AC265" s="130"/>
    </row>
    <row r="266" spans="1:29" x14ac:dyDescent="0.2">
      <c r="A266" s="128"/>
      <c r="B266" s="128"/>
      <c r="C266" s="130"/>
      <c r="D266" s="128"/>
      <c r="E266" s="128"/>
      <c r="F266" s="128"/>
      <c r="G266" s="128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8"/>
      <c r="T266" s="128"/>
      <c r="U266" s="128"/>
      <c r="V266" s="128"/>
      <c r="W266" s="128"/>
      <c r="X266" s="128"/>
      <c r="Y266" s="128"/>
      <c r="Z266" s="128"/>
      <c r="AA266" s="130"/>
      <c r="AB266" s="130"/>
      <c r="AC266" s="130"/>
    </row>
    <row r="267" spans="1:29" x14ac:dyDescent="0.2">
      <c r="A267" s="128"/>
      <c r="B267" s="128"/>
      <c r="C267" s="130"/>
      <c r="D267" s="128"/>
      <c r="E267" s="128"/>
      <c r="F267" s="128"/>
      <c r="G267" s="128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8"/>
      <c r="T267" s="128"/>
      <c r="U267" s="128"/>
      <c r="V267" s="128"/>
      <c r="W267" s="128"/>
      <c r="X267" s="128"/>
      <c r="Y267" s="128"/>
      <c r="Z267" s="128"/>
      <c r="AA267" s="130"/>
      <c r="AB267" s="130"/>
      <c r="AC267" s="130"/>
    </row>
    <row r="268" spans="1:29" x14ac:dyDescent="0.2">
      <c r="A268" s="128"/>
      <c r="B268" s="128"/>
      <c r="C268" s="130"/>
      <c r="D268" s="128"/>
      <c r="E268" s="128"/>
      <c r="F268" s="128"/>
      <c r="G268" s="128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8"/>
      <c r="T268" s="128"/>
      <c r="U268" s="128"/>
      <c r="V268" s="128"/>
      <c r="W268" s="128"/>
      <c r="X268" s="128"/>
      <c r="Y268" s="128"/>
      <c r="Z268" s="128"/>
      <c r="AA268" s="130"/>
      <c r="AB268" s="130"/>
      <c r="AC268" s="130"/>
    </row>
    <row r="269" spans="1:29" x14ac:dyDescent="0.2">
      <c r="A269" s="128"/>
      <c r="B269" s="128"/>
      <c r="C269" s="130"/>
      <c r="D269" s="128"/>
      <c r="E269" s="128"/>
      <c r="F269" s="128"/>
      <c r="G269" s="128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8"/>
      <c r="T269" s="128"/>
      <c r="U269" s="128"/>
      <c r="V269" s="128"/>
      <c r="W269" s="128"/>
      <c r="X269" s="128"/>
      <c r="Y269" s="128"/>
      <c r="Z269" s="128"/>
      <c r="AA269" s="130"/>
      <c r="AB269" s="130"/>
      <c r="AC269" s="130"/>
    </row>
    <row r="270" spans="1:29" x14ac:dyDescent="0.2">
      <c r="A270" s="128"/>
      <c r="B270" s="128"/>
      <c r="C270" s="130"/>
      <c r="D270" s="128"/>
      <c r="E270" s="128"/>
      <c r="F270" s="128"/>
      <c r="G270" s="128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8"/>
      <c r="T270" s="128"/>
      <c r="U270" s="128"/>
      <c r="V270" s="128"/>
      <c r="W270" s="128"/>
      <c r="X270" s="128"/>
      <c r="Y270" s="128"/>
      <c r="Z270" s="128"/>
      <c r="AA270" s="130"/>
      <c r="AB270" s="130"/>
      <c r="AC270" s="130"/>
    </row>
    <row r="271" spans="1:29" x14ac:dyDescent="0.2">
      <c r="A271" s="128"/>
      <c r="B271" s="128"/>
      <c r="C271" s="130"/>
      <c r="D271" s="128"/>
      <c r="E271" s="128"/>
      <c r="F271" s="128"/>
      <c r="G271" s="128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8"/>
      <c r="T271" s="128"/>
      <c r="U271" s="128"/>
      <c r="V271" s="128"/>
      <c r="W271" s="128"/>
      <c r="X271" s="128"/>
      <c r="Y271" s="128"/>
      <c r="Z271" s="128"/>
      <c r="AA271" s="130"/>
      <c r="AB271" s="130"/>
      <c r="AC271" s="130"/>
    </row>
    <row r="272" spans="1:29" x14ac:dyDescent="0.2">
      <c r="A272" s="128"/>
      <c r="B272" s="128"/>
      <c r="C272" s="130"/>
      <c r="D272" s="128"/>
      <c r="E272" s="128"/>
      <c r="F272" s="128"/>
      <c r="G272" s="128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8"/>
      <c r="T272" s="128"/>
      <c r="U272" s="128"/>
      <c r="V272" s="128"/>
      <c r="W272" s="128"/>
      <c r="X272" s="128"/>
      <c r="Y272" s="128"/>
      <c r="Z272" s="128"/>
      <c r="AA272" s="130"/>
      <c r="AB272" s="130"/>
      <c r="AC272" s="130"/>
    </row>
    <row r="273" spans="1:29" x14ac:dyDescent="0.2">
      <c r="A273" s="128"/>
      <c r="B273" s="128"/>
      <c r="C273" s="130"/>
      <c r="D273" s="128"/>
      <c r="E273" s="128"/>
      <c r="F273" s="128"/>
      <c r="G273" s="128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8"/>
      <c r="T273" s="128"/>
      <c r="U273" s="128"/>
      <c r="V273" s="128"/>
      <c r="W273" s="128"/>
      <c r="X273" s="128"/>
      <c r="Y273" s="128"/>
      <c r="Z273" s="128"/>
      <c r="AA273" s="130"/>
      <c r="AB273" s="130"/>
      <c r="AC273" s="130"/>
    </row>
    <row r="274" spans="1:29" x14ac:dyDescent="0.2">
      <c r="A274" s="128"/>
      <c r="B274" s="128"/>
      <c r="C274" s="130"/>
      <c r="D274" s="128"/>
      <c r="E274" s="128"/>
      <c r="F274" s="128"/>
      <c r="G274" s="128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8"/>
      <c r="T274" s="128"/>
      <c r="U274" s="128"/>
      <c r="V274" s="128"/>
      <c r="W274" s="128"/>
      <c r="X274" s="128"/>
      <c r="Y274" s="128"/>
      <c r="Z274" s="128"/>
      <c r="AA274" s="130"/>
      <c r="AB274" s="130"/>
      <c r="AC274" s="130"/>
    </row>
    <row r="275" spans="1:29" x14ac:dyDescent="0.2">
      <c r="A275" s="128"/>
      <c r="B275" s="128"/>
      <c r="C275" s="130"/>
      <c r="D275" s="128"/>
      <c r="E275" s="128"/>
      <c r="F275" s="128"/>
      <c r="G275" s="128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8"/>
      <c r="T275" s="128"/>
      <c r="U275" s="128"/>
      <c r="V275" s="128"/>
      <c r="W275" s="128"/>
      <c r="X275" s="128"/>
      <c r="Y275" s="128"/>
      <c r="Z275" s="128"/>
      <c r="AA275" s="130"/>
      <c r="AB275" s="130"/>
      <c r="AC275" s="130"/>
    </row>
    <row r="276" spans="1:29" x14ac:dyDescent="0.2">
      <c r="A276" s="128"/>
      <c r="B276" s="128"/>
      <c r="C276" s="130"/>
      <c r="D276" s="128"/>
      <c r="E276" s="128"/>
      <c r="F276" s="128"/>
      <c r="G276" s="128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8"/>
      <c r="T276" s="128"/>
      <c r="U276" s="128"/>
      <c r="V276" s="128"/>
      <c r="W276" s="128"/>
      <c r="X276" s="128"/>
      <c r="Y276" s="128"/>
      <c r="Z276" s="128"/>
      <c r="AA276" s="130"/>
      <c r="AB276" s="130"/>
      <c r="AC276" s="130"/>
    </row>
    <row r="277" spans="1:29" x14ac:dyDescent="0.2">
      <c r="A277" s="128"/>
      <c r="B277" s="128"/>
      <c r="C277" s="130"/>
      <c r="D277" s="128"/>
      <c r="E277" s="128"/>
      <c r="F277" s="128"/>
      <c r="G277" s="128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8"/>
      <c r="T277" s="128"/>
      <c r="U277" s="128"/>
      <c r="V277" s="128"/>
      <c r="W277" s="128"/>
      <c r="X277" s="128"/>
      <c r="Y277" s="128"/>
      <c r="Z277" s="128"/>
      <c r="AA277" s="130"/>
      <c r="AB277" s="130"/>
      <c r="AC277" s="130"/>
    </row>
    <row r="278" spans="1:29" x14ac:dyDescent="0.2">
      <c r="A278" s="128"/>
      <c r="B278" s="128"/>
      <c r="C278" s="130"/>
      <c r="D278" s="128"/>
      <c r="E278" s="128"/>
      <c r="F278" s="128"/>
      <c r="G278" s="128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8"/>
      <c r="T278" s="128"/>
      <c r="U278" s="128"/>
      <c r="V278" s="128"/>
      <c r="W278" s="128"/>
      <c r="X278" s="128"/>
      <c r="Y278" s="128"/>
      <c r="Z278" s="128"/>
      <c r="AA278" s="130"/>
      <c r="AB278" s="130"/>
      <c r="AC278" s="130"/>
    </row>
    <row r="279" spans="1:29" x14ac:dyDescent="0.2">
      <c r="A279" s="128"/>
      <c r="B279" s="128"/>
      <c r="C279" s="130"/>
      <c r="D279" s="128"/>
      <c r="E279" s="128"/>
      <c r="F279" s="128"/>
      <c r="G279" s="128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8"/>
      <c r="T279" s="128"/>
      <c r="U279" s="128"/>
      <c r="V279" s="128"/>
      <c r="W279" s="128"/>
      <c r="X279" s="128"/>
      <c r="Y279" s="128"/>
      <c r="Z279" s="128"/>
      <c r="AA279" s="130"/>
      <c r="AB279" s="130"/>
      <c r="AC279" s="130"/>
    </row>
    <row r="280" spans="1:29" x14ac:dyDescent="0.2">
      <c r="A280" s="128"/>
      <c r="B280" s="128"/>
      <c r="C280" s="130"/>
      <c r="D280" s="128"/>
      <c r="E280" s="128"/>
      <c r="F280" s="128"/>
      <c r="G280" s="128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8"/>
      <c r="T280" s="128"/>
      <c r="U280" s="128"/>
      <c r="V280" s="128"/>
      <c r="W280" s="128"/>
      <c r="X280" s="128"/>
      <c r="Y280" s="128"/>
      <c r="Z280" s="128"/>
      <c r="AA280" s="130"/>
      <c r="AB280" s="130"/>
      <c r="AC280" s="130"/>
    </row>
    <row r="281" spans="1:29" x14ac:dyDescent="0.2">
      <c r="A281" s="128"/>
      <c r="B281" s="128"/>
      <c r="C281" s="130"/>
      <c r="D281" s="128"/>
      <c r="E281" s="128"/>
      <c r="F281" s="128"/>
      <c r="G281" s="128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8"/>
      <c r="T281" s="128"/>
      <c r="U281" s="128"/>
      <c r="V281" s="128"/>
      <c r="W281" s="128"/>
      <c r="X281" s="128"/>
      <c r="Y281" s="128"/>
      <c r="Z281" s="128"/>
      <c r="AA281" s="130"/>
      <c r="AB281" s="130"/>
      <c r="AC281" s="130"/>
    </row>
    <row r="282" spans="1:29" x14ac:dyDescent="0.2">
      <c r="A282" s="128"/>
      <c r="B282" s="128"/>
      <c r="C282" s="130"/>
      <c r="D282" s="128"/>
      <c r="E282" s="128"/>
      <c r="F282" s="128"/>
      <c r="G282" s="128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8"/>
      <c r="T282" s="128"/>
      <c r="U282" s="128"/>
      <c r="V282" s="128"/>
      <c r="W282" s="128"/>
      <c r="X282" s="128"/>
      <c r="Y282" s="128"/>
      <c r="Z282" s="128"/>
      <c r="AA282" s="130"/>
      <c r="AB282" s="130"/>
      <c r="AC282" s="130"/>
    </row>
    <row r="283" spans="1:29" x14ac:dyDescent="0.2">
      <c r="A283" s="128"/>
      <c r="B283" s="128"/>
      <c r="C283" s="130"/>
      <c r="D283" s="128"/>
      <c r="E283" s="128"/>
      <c r="F283" s="128"/>
      <c r="G283" s="128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  <c r="AA283" s="130"/>
      <c r="AB283" s="130"/>
      <c r="AC283" s="130"/>
    </row>
    <row r="284" spans="1:29" x14ac:dyDescent="0.2">
      <c r="A284" s="128"/>
      <c r="B284" s="128"/>
      <c r="C284" s="130"/>
      <c r="D284" s="128"/>
      <c r="E284" s="128"/>
      <c r="F284" s="128"/>
      <c r="G284" s="128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8"/>
      <c r="T284" s="128"/>
      <c r="U284" s="128"/>
      <c r="V284" s="128"/>
      <c r="W284" s="128"/>
      <c r="X284" s="128"/>
      <c r="Y284" s="128"/>
      <c r="Z284" s="128"/>
      <c r="AA284" s="130"/>
      <c r="AB284" s="130"/>
      <c r="AC284" s="130"/>
    </row>
    <row r="285" spans="1:29" x14ac:dyDescent="0.2">
      <c r="A285" s="128"/>
      <c r="B285" s="128"/>
      <c r="C285" s="130"/>
      <c r="D285" s="128"/>
      <c r="E285" s="128"/>
      <c r="F285" s="128"/>
      <c r="G285" s="128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8"/>
      <c r="T285" s="128"/>
      <c r="U285" s="128"/>
      <c r="V285" s="128"/>
      <c r="W285" s="128"/>
      <c r="X285" s="128"/>
      <c r="Y285" s="128"/>
      <c r="Z285" s="128"/>
      <c r="AA285" s="130"/>
      <c r="AB285" s="130"/>
      <c r="AC285" s="130"/>
    </row>
    <row r="286" spans="1:29" x14ac:dyDescent="0.2">
      <c r="A286" s="128"/>
      <c r="B286" s="128"/>
      <c r="C286" s="130"/>
      <c r="D286" s="128"/>
      <c r="E286" s="128"/>
      <c r="F286" s="128"/>
      <c r="G286" s="128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8"/>
      <c r="T286" s="128"/>
      <c r="U286" s="128"/>
      <c r="V286" s="128"/>
      <c r="W286" s="128"/>
      <c r="X286" s="128"/>
      <c r="Y286" s="128"/>
      <c r="Z286" s="128"/>
      <c r="AA286" s="130"/>
      <c r="AB286" s="130"/>
      <c r="AC286" s="130"/>
    </row>
    <row r="287" spans="1:29" x14ac:dyDescent="0.2">
      <c r="A287" s="128"/>
      <c r="B287" s="128"/>
      <c r="C287" s="130"/>
      <c r="D287" s="128"/>
      <c r="E287" s="128"/>
      <c r="F287" s="128"/>
      <c r="G287" s="128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8"/>
      <c r="T287" s="128"/>
      <c r="U287" s="128"/>
      <c r="V287" s="128"/>
      <c r="W287" s="128"/>
      <c r="X287" s="128"/>
      <c r="Y287" s="128"/>
      <c r="Z287" s="128"/>
      <c r="AA287" s="130"/>
      <c r="AB287" s="130"/>
      <c r="AC287" s="130"/>
    </row>
    <row r="288" spans="1:29" x14ac:dyDescent="0.2">
      <c r="A288" s="128"/>
      <c r="B288" s="128"/>
      <c r="C288" s="130"/>
      <c r="D288" s="128"/>
      <c r="E288" s="128"/>
      <c r="F288" s="128"/>
      <c r="G288" s="128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8"/>
      <c r="T288" s="128"/>
      <c r="U288" s="128"/>
      <c r="V288" s="128"/>
      <c r="W288" s="128"/>
      <c r="X288" s="128"/>
      <c r="Y288" s="128"/>
      <c r="Z288" s="128"/>
      <c r="AA288" s="130"/>
      <c r="AB288" s="130"/>
      <c r="AC288" s="130"/>
    </row>
    <row r="289" spans="1:29" x14ac:dyDescent="0.2">
      <c r="A289" s="128"/>
      <c r="B289" s="128"/>
      <c r="C289" s="130"/>
      <c r="D289" s="128"/>
      <c r="E289" s="128"/>
      <c r="F289" s="128"/>
      <c r="G289" s="128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8"/>
      <c r="T289" s="128"/>
      <c r="U289" s="128"/>
      <c r="V289" s="128"/>
      <c r="W289" s="128"/>
      <c r="X289" s="128"/>
      <c r="Y289" s="128"/>
      <c r="Z289" s="128"/>
      <c r="AA289" s="130"/>
      <c r="AB289" s="130"/>
      <c r="AC289" s="130"/>
    </row>
    <row r="290" spans="1:29" x14ac:dyDescent="0.2">
      <c r="A290" s="128"/>
      <c r="B290" s="128"/>
      <c r="C290" s="130"/>
      <c r="D290" s="128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8"/>
      <c r="T290" s="128"/>
      <c r="U290" s="128"/>
      <c r="V290" s="128"/>
      <c r="W290" s="128"/>
      <c r="X290" s="128"/>
      <c r="Y290" s="128"/>
      <c r="Z290" s="128"/>
      <c r="AA290" s="130"/>
      <c r="AB290" s="130"/>
      <c r="AC290" s="130"/>
    </row>
    <row r="291" spans="1:29" x14ac:dyDescent="0.2">
      <c r="A291" s="128"/>
      <c r="B291" s="128"/>
      <c r="C291" s="130"/>
      <c r="D291" s="128"/>
      <c r="E291" s="128"/>
      <c r="F291" s="128"/>
      <c r="G291" s="128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8"/>
      <c r="T291" s="128"/>
      <c r="U291" s="128"/>
      <c r="V291" s="128"/>
      <c r="W291" s="128"/>
      <c r="X291" s="128"/>
      <c r="Y291" s="128"/>
      <c r="Z291" s="128"/>
      <c r="AA291" s="130"/>
      <c r="AB291" s="130"/>
      <c r="AC291" s="130"/>
    </row>
    <row r="292" spans="1:29" x14ac:dyDescent="0.2">
      <c r="A292" s="128"/>
      <c r="B292" s="128"/>
      <c r="C292" s="130"/>
      <c r="D292" s="128"/>
      <c r="E292" s="128"/>
      <c r="F292" s="128"/>
      <c r="G292" s="128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8"/>
      <c r="T292" s="128"/>
      <c r="U292" s="128"/>
      <c r="V292" s="128"/>
      <c r="W292" s="128"/>
      <c r="X292" s="128"/>
      <c r="Y292" s="128"/>
      <c r="Z292" s="128"/>
      <c r="AA292" s="130"/>
      <c r="AB292" s="130"/>
      <c r="AC292" s="130"/>
    </row>
    <row r="293" spans="1:29" x14ac:dyDescent="0.2">
      <c r="A293" s="128"/>
      <c r="B293" s="128"/>
      <c r="C293" s="130"/>
      <c r="D293" s="128"/>
      <c r="E293" s="128"/>
      <c r="F293" s="128"/>
      <c r="G293" s="128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8"/>
      <c r="T293" s="128"/>
      <c r="U293" s="128"/>
      <c r="V293" s="128"/>
      <c r="W293" s="128"/>
      <c r="X293" s="128"/>
      <c r="Y293" s="128"/>
      <c r="Z293" s="128"/>
      <c r="AA293" s="130"/>
      <c r="AB293" s="130"/>
      <c r="AC293" s="130"/>
    </row>
    <row r="294" spans="1:29" x14ac:dyDescent="0.2">
      <c r="A294" s="128"/>
      <c r="B294" s="128"/>
      <c r="C294" s="130"/>
      <c r="D294" s="128"/>
      <c r="E294" s="128"/>
      <c r="F294" s="128"/>
      <c r="G294" s="128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8"/>
      <c r="T294" s="128"/>
      <c r="U294" s="128"/>
      <c r="V294" s="128"/>
      <c r="W294" s="128"/>
      <c r="X294" s="128"/>
      <c r="Y294" s="128"/>
      <c r="Z294" s="128"/>
      <c r="AA294" s="130"/>
      <c r="AB294" s="130"/>
      <c r="AC294" s="130"/>
    </row>
    <row r="295" spans="1:29" x14ac:dyDescent="0.2">
      <c r="A295" s="128"/>
      <c r="B295" s="128"/>
      <c r="C295" s="130"/>
      <c r="D295" s="128"/>
      <c r="E295" s="128"/>
      <c r="F295" s="128"/>
      <c r="G295" s="128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8"/>
      <c r="T295" s="128"/>
      <c r="U295" s="128"/>
      <c r="V295" s="128"/>
      <c r="W295" s="128"/>
      <c r="X295" s="128"/>
      <c r="Y295" s="128"/>
      <c r="Z295" s="128"/>
      <c r="AA295" s="130"/>
      <c r="AB295" s="130"/>
      <c r="AC295" s="130"/>
    </row>
    <row r="296" spans="1:29" x14ac:dyDescent="0.2">
      <c r="A296" s="128"/>
      <c r="B296" s="128"/>
      <c r="C296" s="130"/>
      <c r="D296" s="128"/>
      <c r="E296" s="128"/>
      <c r="F296" s="128"/>
      <c r="G296" s="128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8"/>
      <c r="T296" s="128"/>
      <c r="U296" s="128"/>
      <c r="V296" s="128"/>
      <c r="W296" s="128"/>
      <c r="X296" s="128"/>
      <c r="Y296" s="128"/>
      <c r="Z296" s="128"/>
      <c r="AA296" s="130"/>
      <c r="AB296" s="130"/>
      <c r="AC296" s="130"/>
    </row>
    <row r="297" spans="1:29" x14ac:dyDescent="0.2">
      <c r="A297" s="128"/>
      <c r="B297" s="128"/>
      <c r="C297" s="130"/>
      <c r="D297" s="128"/>
      <c r="E297" s="128"/>
      <c r="F297" s="128"/>
      <c r="G297" s="128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8"/>
      <c r="T297" s="128"/>
      <c r="U297" s="128"/>
      <c r="V297" s="128"/>
      <c r="W297" s="128"/>
      <c r="X297" s="128"/>
      <c r="Y297" s="128"/>
      <c r="Z297" s="128"/>
      <c r="AA297" s="130"/>
      <c r="AB297" s="130"/>
      <c r="AC297" s="130"/>
    </row>
    <row r="298" spans="1:29" x14ac:dyDescent="0.2">
      <c r="A298" s="128"/>
      <c r="B298" s="128"/>
      <c r="C298" s="130"/>
      <c r="D298" s="128"/>
      <c r="E298" s="128"/>
      <c r="F298" s="128"/>
      <c r="G298" s="128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8"/>
      <c r="T298" s="128"/>
      <c r="U298" s="128"/>
      <c r="V298" s="128"/>
      <c r="W298" s="128"/>
      <c r="X298" s="128"/>
      <c r="Y298" s="128"/>
      <c r="Z298" s="128"/>
      <c r="AA298" s="130"/>
      <c r="AB298" s="130"/>
      <c r="AC298" s="130"/>
    </row>
    <row r="299" spans="1:29" x14ac:dyDescent="0.2">
      <c r="A299" s="128"/>
      <c r="B299" s="128"/>
      <c r="C299" s="130"/>
      <c r="D299" s="128"/>
      <c r="E299" s="128"/>
      <c r="F299" s="128"/>
      <c r="G299" s="128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8"/>
      <c r="T299" s="128"/>
      <c r="U299" s="128"/>
      <c r="V299" s="128"/>
      <c r="W299" s="128"/>
      <c r="X299" s="128"/>
      <c r="Y299" s="128"/>
      <c r="Z299" s="128"/>
      <c r="AA299" s="130"/>
      <c r="AB299" s="130"/>
      <c r="AC299" s="130"/>
    </row>
    <row r="300" spans="1:29" x14ac:dyDescent="0.2">
      <c r="A300" s="128"/>
      <c r="B300" s="128"/>
      <c r="C300" s="130"/>
      <c r="D300" s="128"/>
      <c r="E300" s="128"/>
      <c r="F300" s="128"/>
      <c r="G300" s="128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8"/>
      <c r="T300" s="128"/>
      <c r="U300" s="128"/>
      <c r="V300" s="128"/>
      <c r="W300" s="128"/>
      <c r="X300" s="128"/>
      <c r="Y300" s="128"/>
      <c r="Z300" s="128"/>
      <c r="AA300" s="130"/>
      <c r="AB300" s="130"/>
      <c r="AC300" s="130"/>
    </row>
    <row r="301" spans="1:29" x14ac:dyDescent="0.2">
      <c r="A301" s="128"/>
      <c r="B301" s="128"/>
      <c r="C301" s="130"/>
      <c r="D301" s="128"/>
      <c r="E301" s="128"/>
      <c r="F301" s="128"/>
      <c r="G301" s="128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8"/>
      <c r="T301" s="128"/>
      <c r="U301" s="128"/>
      <c r="V301" s="128"/>
      <c r="W301" s="128"/>
      <c r="X301" s="128"/>
      <c r="Y301" s="128"/>
      <c r="Z301" s="128"/>
      <c r="AA301" s="130"/>
      <c r="AB301" s="130"/>
      <c r="AC301" s="130"/>
    </row>
    <row r="302" spans="1:29" x14ac:dyDescent="0.2">
      <c r="A302" s="128"/>
      <c r="B302" s="128"/>
      <c r="C302" s="130"/>
      <c r="D302" s="128"/>
      <c r="E302" s="128"/>
      <c r="F302" s="128"/>
      <c r="G302" s="128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8"/>
      <c r="T302" s="128"/>
      <c r="U302" s="128"/>
      <c r="V302" s="128"/>
      <c r="W302" s="128"/>
      <c r="X302" s="128"/>
      <c r="Y302" s="128"/>
      <c r="Z302" s="128"/>
      <c r="AA302" s="130"/>
      <c r="AB302" s="130"/>
      <c r="AC302" s="130"/>
    </row>
    <row r="303" spans="1:29" x14ac:dyDescent="0.2">
      <c r="A303" s="128"/>
      <c r="B303" s="128"/>
      <c r="C303" s="130"/>
      <c r="D303" s="128"/>
      <c r="E303" s="128"/>
      <c r="F303" s="128"/>
      <c r="G303" s="128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8"/>
      <c r="T303" s="128"/>
      <c r="U303" s="128"/>
      <c r="V303" s="128"/>
      <c r="W303" s="128"/>
      <c r="X303" s="128"/>
      <c r="Y303" s="128"/>
      <c r="Z303" s="128"/>
      <c r="AA303" s="130"/>
      <c r="AB303" s="130"/>
      <c r="AC303" s="130"/>
    </row>
    <row r="304" spans="1:29" x14ac:dyDescent="0.2">
      <c r="A304" s="128"/>
      <c r="B304" s="128"/>
      <c r="C304" s="130"/>
      <c r="D304" s="128"/>
      <c r="E304" s="128"/>
      <c r="F304" s="128"/>
      <c r="G304" s="128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8"/>
      <c r="T304" s="128"/>
      <c r="U304" s="128"/>
      <c r="V304" s="128"/>
      <c r="W304" s="128"/>
      <c r="X304" s="128"/>
      <c r="Y304" s="128"/>
      <c r="Z304" s="128"/>
      <c r="AA304" s="130"/>
      <c r="AB304" s="130"/>
      <c r="AC304" s="130"/>
    </row>
    <row r="305" spans="1:29" x14ac:dyDescent="0.2">
      <c r="A305" s="128"/>
      <c r="B305" s="128"/>
      <c r="C305" s="130"/>
      <c r="D305" s="128"/>
      <c r="E305" s="128"/>
      <c r="F305" s="128"/>
      <c r="G305" s="128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8"/>
      <c r="T305" s="128"/>
      <c r="U305" s="128"/>
      <c r="V305" s="128"/>
      <c r="W305" s="128"/>
      <c r="X305" s="128"/>
      <c r="Y305" s="128"/>
      <c r="Z305" s="128"/>
      <c r="AA305" s="130"/>
      <c r="AB305" s="130"/>
      <c r="AC305" s="130"/>
    </row>
    <row r="306" spans="1:29" x14ac:dyDescent="0.2">
      <c r="A306" s="128"/>
      <c r="B306" s="128"/>
      <c r="C306" s="130"/>
      <c r="D306" s="128"/>
      <c r="E306" s="128"/>
      <c r="F306" s="128"/>
      <c r="G306" s="128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8"/>
      <c r="T306" s="128"/>
      <c r="U306" s="128"/>
      <c r="V306" s="128"/>
      <c r="W306" s="128"/>
      <c r="X306" s="128"/>
      <c r="Y306" s="128"/>
      <c r="Z306" s="128"/>
      <c r="AA306" s="130"/>
      <c r="AB306" s="130"/>
      <c r="AC306" s="130"/>
    </row>
    <row r="307" spans="1:29" x14ac:dyDescent="0.2">
      <c r="A307" s="128"/>
      <c r="B307" s="128"/>
      <c r="C307" s="130"/>
      <c r="D307" s="128"/>
      <c r="E307" s="128"/>
      <c r="F307" s="128"/>
      <c r="G307" s="128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8"/>
      <c r="T307" s="128"/>
      <c r="U307" s="128"/>
      <c r="V307" s="128"/>
      <c r="W307" s="128"/>
      <c r="X307" s="128"/>
      <c r="Y307" s="128"/>
      <c r="Z307" s="128"/>
      <c r="AA307" s="130"/>
      <c r="AB307" s="130"/>
      <c r="AC307" s="130"/>
    </row>
    <row r="308" spans="1:29" x14ac:dyDescent="0.2">
      <c r="A308" s="128"/>
      <c r="B308" s="128"/>
      <c r="C308" s="130"/>
      <c r="D308" s="128"/>
      <c r="E308" s="128"/>
      <c r="F308" s="128"/>
      <c r="G308" s="128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8"/>
      <c r="T308" s="128"/>
      <c r="U308" s="128"/>
      <c r="V308" s="128"/>
      <c r="W308" s="128"/>
      <c r="X308" s="128"/>
      <c r="Y308" s="128"/>
      <c r="Z308" s="128"/>
      <c r="AA308" s="130"/>
      <c r="AB308" s="130"/>
      <c r="AC308" s="130"/>
    </row>
    <row r="309" spans="1:29" x14ac:dyDescent="0.2">
      <c r="A309" s="128"/>
      <c r="B309" s="128"/>
      <c r="C309" s="130"/>
      <c r="D309" s="128"/>
      <c r="E309" s="128"/>
      <c r="F309" s="128"/>
      <c r="G309" s="128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8"/>
      <c r="T309" s="128"/>
      <c r="U309" s="128"/>
      <c r="V309" s="128"/>
      <c r="W309" s="128"/>
      <c r="X309" s="128"/>
      <c r="Y309" s="128"/>
      <c r="Z309" s="128"/>
      <c r="AA309" s="130"/>
      <c r="AB309" s="130"/>
      <c r="AC309" s="130"/>
    </row>
    <row r="310" spans="1:29" x14ac:dyDescent="0.2">
      <c r="A310" s="128"/>
      <c r="B310" s="128"/>
      <c r="C310" s="130"/>
      <c r="D310" s="128"/>
      <c r="E310" s="128"/>
      <c r="F310" s="128"/>
      <c r="G310" s="128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8"/>
      <c r="T310" s="128"/>
      <c r="U310" s="128"/>
      <c r="V310" s="128"/>
      <c r="W310" s="128"/>
      <c r="X310" s="128"/>
      <c r="Y310" s="128"/>
      <c r="Z310" s="128"/>
      <c r="AA310" s="130"/>
      <c r="AB310" s="130"/>
      <c r="AC310" s="130"/>
    </row>
    <row r="311" spans="1:29" x14ac:dyDescent="0.2">
      <c r="A311" s="128"/>
      <c r="B311" s="128"/>
      <c r="C311" s="130"/>
      <c r="D311" s="128"/>
      <c r="E311" s="128"/>
      <c r="F311" s="128"/>
      <c r="G311" s="128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8"/>
      <c r="T311" s="128"/>
      <c r="U311" s="128"/>
      <c r="V311" s="128"/>
      <c r="W311" s="128"/>
      <c r="X311" s="128"/>
      <c r="Y311" s="128"/>
      <c r="Z311" s="128"/>
      <c r="AA311" s="130"/>
      <c r="AB311" s="130"/>
      <c r="AC311" s="130"/>
    </row>
    <row r="312" spans="1:29" x14ac:dyDescent="0.2">
      <c r="A312" s="128"/>
      <c r="B312" s="128"/>
      <c r="C312" s="130"/>
      <c r="D312" s="128"/>
      <c r="E312" s="128"/>
      <c r="F312" s="128"/>
      <c r="G312" s="128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8"/>
      <c r="T312" s="128"/>
      <c r="U312" s="128"/>
      <c r="V312" s="128"/>
      <c r="W312" s="128"/>
      <c r="X312" s="128"/>
      <c r="Y312" s="128"/>
      <c r="Z312" s="128"/>
      <c r="AA312" s="130"/>
      <c r="AB312" s="130"/>
      <c r="AC312" s="130"/>
    </row>
    <row r="313" spans="1:29" x14ac:dyDescent="0.2">
      <c r="A313" s="128"/>
      <c r="B313" s="128"/>
      <c r="C313" s="130"/>
      <c r="D313" s="128"/>
      <c r="E313" s="128"/>
      <c r="F313" s="128"/>
      <c r="G313" s="128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8"/>
      <c r="T313" s="128"/>
      <c r="U313" s="128"/>
      <c r="V313" s="128"/>
      <c r="W313" s="128"/>
      <c r="X313" s="128"/>
      <c r="Y313" s="128"/>
      <c r="Z313" s="128"/>
      <c r="AA313" s="130"/>
      <c r="AB313" s="130"/>
      <c r="AC313" s="130"/>
    </row>
    <row r="314" spans="1:29" x14ac:dyDescent="0.2">
      <c r="A314" s="128"/>
      <c r="B314" s="128"/>
      <c r="C314" s="130"/>
      <c r="D314" s="128"/>
      <c r="E314" s="128"/>
      <c r="F314" s="128"/>
      <c r="G314" s="128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8"/>
      <c r="T314" s="128"/>
      <c r="U314" s="128"/>
      <c r="V314" s="128"/>
      <c r="W314" s="128"/>
      <c r="X314" s="128"/>
      <c r="Y314" s="128"/>
      <c r="Z314" s="128"/>
      <c r="AA314" s="130"/>
      <c r="AB314" s="130"/>
      <c r="AC314" s="130"/>
    </row>
    <row r="315" spans="1:29" x14ac:dyDescent="0.2">
      <c r="A315" s="128"/>
      <c r="B315" s="128"/>
      <c r="C315" s="130"/>
      <c r="D315" s="128"/>
      <c r="E315" s="128"/>
      <c r="F315" s="128"/>
      <c r="G315" s="128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8"/>
      <c r="T315" s="128"/>
      <c r="U315" s="128"/>
      <c r="V315" s="128"/>
      <c r="W315" s="128"/>
      <c r="X315" s="128"/>
      <c r="Y315" s="128"/>
      <c r="Z315" s="128"/>
      <c r="AA315" s="130"/>
      <c r="AB315" s="130"/>
      <c r="AC315" s="130"/>
    </row>
    <row r="316" spans="1:29" x14ac:dyDescent="0.2">
      <c r="A316" s="128"/>
      <c r="B316" s="128"/>
      <c r="C316" s="130"/>
      <c r="D316" s="128"/>
      <c r="E316" s="128"/>
      <c r="F316" s="128"/>
      <c r="G316" s="128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8"/>
      <c r="T316" s="128"/>
      <c r="U316" s="128"/>
      <c r="V316" s="128"/>
      <c r="W316" s="128"/>
      <c r="X316" s="128"/>
      <c r="Y316" s="128"/>
      <c r="Z316" s="128"/>
      <c r="AA316" s="130"/>
      <c r="AB316" s="130"/>
      <c r="AC316" s="130"/>
    </row>
    <row r="317" spans="1:29" x14ac:dyDescent="0.2">
      <c r="A317" s="128"/>
      <c r="B317" s="128"/>
      <c r="C317" s="130"/>
      <c r="D317" s="128"/>
      <c r="E317" s="128"/>
      <c r="F317" s="128"/>
      <c r="G317" s="128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8"/>
      <c r="T317" s="128"/>
      <c r="U317" s="128"/>
      <c r="V317" s="128"/>
      <c r="W317" s="128"/>
      <c r="X317" s="128"/>
      <c r="Y317" s="128"/>
      <c r="Z317" s="128"/>
      <c r="AA317" s="130"/>
      <c r="AB317" s="130"/>
      <c r="AC317" s="130"/>
    </row>
    <row r="318" spans="1:29" x14ac:dyDescent="0.2">
      <c r="A318" s="128"/>
      <c r="B318" s="128"/>
      <c r="C318" s="130"/>
      <c r="D318" s="128"/>
      <c r="E318" s="128"/>
      <c r="F318" s="128"/>
      <c r="G318" s="128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8"/>
      <c r="T318" s="128"/>
      <c r="U318" s="128"/>
      <c r="V318" s="128"/>
      <c r="W318" s="128"/>
      <c r="X318" s="128"/>
      <c r="Y318" s="128"/>
      <c r="Z318" s="128"/>
      <c r="AA318" s="130"/>
      <c r="AB318" s="130"/>
      <c r="AC318" s="130"/>
    </row>
    <row r="319" spans="1:29" x14ac:dyDescent="0.2">
      <c r="A319" s="128"/>
      <c r="B319" s="128"/>
      <c r="C319" s="130"/>
      <c r="D319" s="128"/>
      <c r="E319" s="128"/>
      <c r="F319" s="128"/>
      <c r="G319" s="128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8"/>
      <c r="T319" s="128"/>
      <c r="U319" s="128"/>
      <c r="V319" s="128"/>
      <c r="W319" s="128"/>
      <c r="X319" s="128"/>
      <c r="Y319" s="128"/>
      <c r="Z319" s="128"/>
      <c r="AA319" s="130"/>
      <c r="AB319" s="130"/>
      <c r="AC319" s="130"/>
    </row>
    <row r="320" spans="1:29" x14ac:dyDescent="0.2">
      <c r="A320" s="128"/>
      <c r="B320" s="128"/>
      <c r="C320" s="130"/>
      <c r="D320" s="128"/>
      <c r="E320" s="128"/>
      <c r="F320" s="128"/>
      <c r="G320" s="128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8"/>
      <c r="T320" s="128"/>
      <c r="U320" s="128"/>
      <c r="V320" s="128"/>
      <c r="W320" s="128"/>
      <c r="X320" s="128"/>
      <c r="Y320" s="128"/>
      <c r="Z320" s="128"/>
      <c r="AA320" s="130"/>
      <c r="AB320" s="130"/>
      <c r="AC320" s="130"/>
    </row>
    <row r="321" spans="1:29" x14ac:dyDescent="0.2">
      <c r="A321" s="128"/>
      <c r="B321" s="128"/>
      <c r="C321" s="130"/>
      <c r="D321" s="128"/>
      <c r="E321" s="128"/>
      <c r="F321" s="128"/>
      <c r="G321" s="128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8"/>
      <c r="T321" s="128"/>
      <c r="U321" s="128"/>
      <c r="V321" s="128"/>
      <c r="W321" s="128"/>
      <c r="X321" s="128"/>
      <c r="Y321" s="128"/>
      <c r="Z321" s="128"/>
      <c r="AA321" s="130"/>
      <c r="AB321" s="130"/>
      <c r="AC321" s="130"/>
    </row>
    <row r="322" spans="1:29" x14ac:dyDescent="0.2">
      <c r="A322" s="128"/>
      <c r="B322" s="128"/>
      <c r="C322" s="130"/>
      <c r="D322" s="128"/>
      <c r="E322" s="128"/>
      <c r="F322" s="128"/>
      <c r="G322" s="128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8"/>
      <c r="T322" s="128"/>
      <c r="U322" s="128"/>
      <c r="V322" s="128"/>
      <c r="W322" s="128"/>
      <c r="X322" s="128"/>
      <c r="Y322" s="128"/>
      <c r="Z322" s="128"/>
      <c r="AA322" s="130"/>
      <c r="AB322" s="130"/>
      <c r="AC322" s="130"/>
    </row>
    <row r="323" spans="1:29" x14ac:dyDescent="0.2">
      <c r="A323" s="128"/>
      <c r="B323" s="128"/>
      <c r="C323" s="130"/>
      <c r="D323" s="128"/>
      <c r="E323" s="128"/>
      <c r="F323" s="128"/>
      <c r="G323" s="128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8"/>
      <c r="T323" s="128"/>
      <c r="U323" s="128"/>
      <c r="V323" s="128"/>
      <c r="W323" s="128"/>
      <c r="X323" s="128"/>
      <c r="Y323" s="128"/>
      <c r="Z323" s="128"/>
      <c r="AA323" s="130"/>
      <c r="AB323" s="130"/>
      <c r="AC323" s="130"/>
    </row>
    <row r="324" spans="1:29" x14ac:dyDescent="0.2">
      <c r="A324" s="128"/>
      <c r="B324" s="128"/>
      <c r="C324" s="130"/>
      <c r="D324" s="128"/>
      <c r="E324" s="128"/>
      <c r="F324" s="128"/>
      <c r="G324" s="128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8"/>
      <c r="T324" s="128"/>
      <c r="U324" s="128"/>
      <c r="V324" s="128"/>
      <c r="W324" s="128"/>
      <c r="X324" s="128"/>
      <c r="Y324" s="128"/>
      <c r="Z324" s="128"/>
      <c r="AA324" s="130"/>
      <c r="AB324" s="130"/>
      <c r="AC324" s="130"/>
    </row>
    <row r="325" spans="1:29" x14ac:dyDescent="0.2">
      <c r="A325" s="128"/>
      <c r="B325" s="128"/>
      <c r="C325" s="130"/>
      <c r="D325" s="128"/>
      <c r="E325" s="128"/>
      <c r="F325" s="128"/>
      <c r="G325" s="128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8"/>
      <c r="T325" s="128"/>
      <c r="U325" s="128"/>
      <c r="V325" s="128"/>
      <c r="W325" s="128"/>
      <c r="X325" s="128"/>
      <c r="Y325" s="128"/>
      <c r="Z325" s="128"/>
      <c r="AA325" s="130"/>
      <c r="AB325" s="130"/>
      <c r="AC325" s="130"/>
    </row>
    <row r="326" spans="1:29" x14ac:dyDescent="0.2">
      <c r="A326" s="128"/>
      <c r="B326" s="128"/>
      <c r="C326" s="130"/>
      <c r="D326" s="128"/>
      <c r="E326" s="128"/>
      <c r="F326" s="128"/>
      <c r="G326" s="128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8"/>
      <c r="T326" s="128"/>
      <c r="U326" s="128"/>
      <c r="V326" s="128"/>
      <c r="W326" s="128"/>
      <c r="X326" s="128"/>
      <c r="Y326" s="128"/>
      <c r="Z326" s="128"/>
      <c r="AA326" s="130"/>
      <c r="AB326" s="130"/>
      <c r="AC326" s="130"/>
    </row>
    <row r="327" spans="1:29" x14ac:dyDescent="0.2">
      <c r="A327" s="128"/>
      <c r="B327" s="128"/>
      <c r="C327" s="130"/>
      <c r="D327" s="128"/>
      <c r="E327" s="128"/>
      <c r="F327" s="128"/>
      <c r="G327" s="128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8"/>
      <c r="T327" s="128"/>
      <c r="U327" s="128"/>
      <c r="V327" s="128"/>
      <c r="W327" s="128"/>
      <c r="X327" s="128"/>
      <c r="Y327" s="128"/>
      <c r="Z327" s="128"/>
      <c r="AA327" s="130"/>
      <c r="AB327" s="130"/>
      <c r="AC327" s="130"/>
    </row>
    <row r="328" spans="1:29" x14ac:dyDescent="0.2">
      <c r="A328" s="128"/>
      <c r="B328" s="128"/>
      <c r="C328" s="130"/>
      <c r="D328" s="128"/>
      <c r="E328" s="128"/>
      <c r="F328" s="128"/>
      <c r="G328" s="128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8"/>
      <c r="T328" s="128"/>
      <c r="U328" s="128"/>
      <c r="V328" s="128"/>
      <c r="W328" s="128"/>
      <c r="X328" s="128"/>
      <c r="Y328" s="128"/>
      <c r="Z328" s="128"/>
      <c r="AA328" s="130"/>
      <c r="AB328" s="130"/>
      <c r="AC328" s="130"/>
    </row>
    <row r="329" spans="1:29" x14ac:dyDescent="0.2">
      <c r="A329" s="128"/>
      <c r="B329" s="128"/>
      <c r="C329" s="130"/>
      <c r="D329" s="128"/>
      <c r="E329" s="128"/>
      <c r="F329" s="128"/>
      <c r="G329" s="128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8"/>
      <c r="T329" s="128"/>
      <c r="U329" s="128"/>
      <c r="V329" s="128"/>
      <c r="W329" s="128"/>
      <c r="X329" s="128"/>
      <c r="Y329" s="128"/>
      <c r="Z329" s="128"/>
      <c r="AA329" s="130"/>
      <c r="AB329" s="130"/>
      <c r="AC329" s="130"/>
    </row>
    <row r="330" spans="1:29" x14ac:dyDescent="0.2">
      <c r="A330" s="128"/>
      <c r="B330" s="128"/>
      <c r="C330" s="130"/>
      <c r="D330" s="128"/>
      <c r="E330" s="128"/>
      <c r="F330" s="128"/>
      <c r="G330" s="128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8"/>
      <c r="T330" s="128"/>
      <c r="U330" s="128"/>
      <c r="V330" s="128"/>
      <c r="W330" s="128"/>
      <c r="X330" s="128"/>
      <c r="Y330" s="128"/>
      <c r="Z330" s="128"/>
      <c r="AA330" s="130"/>
      <c r="AB330" s="130"/>
      <c r="AC330" s="130"/>
    </row>
    <row r="331" spans="1:29" x14ac:dyDescent="0.2">
      <c r="A331" s="128"/>
      <c r="B331" s="128"/>
      <c r="C331" s="130"/>
      <c r="D331" s="128"/>
      <c r="E331" s="128"/>
      <c r="F331" s="128"/>
      <c r="G331" s="128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8"/>
      <c r="T331" s="128"/>
      <c r="U331" s="128"/>
      <c r="V331" s="128"/>
      <c r="W331" s="128"/>
      <c r="X331" s="128"/>
      <c r="Y331" s="128"/>
      <c r="Z331" s="128"/>
      <c r="AA331" s="130"/>
      <c r="AB331" s="130"/>
      <c r="AC331" s="130"/>
    </row>
    <row r="332" spans="1:29" x14ac:dyDescent="0.2">
      <c r="A332" s="128"/>
      <c r="B332" s="128"/>
      <c r="C332" s="130"/>
      <c r="D332" s="128"/>
      <c r="E332" s="128"/>
      <c r="F332" s="128"/>
      <c r="G332" s="128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8"/>
      <c r="T332" s="128"/>
      <c r="U332" s="128"/>
      <c r="V332" s="128"/>
      <c r="W332" s="128"/>
      <c r="X332" s="128"/>
      <c r="Y332" s="128"/>
      <c r="Z332" s="128"/>
      <c r="AA332" s="130"/>
      <c r="AB332" s="130"/>
      <c r="AC332" s="130"/>
    </row>
    <row r="333" spans="1:29" x14ac:dyDescent="0.2">
      <c r="A333" s="128"/>
      <c r="B333" s="128"/>
      <c r="C333" s="130"/>
      <c r="D333" s="128"/>
      <c r="E333" s="128"/>
      <c r="F333" s="128"/>
      <c r="G333" s="128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8"/>
      <c r="T333" s="128"/>
      <c r="U333" s="128"/>
      <c r="V333" s="128"/>
      <c r="W333" s="128"/>
      <c r="X333" s="128"/>
      <c r="Y333" s="128"/>
      <c r="Z333" s="128"/>
      <c r="AA333" s="130"/>
      <c r="AB333" s="130"/>
      <c r="AC333" s="130"/>
    </row>
    <row r="334" spans="1:29" x14ac:dyDescent="0.2">
      <c r="A334" s="128"/>
      <c r="B334" s="128"/>
      <c r="C334" s="130"/>
      <c r="D334" s="128"/>
      <c r="E334" s="128"/>
      <c r="F334" s="128"/>
      <c r="G334" s="128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8"/>
      <c r="T334" s="128"/>
      <c r="U334" s="128"/>
      <c r="V334" s="128"/>
      <c r="W334" s="128"/>
      <c r="X334" s="128"/>
      <c r="Y334" s="128"/>
      <c r="Z334" s="128"/>
      <c r="AA334" s="130"/>
      <c r="AB334" s="130"/>
      <c r="AC334" s="130"/>
    </row>
    <row r="335" spans="1:29" x14ac:dyDescent="0.2">
      <c r="A335" s="128"/>
      <c r="B335" s="128"/>
      <c r="C335" s="130"/>
      <c r="D335" s="128"/>
      <c r="E335" s="128"/>
      <c r="F335" s="128"/>
      <c r="G335" s="128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8"/>
      <c r="T335" s="128"/>
      <c r="U335" s="128"/>
      <c r="V335" s="128"/>
      <c r="W335" s="128"/>
      <c r="X335" s="128"/>
      <c r="Y335" s="128"/>
      <c r="Z335" s="128"/>
      <c r="AA335" s="130"/>
      <c r="AB335" s="130"/>
      <c r="AC335" s="130"/>
    </row>
    <row r="336" spans="1:29" x14ac:dyDescent="0.2">
      <c r="A336" s="128"/>
      <c r="B336" s="128"/>
      <c r="C336" s="130"/>
      <c r="D336" s="128"/>
      <c r="E336" s="128"/>
      <c r="F336" s="128"/>
      <c r="G336" s="128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8"/>
      <c r="T336" s="128"/>
      <c r="U336" s="128"/>
      <c r="V336" s="128"/>
      <c r="W336" s="128"/>
      <c r="X336" s="128"/>
      <c r="Y336" s="128"/>
      <c r="Z336" s="128"/>
      <c r="AA336" s="130"/>
      <c r="AB336" s="130"/>
      <c r="AC336" s="130"/>
    </row>
    <row r="337" spans="1:29" x14ac:dyDescent="0.2">
      <c r="A337" s="128"/>
      <c r="B337" s="128"/>
      <c r="C337" s="130"/>
      <c r="D337" s="128"/>
      <c r="E337" s="128"/>
      <c r="F337" s="128"/>
      <c r="G337" s="128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8"/>
      <c r="T337" s="128"/>
      <c r="U337" s="128"/>
      <c r="V337" s="128"/>
      <c r="W337" s="128"/>
      <c r="X337" s="128"/>
      <c r="Y337" s="128"/>
      <c r="Z337" s="128"/>
      <c r="AA337" s="130"/>
      <c r="AB337" s="130"/>
      <c r="AC337" s="130"/>
    </row>
    <row r="338" spans="1:29" x14ac:dyDescent="0.2">
      <c r="A338" s="128"/>
      <c r="B338" s="128"/>
      <c r="C338" s="130"/>
      <c r="D338" s="128"/>
      <c r="E338" s="128"/>
      <c r="F338" s="128"/>
      <c r="G338" s="128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8"/>
      <c r="T338" s="128"/>
      <c r="U338" s="128"/>
      <c r="V338" s="128"/>
      <c r="W338" s="128"/>
      <c r="X338" s="128"/>
      <c r="Y338" s="128"/>
      <c r="Z338" s="128"/>
      <c r="AA338" s="130"/>
      <c r="AB338" s="130"/>
      <c r="AC338" s="130"/>
    </row>
    <row r="339" spans="1:29" x14ac:dyDescent="0.2">
      <c r="A339" s="128"/>
      <c r="B339" s="128"/>
      <c r="C339" s="130"/>
      <c r="D339" s="128"/>
      <c r="E339" s="128"/>
      <c r="F339" s="128"/>
      <c r="G339" s="128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8"/>
      <c r="T339" s="128"/>
      <c r="U339" s="128"/>
      <c r="V339" s="128"/>
      <c r="W339" s="128"/>
      <c r="X339" s="128"/>
      <c r="Y339" s="128"/>
      <c r="Z339" s="128"/>
      <c r="AA339" s="130"/>
      <c r="AB339" s="130"/>
      <c r="AC339" s="130"/>
    </row>
    <row r="340" spans="1:29" x14ac:dyDescent="0.2">
      <c r="A340" s="128"/>
      <c r="B340" s="128"/>
      <c r="C340" s="130"/>
      <c r="D340" s="128"/>
      <c r="E340" s="128"/>
      <c r="F340" s="128"/>
      <c r="G340" s="128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8"/>
      <c r="T340" s="128"/>
      <c r="U340" s="128"/>
      <c r="V340" s="128"/>
      <c r="W340" s="128"/>
      <c r="X340" s="128"/>
      <c r="Y340" s="128"/>
      <c r="Z340" s="128"/>
      <c r="AA340" s="130"/>
      <c r="AB340" s="130"/>
      <c r="AC340" s="130"/>
    </row>
    <row r="341" spans="1:29" x14ac:dyDescent="0.2">
      <c r="A341" s="128"/>
      <c r="B341" s="128"/>
      <c r="C341" s="130"/>
      <c r="D341" s="128"/>
      <c r="E341" s="128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8"/>
      <c r="T341" s="128"/>
      <c r="U341" s="128"/>
      <c r="V341" s="128"/>
      <c r="W341" s="128"/>
      <c r="X341" s="128"/>
      <c r="Y341" s="128"/>
      <c r="Z341" s="128"/>
      <c r="AA341" s="130"/>
      <c r="AB341" s="130"/>
      <c r="AC341" s="130"/>
    </row>
    <row r="342" spans="1:29" x14ac:dyDescent="0.2">
      <c r="A342" s="128"/>
      <c r="B342" s="128"/>
      <c r="C342" s="130"/>
      <c r="D342" s="128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  <c r="Y342" s="128"/>
      <c r="Z342" s="128"/>
      <c r="AA342" s="130"/>
      <c r="AB342" s="130"/>
      <c r="AC342" s="130"/>
    </row>
    <row r="343" spans="1:29" x14ac:dyDescent="0.2">
      <c r="A343" s="128"/>
      <c r="B343" s="128"/>
      <c r="C343" s="130"/>
      <c r="D343" s="128"/>
      <c r="E343" s="128"/>
      <c r="F343" s="128"/>
      <c r="G343" s="128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8"/>
      <c r="T343" s="128"/>
      <c r="U343" s="128"/>
      <c r="V343" s="128"/>
      <c r="W343" s="128"/>
      <c r="X343" s="128"/>
      <c r="Y343" s="128"/>
      <c r="Z343" s="128"/>
      <c r="AA343" s="130"/>
      <c r="AB343" s="130"/>
      <c r="AC343" s="130"/>
    </row>
    <row r="344" spans="1:29" x14ac:dyDescent="0.2">
      <c r="A344" s="128"/>
      <c r="B344" s="128"/>
      <c r="C344" s="130"/>
      <c r="D344" s="128"/>
      <c r="E344" s="128"/>
      <c r="F344" s="128"/>
      <c r="G344" s="128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  <c r="Y344" s="128"/>
      <c r="Z344" s="128"/>
      <c r="AA344" s="130"/>
      <c r="AB344" s="130"/>
      <c r="AC344" s="130"/>
    </row>
    <row r="345" spans="1:29" x14ac:dyDescent="0.2">
      <c r="A345" s="128"/>
      <c r="B345" s="128"/>
      <c r="C345" s="130"/>
      <c r="D345" s="128"/>
      <c r="E345" s="128"/>
      <c r="F345" s="128"/>
      <c r="G345" s="128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8"/>
      <c r="T345" s="128"/>
      <c r="U345" s="128"/>
      <c r="V345" s="128"/>
      <c r="W345" s="128"/>
      <c r="X345" s="128"/>
      <c r="Y345" s="128"/>
      <c r="Z345" s="128"/>
      <c r="AA345" s="130"/>
      <c r="AB345" s="130"/>
      <c r="AC345" s="130"/>
    </row>
    <row r="346" spans="1:29" x14ac:dyDescent="0.2">
      <c r="A346" s="128"/>
      <c r="B346" s="128"/>
      <c r="C346" s="130"/>
      <c r="D346" s="128"/>
      <c r="E346" s="128"/>
      <c r="F346" s="128"/>
      <c r="G346" s="128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8"/>
      <c r="T346" s="128"/>
      <c r="U346" s="128"/>
      <c r="V346" s="128"/>
      <c r="W346" s="128"/>
      <c r="X346" s="128"/>
      <c r="Y346" s="128"/>
      <c r="Z346" s="128"/>
      <c r="AA346" s="130"/>
      <c r="AB346" s="130"/>
      <c r="AC346" s="130"/>
    </row>
    <row r="347" spans="1:29" x14ac:dyDescent="0.2">
      <c r="A347" s="128"/>
      <c r="B347" s="128"/>
      <c r="C347" s="130"/>
      <c r="D347" s="128"/>
      <c r="E347" s="128"/>
      <c r="F347" s="128"/>
      <c r="G347" s="128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  <c r="Z347" s="128"/>
      <c r="AA347" s="130"/>
      <c r="AB347" s="130"/>
      <c r="AC347" s="130"/>
    </row>
    <row r="348" spans="1:29" x14ac:dyDescent="0.2">
      <c r="A348" s="128"/>
      <c r="B348" s="128"/>
      <c r="C348" s="130"/>
      <c r="D348" s="128"/>
      <c r="E348" s="128"/>
      <c r="F348" s="128"/>
      <c r="G348" s="128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  <c r="Y348" s="128"/>
      <c r="Z348" s="128"/>
      <c r="AA348" s="130"/>
      <c r="AB348" s="130"/>
      <c r="AC348" s="130"/>
    </row>
    <row r="349" spans="1:29" x14ac:dyDescent="0.2">
      <c r="A349" s="128"/>
      <c r="B349" s="128"/>
      <c r="C349" s="130"/>
      <c r="D349" s="128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Z349" s="128"/>
      <c r="AA349" s="130"/>
      <c r="AB349" s="130"/>
      <c r="AC349" s="130"/>
    </row>
    <row r="350" spans="1:29" x14ac:dyDescent="0.2">
      <c r="A350" s="128"/>
      <c r="B350" s="128"/>
      <c r="C350" s="130"/>
      <c r="D350" s="128"/>
      <c r="E350" s="128"/>
      <c r="F350" s="128"/>
      <c r="G350" s="128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8"/>
      <c r="T350" s="128"/>
      <c r="U350" s="128"/>
      <c r="V350" s="128"/>
      <c r="W350" s="128"/>
      <c r="X350" s="128"/>
      <c r="Y350" s="128"/>
      <c r="Z350" s="128"/>
      <c r="AA350" s="130"/>
      <c r="AB350" s="130"/>
      <c r="AC350" s="130"/>
    </row>
    <row r="351" spans="1:29" x14ac:dyDescent="0.2">
      <c r="A351" s="128"/>
      <c r="B351" s="128"/>
      <c r="C351" s="130"/>
      <c r="D351" s="128"/>
      <c r="E351" s="128"/>
      <c r="F351" s="128"/>
      <c r="G351" s="128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8"/>
      <c r="T351" s="128"/>
      <c r="U351" s="128"/>
      <c r="V351" s="128"/>
      <c r="W351" s="128"/>
      <c r="X351" s="128"/>
      <c r="Y351" s="128"/>
      <c r="Z351" s="128"/>
      <c r="AA351" s="130"/>
      <c r="AB351" s="130"/>
      <c r="AC351" s="130"/>
    </row>
    <row r="352" spans="1:29" x14ac:dyDescent="0.2">
      <c r="A352" s="128"/>
      <c r="B352" s="128"/>
      <c r="C352" s="130"/>
      <c r="D352" s="128"/>
      <c r="E352" s="128"/>
      <c r="F352" s="128"/>
      <c r="G352" s="128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8"/>
      <c r="T352" s="128"/>
      <c r="U352" s="128"/>
      <c r="V352" s="128"/>
      <c r="W352" s="128"/>
      <c r="X352" s="128"/>
      <c r="Y352" s="128"/>
      <c r="Z352" s="128"/>
      <c r="AA352" s="130"/>
      <c r="AB352" s="130"/>
      <c r="AC352" s="130"/>
    </row>
    <row r="353" spans="1:29" x14ac:dyDescent="0.2">
      <c r="A353" s="128"/>
      <c r="B353" s="128"/>
      <c r="C353" s="130"/>
      <c r="D353" s="128"/>
      <c r="E353" s="128"/>
      <c r="F353" s="128"/>
      <c r="G353" s="128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8"/>
      <c r="T353" s="128"/>
      <c r="U353" s="128"/>
      <c r="V353" s="128"/>
      <c r="W353" s="128"/>
      <c r="X353" s="128"/>
      <c r="Y353" s="128"/>
      <c r="Z353" s="128"/>
      <c r="AA353" s="130"/>
      <c r="AB353" s="130"/>
      <c r="AC353" s="130"/>
    </row>
    <row r="354" spans="1:29" x14ac:dyDescent="0.2">
      <c r="A354" s="128"/>
      <c r="B354" s="128"/>
      <c r="C354" s="130"/>
      <c r="D354" s="128"/>
      <c r="E354" s="128"/>
      <c r="F354" s="128"/>
      <c r="G354" s="128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8"/>
      <c r="T354" s="128"/>
      <c r="U354" s="128"/>
      <c r="V354" s="128"/>
      <c r="W354" s="128"/>
      <c r="X354" s="128"/>
      <c r="Y354" s="128"/>
      <c r="Z354" s="128"/>
      <c r="AA354" s="130"/>
      <c r="AB354" s="130"/>
      <c r="AC354" s="130"/>
    </row>
    <row r="355" spans="1:29" x14ac:dyDescent="0.2">
      <c r="A355" s="128"/>
      <c r="B355" s="128"/>
      <c r="C355" s="130"/>
      <c r="D355" s="128"/>
      <c r="E355" s="128"/>
      <c r="F355" s="128"/>
      <c r="G355" s="128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8"/>
      <c r="T355" s="128"/>
      <c r="U355" s="128"/>
      <c r="V355" s="128"/>
      <c r="W355" s="128"/>
      <c r="X355" s="128"/>
      <c r="Y355" s="128"/>
      <c r="Z355" s="128"/>
      <c r="AA355" s="130"/>
      <c r="AB355" s="130"/>
      <c r="AC355" s="130"/>
    </row>
    <row r="356" spans="1:29" x14ac:dyDescent="0.2">
      <c r="A356" s="128"/>
      <c r="B356" s="128"/>
      <c r="C356" s="130"/>
      <c r="D356" s="128"/>
      <c r="E356" s="128"/>
      <c r="F356" s="128"/>
      <c r="G356" s="128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8"/>
      <c r="T356" s="128"/>
      <c r="U356" s="128"/>
      <c r="V356" s="128"/>
      <c r="W356" s="128"/>
      <c r="X356" s="128"/>
      <c r="Y356" s="128"/>
      <c r="Z356" s="128"/>
      <c r="AA356" s="130"/>
      <c r="AB356" s="130"/>
      <c r="AC356" s="130"/>
    </row>
    <row r="357" spans="1:29" x14ac:dyDescent="0.2">
      <c r="A357" s="128"/>
      <c r="B357" s="128"/>
      <c r="C357" s="130"/>
      <c r="D357" s="128"/>
      <c r="E357" s="128"/>
      <c r="F357" s="128"/>
      <c r="G357" s="128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8"/>
      <c r="T357" s="128"/>
      <c r="U357" s="128"/>
      <c r="V357" s="128"/>
      <c r="W357" s="128"/>
      <c r="X357" s="128"/>
      <c r="Y357" s="128"/>
      <c r="Z357" s="128"/>
      <c r="AA357" s="130"/>
      <c r="AB357" s="130"/>
      <c r="AC357" s="130"/>
    </row>
    <row r="358" spans="1:29" x14ac:dyDescent="0.2">
      <c r="A358" s="128"/>
      <c r="B358" s="128"/>
      <c r="C358" s="130"/>
      <c r="D358" s="128"/>
      <c r="E358" s="128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8"/>
      <c r="T358" s="128"/>
      <c r="U358" s="128"/>
      <c r="V358" s="128"/>
      <c r="W358" s="128"/>
      <c r="X358" s="128"/>
      <c r="Y358" s="128"/>
      <c r="Z358" s="128"/>
      <c r="AA358" s="130"/>
      <c r="AB358" s="130"/>
      <c r="AC358" s="130"/>
    </row>
    <row r="359" spans="1:29" x14ac:dyDescent="0.2">
      <c r="A359" s="128"/>
      <c r="B359" s="128"/>
      <c r="C359" s="130"/>
      <c r="D359" s="128"/>
      <c r="E359" s="128"/>
      <c r="F359" s="128"/>
      <c r="G359" s="128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8"/>
      <c r="T359" s="128"/>
      <c r="U359" s="128"/>
      <c r="V359" s="128"/>
      <c r="W359" s="128"/>
      <c r="X359" s="128"/>
      <c r="Y359" s="128"/>
      <c r="Z359" s="128"/>
      <c r="AA359" s="130"/>
      <c r="AB359" s="130"/>
      <c r="AC359" s="130"/>
    </row>
    <row r="360" spans="1:29" x14ac:dyDescent="0.2">
      <c r="A360" s="128"/>
      <c r="B360" s="128"/>
      <c r="C360" s="130"/>
      <c r="D360" s="128"/>
      <c r="E360" s="128"/>
      <c r="F360" s="128"/>
      <c r="G360" s="128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8"/>
      <c r="T360" s="128"/>
      <c r="U360" s="128"/>
      <c r="V360" s="128"/>
      <c r="W360" s="128"/>
      <c r="X360" s="128"/>
      <c r="Y360" s="128"/>
      <c r="Z360" s="128"/>
      <c r="AA360" s="130"/>
      <c r="AB360" s="130"/>
      <c r="AC360" s="130"/>
    </row>
    <row r="361" spans="1:29" x14ac:dyDescent="0.2">
      <c r="A361" s="128"/>
      <c r="B361" s="128"/>
      <c r="C361" s="130"/>
      <c r="D361" s="128"/>
      <c r="E361" s="128"/>
      <c r="F361" s="128"/>
      <c r="G361" s="128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8"/>
      <c r="T361" s="128"/>
      <c r="U361" s="128"/>
      <c r="V361" s="128"/>
      <c r="W361" s="128"/>
      <c r="X361" s="128"/>
      <c r="Y361" s="128"/>
      <c r="Z361" s="128"/>
      <c r="AA361" s="130"/>
      <c r="AB361" s="130"/>
      <c r="AC361" s="130"/>
    </row>
    <row r="362" spans="1:29" x14ac:dyDescent="0.2">
      <c r="A362" s="128"/>
      <c r="B362" s="128"/>
      <c r="C362" s="130"/>
      <c r="D362" s="128"/>
      <c r="E362" s="128"/>
      <c r="F362" s="128"/>
      <c r="G362" s="128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8"/>
      <c r="T362" s="128"/>
      <c r="U362" s="128"/>
      <c r="V362" s="128"/>
      <c r="W362" s="128"/>
      <c r="X362" s="128"/>
      <c r="Y362" s="128"/>
      <c r="Z362" s="128"/>
      <c r="AA362" s="130"/>
      <c r="AB362" s="130"/>
      <c r="AC362" s="130"/>
    </row>
    <row r="363" spans="1:29" x14ac:dyDescent="0.2">
      <c r="A363" s="128"/>
      <c r="B363" s="128"/>
      <c r="C363" s="130"/>
      <c r="D363" s="128"/>
      <c r="E363" s="128"/>
      <c r="F363" s="128"/>
      <c r="G363" s="128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  <c r="Y363" s="128"/>
      <c r="Z363" s="128"/>
      <c r="AA363" s="130"/>
      <c r="AB363" s="130"/>
      <c r="AC363" s="130"/>
    </row>
    <row r="364" spans="1:29" x14ac:dyDescent="0.2">
      <c r="A364" s="128"/>
      <c r="B364" s="128"/>
      <c r="C364" s="130"/>
      <c r="D364" s="128"/>
      <c r="E364" s="128"/>
      <c r="F364" s="128"/>
      <c r="G364" s="128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8"/>
      <c r="T364" s="128"/>
      <c r="U364" s="128"/>
      <c r="V364" s="128"/>
      <c r="W364" s="128"/>
      <c r="X364" s="128"/>
      <c r="Y364" s="128"/>
      <c r="Z364" s="128"/>
      <c r="AA364" s="130"/>
      <c r="AB364" s="130"/>
      <c r="AC364" s="130"/>
    </row>
    <row r="365" spans="1:29" x14ac:dyDescent="0.2">
      <c r="A365" s="128"/>
      <c r="B365" s="128"/>
      <c r="C365" s="130"/>
      <c r="D365" s="128"/>
      <c r="E365" s="128"/>
      <c r="F365" s="128"/>
      <c r="G365" s="128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  <c r="Y365" s="128"/>
      <c r="Z365" s="128"/>
      <c r="AA365" s="130"/>
      <c r="AB365" s="130"/>
      <c r="AC365" s="130"/>
    </row>
    <row r="366" spans="1:29" x14ac:dyDescent="0.2">
      <c r="A366" s="128"/>
      <c r="B366" s="128"/>
      <c r="C366" s="130"/>
      <c r="D366" s="128"/>
      <c r="E366" s="128"/>
      <c r="F366" s="128"/>
      <c r="G366" s="128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8"/>
      <c r="T366" s="128"/>
      <c r="U366" s="128"/>
      <c r="V366" s="128"/>
      <c r="W366" s="128"/>
      <c r="X366" s="128"/>
      <c r="Y366" s="128"/>
      <c r="Z366" s="128"/>
      <c r="AA366" s="130"/>
      <c r="AB366" s="130"/>
      <c r="AC366" s="130"/>
    </row>
    <row r="367" spans="1:29" x14ac:dyDescent="0.2">
      <c r="A367" s="128"/>
      <c r="B367" s="128"/>
      <c r="C367" s="130"/>
      <c r="D367" s="128"/>
      <c r="E367" s="128"/>
      <c r="F367" s="128"/>
      <c r="G367" s="128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8"/>
      <c r="T367" s="128"/>
      <c r="U367" s="128"/>
      <c r="V367" s="128"/>
      <c r="W367" s="128"/>
      <c r="X367" s="128"/>
      <c r="Y367" s="128"/>
      <c r="Z367" s="128"/>
      <c r="AA367" s="130"/>
      <c r="AB367" s="130"/>
      <c r="AC367" s="130"/>
    </row>
    <row r="368" spans="1:29" x14ac:dyDescent="0.2">
      <c r="A368" s="128"/>
      <c r="B368" s="128"/>
      <c r="C368" s="130"/>
      <c r="D368" s="128"/>
      <c r="E368" s="128"/>
      <c r="F368" s="128"/>
      <c r="G368" s="128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8"/>
      <c r="T368" s="128"/>
      <c r="U368" s="128"/>
      <c r="V368" s="128"/>
      <c r="W368" s="128"/>
      <c r="X368" s="128"/>
      <c r="Y368" s="128"/>
      <c r="Z368" s="128"/>
      <c r="AA368" s="130"/>
      <c r="AB368" s="130"/>
      <c r="AC368" s="130"/>
    </row>
    <row r="369" spans="1:29" x14ac:dyDescent="0.2">
      <c r="A369" s="128"/>
      <c r="B369" s="128"/>
      <c r="C369" s="130"/>
      <c r="D369" s="128"/>
      <c r="E369" s="128"/>
      <c r="F369" s="128"/>
      <c r="G369" s="128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8"/>
      <c r="T369" s="128"/>
      <c r="U369" s="128"/>
      <c r="V369" s="128"/>
      <c r="W369" s="128"/>
      <c r="X369" s="128"/>
      <c r="Y369" s="128"/>
      <c r="Z369" s="128"/>
      <c r="AA369" s="130"/>
      <c r="AB369" s="130"/>
      <c r="AC369" s="130"/>
    </row>
    <row r="370" spans="1:29" x14ac:dyDescent="0.2">
      <c r="A370" s="128"/>
      <c r="B370" s="128"/>
      <c r="C370" s="130"/>
      <c r="D370" s="128"/>
      <c r="E370" s="128"/>
      <c r="F370" s="128"/>
      <c r="G370" s="128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8"/>
      <c r="T370" s="128"/>
      <c r="U370" s="128"/>
      <c r="V370" s="128"/>
      <c r="W370" s="128"/>
      <c r="X370" s="128"/>
      <c r="Y370" s="128"/>
      <c r="Z370" s="128"/>
      <c r="AA370" s="130"/>
      <c r="AB370" s="130"/>
      <c r="AC370" s="130"/>
    </row>
    <row r="371" spans="1:29" x14ac:dyDescent="0.2">
      <c r="A371" s="128"/>
      <c r="B371" s="128"/>
      <c r="C371" s="130"/>
      <c r="D371" s="128"/>
      <c r="E371" s="128"/>
      <c r="F371" s="128"/>
      <c r="G371" s="128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8"/>
      <c r="T371" s="128"/>
      <c r="U371" s="128"/>
      <c r="V371" s="128"/>
      <c r="W371" s="128"/>
      <c r="X371" s="128"/>
      <c r="Y371" s="128"/>
      <c r="Z371" s="128"/>
      <c r="AA371" s="130"/>
      <c r="AB371" s="130"/>
      <c r="AC371" s="130"/>
    </row>
    <row r="372" spans="1:29" x14ac:dyDescent="0.2">
      <c r="A372" s="128"/>
      <c r="B372" s="128"/>
      <c r="C372" s="130"/>
      <c r="D372" s="128"/>
      <c r="E372" s="128"/>
      <c r="F372" s="128"/>
      <c r="G372" s="128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  <c r="Y372" s="128"/>
      <c r="Z372" s="128"/>
      <c r="AA372" s="130"/>
      <c r="AB372" s="130"/>
      <c r="AC372" s="130"/>
    </row>
    <row r="373" spans="1:29" x14ac:dyDescent="0.2">
      <c r="A373" s="128"/>
      <c r="B373" s="128"/>
      <c r="C373" s="130"/>
      <c r="D373" s="128"/>
      <c r="E373" s="128"/>
      <c r="F373" s="128"/>
      <c r="G373" s="128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8"/>
      <c r="T373" s="128"/>
      <c r="U373" s="128"/>
      <c r="V373" s="128"/>
      <c r="W373" s="128"/>
      <c r="X373" s="128"/>
      <c r="Y373" s="128"/>
      <c r="Z373" s="128"/>
      <c r="AA373" s="130"/>
      <c r="AB373" s="130"/>
      <c r="AC373" s="130"/>
    </row>
    <row r="374" spans="1:29" x14ac:dyDescent="0.2">
      <c r="A374" s="128"/>
      <c r="B374" s="128"/>
      <c r="C374" s="130"/>
      <c r="D374" s="128"/>
      <c r="E374" s="128"/>
      <c r="F374" s="128"/>
      <c r="G374" s="128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8"/>
      <c r="T374" s="128"/>
      <c r="U374" s="128"/>
      <c r="V374" s="128"/>
      <c r="W374" s="128"/>
      <c r="X374" s="128"/>
      <c r="Y374" s="128"/>
      <c r="Z374" s="128"/>
      <c r="AA374" s="130"/>
      <c r="AB374" s="130"/>
      <c r="AC374" s="130"/>
    </row>
    <row r="375" spans="1:29" x14ac:dyDescent="0.2">
      <c r="A375" s="128"/>
      <c r="B375" s="128"/>
      <c r="C375" s="130"/>
      <c r="D375" s="128"/>
      <c r="E375" s="128"/>
      <c r="F375" s="128"/>
      <c r="G375" s="128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8"/>
      <c r="T375" s="128"/>
      <c r="U375" s="128"/>
      <c r="V375" s="128"/>
      <c r="W375" s="128"/>
      <c r="X375" s="128"/>
      <c r="Y375" s="128"/>
      <c r="Z375" s="128"/>
      <c r="AA375" s="130"/>
      <c r="AB375" s="130"/>
      <c r="AC375" s="130"/>
    </row>
    <row r="376" spans="1:29" x14ac:dyDescent="0.2">
      <c r="A376" s="128"/>
      <c r="B376" s="128"/>
      <c r="C376" s="130"/>
      <c r="D376" s="128"/>
      <c r="E376" s="128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8"/>
      <c r="T376" s="128"/>
      <c r="U376" s="128"/>
      <c r="V376" s="128"/>
      <c r="W376" s="128"/>
      <c r="X376" s="128"/>
      <c r="Y376" s="128"/>
      <c r="Z376" s="128"/>
      <c r="AA376" s="130"/>
      <c r="AB376" s="130"/>
      <c r="AC376" s="130"/>
    </row>
    <row r="377" spans="1:29" x14ac:dyDescent="0.2">
      <c r="A377" s="128"/>
      <c r="B377" s="128"/>
      <c r="C377" s="130"/>
      <c r="D377" s="128"/>
      <c r="E377" s="128"/>
      <c r="F377" s="128"/>
      <c r="G377" s="128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8"/>
      <c r="T377" s="128"/>
      <c r="U377" s="128"/>
      <c r="V377" s="128"/>
      <c r="W377" s="128"/>
      <c r="X377" s="128"/>
      <c r="Y377" s="128"/>
      <c r="Z377" s="128"/>
      <c r="AA377" s="130"/>
      <c r="AB377" s="130"/>
      <c r="AC377" s="130"/>
    </row>
    <row r="378" spans="1:29" x14ac:dyDescent="0.2">
      <c r="A378" s="128"/>
      <c r="B378" s="128"/>
      <c r="C378" s="130"/>
      <c r="D378" s="128"/>
      <c r="E378" s="128"/>
      <c r="F378" s="128"/>
      <c r="G378" s="128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8"/>
      <c r="T378" s="128"/>
      <c r="U378" s="128"/>
      <c r="V378" s="128"/>
      <c r="W378" s="128"/>
      <c r="X378" s="128"/>
      <c r="Y378" s="128"/>
      <c r="Z378" s="128"/>
      <c r="AA378" s="130"/>
      <c r="AB378" s="130"/>
      <c r="AC378" s="130"/>
    </row>
    <row r="379" spans="1:29" x14ac:dyDescent="0.2">
      <c r="A379" s="128"/>
      <c r="B379" s="128"/>
      <c r="C379" s="130"/>
      <c r="D379" s="128"/>
      <c r="E379" s="128"/>
      <c r="F379" s="128"/>
      <c r="G379" s="128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8"/>
      <c r="T379" s="128"/>
      <c r="U379" s="128"/>
      <c r="V379" s="128"/>
      <c r="W379" s="128"/>
      <c r="X379" s="128"/>
      <c r="Y379" s="128"/>
      <c r="Z379" s="128"/>
      <c r="AA379" s="130"/>
      <c r="AB379" s="130"/>
      <c r="AC379" s="130"/>
    </row>
    <row r="380" spans="1:29" x14ac:dyDescent="0.2">
      <c r="A380" s="128"/>
      <c r="B380" s="128"/>
      <c r="C380" s="130"/>
      <c r="D380" s="128"/>
      <c r="E380" s="128"/>
      <c r="F380" s="128"/>
      <c r="G380" s="128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8"/>
      <c r="T380" s="128"/>
      <c r="U380" s="128"/>
      <c r="V380" s="128"/>
      <c r="W380" s="128"/>
      <c r="X380" s="128"/>
      <c r="Y380" s="128"/>
      <c r="Z380" s="128"/>
      <c r="AA380" s="130"/>
      <c r="AB380" s="130"/>
      <c r="AC380" s="130"/>
    </row>
    <row r="381" spans="1:29" x14ac:dyDescent="0.2">
      <c r="A381" s="128"/>
      <c r="B381" s="128"/>
      <c r="C381" s="130"/>
      <c r="D381" s="128"/>
      <c r="E381" s="128"/>
      <c r="F381" s="128"/>
      <c r="G381" s="128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  <c r="Y381" s="128"/>
      <c r="Z381" s="128"/>
      <c r="AA381" s="130"/>
      <c r="AB381" s="130"/>
      <c r="AC381" s="130"/>
    </row>
    <row r="382" spans="1:29" x14ac:dyDescent="0.2">
      <c r="A382" s="128"/>
      <c r="B382" s="128"/>
      <c r="C382" s="130"/>
      <c r="D382" s="128"/>
      <c r="E382" s="128"/>
      <c r="F382" s="128"/>
      <c r="G382" s="128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8"/>
      <c r="T382" s="128"/>
      <c r="U382" s="128"/>
      <c r="V382" s="128"/>
      <c r="W382" s="128"/>
      <c r="X382" s="128"/>
      <c r="Y382" s="128"/>
      <c r="Z382" s="128"/>
      <c r="AA382" s="130"/>
      <c r="AB382" s="130"/>
      <c r="AC382" s="130"/>
    </row>
    <row r="383" spans="1:29" x14ac:dyDescent="0.2">
      <c r="A383" s="128"/>
      <c r="B383" s="128"/>
      <c r="C383" s="130"/>
      <c r="D383" s="128"/>
      <c r="E383" s="128"/>
      <c r="F383" s="128"/>
      <c r="G383" s="128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8"/>
      <c r="T383" s="128"/>
      <c r="U383" s="128"/>
      <c r="V383" s="128"/>
      <c r="W383" s="128"/>
      <c r="X383" s="128"/>
      <c r="Y383" s="128"/>
      <c r="Z383" s="128"/>
      <c r="AA383" s="130"/>
      <c r="AB383" s="130"/>
      <c r="AC383" s="130"/>
    </row>
    <row r="384" spans="1:29" x14ac:dyDescent="0.2">
      <c r="A384" s="128"/>
      <c r="B384" s="128"/>
      <c r="C384" s="130"/>
      <c r="D384" s="128"/>
      <c r="E384" s="128"/>
      <c r="F384" s="128"/>
      <c r="G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  <c r="Z384" s="128"/>
      <c r="AA384" s="130"/>
      <c r="AB384" s="130"/>
      <c r="AC384" s="130"/>
    </row>
    <row r="385" spans="1:29" x14ac:dyDescent="0.2">
      <c r="A385" s="128"/>
      <c r="B385" s="128"/>
      <c r="C385" s="130"/>
      <c r="D385" s="128"/>
      <c r="E385" s="128"/>
      <c r="F385" s="128"/>
      <c r="G385" s="128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8"/>
      <c r="T385" s="128"/>
      <c r="U385" s="128"/>
      <c r="V385" s="128"/>
      <c r="W385" s="128"/>
      <c r="X385" s="128"/>
      <c r="Y385" s="128"/>
      <c r="Z385" s="128"/>
      <c r="AA385" s="130"/>
      <c r="AB385" s="130"/>
      <c r="AC385" s="130"/>
    </row>
    <row r="386" spans="1:29" x14ac:dyDescent="0.2">
      <c r="A386" s="128"/>
      <c r="B386" s="128"/>
      <c r="C386" s="130"/>
      <c r="D386" s="128"/>
      <c r="E386" s="128"/>
      <c r="F386" s="128"/>
      <c r="G386" s="128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8"/>
      <c r="T386" s="128"/>
      <c r="U386" s="128"/>
      <c r="V386" s="128"/>
      <c r="W386" s="128"/>
      <c r="X386" s="128"/>
      <c r="Y386" s="128"/>
      <c r="Z386" s="128"/>
      <c r="AA386" s="130"/>
      <c r="AB386" s="130"/>
      <c r="AC386" s="130"/>
    </row>
    <row r="387" spans="1:29" x14ac:dyDescent="0.2">
      <c r="A387" s="128"/>
      <c r="B387" s="128"/>
      <c r="C387" s="130"/>
      <c r="D387" s="128"/>
      <c r="E387" s="128"/>
      <c r="F387" s="128"/>
      <c r="G387" s="128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8"/>
      <c r="T387" s="128"/>
      <c r="U387" s="128"/>
      <c r="V387" s="128"/>
      <c r="W387" s="128"/>
      <c r="X387" s="128"/>
      <c r="Y387" s="128"/>
      <c r="Z387" s="128"/>
      <c r="AA387" s="130"/>
      <c r="AB387" s="130"/>
      <c r="AC387" s="130"/>
    </row>
    <row r="388" spans="1:29" x14ac:dyDescent="0.2">
      <c r="A388" s="128"/>
      <c r="B388" s="128"/>
      <c r="C388" s="130"/>
      <c r="D388" s="128"/>
      <c r="E388" s="128"/>
      <c r="F388" s="128"/>
      <c r="G388" s="128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8"/>
      <c r="T388" s="128"/>
      <c r="U388" s="128"/>
      <c r="V388" s="128"/>
      <c r="W388" s="128"/>
      <c r="X388" s="128"/>
      <c r="Y388" s="128"/>
      <c r="Z388" s="128"/>
      <c r="AA388" s="130"/>
      <c r="AB388" s="130"/>
      <c r="AC388" s="130"/>
    </row>
    <row r="389" spans="1:29" x14ac:dyDescent="0.2">
      <c r="A389" s="128"/>
      <c r="B389" s="128"/>
      <c r="C389" s="130"/>
      <c r="D389" s="128"/>
      <c r="E389" s="128"/>
      <c r="F389" s="128"/>
      <c r="G389" s="128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8"/>
      <c r="T389" s="128"/>
      <c r="U389" s="128"/>
      <c r="V389" s="128"/>
      <c r="W389" s="128"/>
      <c r="X389" s="128"/>
      <c r="Y389" s="128"/>
      <c r="Z389" s="128"/>
      <c r="AA389" s="130"/>
      <c r="AB389" s="130"/>
      <c r="AC389" s="130"/>
    </row>
    <row r="390" spans="1:29" x14ac:dyDescent="0.2">
      <c r="A390" s="128"/>
      <c r="B390" s="128"/>
      <c r="C390" s="130"/>
      <c r="D390" s="128"/>
      <c r="E390" s="128"/>
      <c r="F390" s="128"/>
      <c r="G390" s="128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8"/>
      <c r="T390" s="128"/>
      <c r="U390" s="128"/>
      <c r="V390" s="128"/>
      <c r="W390" s="128"/>
      <c r="X390" s="128"/>
      <c r="Y390" s="128"/>
      <c r="Z390" s="128"/>
      <c r="AA390" s="130"/>
      <c r="AB390" s="130"/>
      <c r="AC390" s="130"/>
    </row>
    <row r="391" spans="1:29" x14ac:dyDescent="0.2">
      <c r="A391" s="128"/>
      <c r="B391" s="128"/>
      <c r="C391" s="130"/>
      <c r="D391" s="128"/>
      <c r="E391" s="128"/>
      <c r="F391" s="128"/>
      <c r="G391" s="128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8"/>
      <c r="T391" s="128"/>
      <c r="U391" s="128"/>
      <c r="V391" s="128"/>
      <c r="W391" s="128"/>
      <c r="X391" s="128"/>
      <c r="Y391" s="128"/>
      <c r="Z391" s="128"/>
      <c r="AA391" s="130"/>
      <c r="AB391" s="130"/>
      <c r="AC391" s="130"/>
    </row>
    <row r="392" spans="1:29" x14ac:dyDescent="0.2">
      <c r="A392" s="128"/>
      <c r="B392" s="128"/>
      <c r="C392" s="130"/>
      <c r="D392" s="128"/>
      <c r="E392" s="128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  <c r="V392" s="128"/>
      <c r="W392" s="128"/>
      <c r="X392" s="128"/>
      <c r="Y392" s="128"/>
      <c r="Z392" s="128"/>
      <c r="AA392" s="130"/>
      <c r="AB392" s="130"/>
      <c r="AC392" s="130"/>
    </row>
    <row r="393" spans="1:29" x14ac:dyDescent="0.2">
      <c r="A393" s="128"/>
      <c r="B393" s="128"/>
      <c r="C393" s="130"/>
      <c r="D393" s="128"/>
      <c r="E393" s="128"/>
      <c r="F393" s="128"/>
      <c r="G393" s="128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8"/>
      <c r="T393" s="128"/>
      <c r="U393" s="128"/>
      <c r="V393" s="128"/>
      <c r="W393" s="128"/>
      <c r="X393" s="128"/>
      <c r="Y393" s="128"/>
      <c r="Z393" s="128"/>
      <c r="AA393" s="130"/>
      <c r="AB393" s="130"/>
      <c r="AC393" s="130"/>
    </row>
    <row r="394" spans="1:29" x14ac:dyDescent="0.2">
      <c r="A394" s="128"/>
      <c r="B394" s="128"/>
      <c r="C394" s="130"/>
      <c r="D394" s="128"/>
      <c r="E394" s="128"/>
      <c r="F394" s="128"/>
      <c r="G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  <c r="V394" s="128"/>
      <c r="W394" s="128"/>
      <c r="X394" s="128"/>
      <c r="Y394" s="128"/>
      <c r="Z394" s="128"/>
      <c r="AA394" s="130"/>
      <c r="AB394" s="130"/>
      <c r="AC394" s="130"/>
    </row>
    <row r="395" spans="1:29" x14ac:dyDescent="0.2">
      <c r="A395" s="128"/>
      <c r="B395" s="128"/>
      <c r="C395" s="130"/>
      <c r="D395" s="128"/>
      <c r="E395" s="128"/>
      <c r="F395" s="128"/>
      <c r="G395" s="128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8"/>
      <c r="T395" s="128"/>
      <c r="U395" s="128"/>
      <c r="V395" s="128"/>
      <c r="W395" s="128"/>
      <c r="X395" s="128"/>
      <c r="Y395" s="128"/>
      <c r="Z395" s="128"/>
      <c r="AA395" s="130"/>
      <c r="AB395" s="130"/>
      <c r="AC395" s="130"/>
    </row>
    <row r="396" spans="1:29" x14ac:dyDescent="0.2">
      <c r="A396" s="128"/>
      <c r="B396" s="128"/>
      <c r="C396" s="130"/>
      <c r="D396" s="128"/>
      <c r="E396" s="128"/>
      <c r="F396" s="128"/>
      <c r="G396" s="128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8"/>
      <c r="T396" s="128"/>
      <c r="U396" s="128"/>
      <c r="V396" s="128"/>
      <c r="W396" s="128"/>
      <c r="X396" s="128"/>
      <c r="Y396" s="128"/>
      <c r="Z396" s="128"/>
      <c r="AA396" s="130"/>
      <c r="AB396" s="130"/>
      <c r="AC396" s="130"/>
    </row>
    <row r="397" spans="1:29" x14ac:dyDescent="0.2">
      <c r="A397" s="128"/>
      <c r="B397" s="128"/>
      <c r="C397" s="130"/>
      <c r="D397" s="128"/>
      <c r="E397" s="128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  <c r="Y397" s="128"/>
      <c r="Z397" s="128"/>
      <c r="AA397" s="130"/>
      <c r="AB397" s="130"/>
      <c r="AC397" s="130"/>
    </row>
    <row r="398" spans="1:29" x14ac:dyDescent="0.2">
      <c r="A398" s="128"/>
      <c r="B398" s="128"/>
      <c r="C398" s="130"/>
      <c r="D398" s="128"/>
      <c r="E398" s="128"/>
      <c r="F398" s="128"/>
      <c r="G398" s="128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8"/>
      <c r="T398" s="128"/>
      <c r="U398" s="128"/>
      <c r="V398" s="128"/>
      <c r="W398" s="128"/>
      <c r="X398" s="128"/>
      <c r="Y398" s="128"/>
      <c r="Z398" s="128"/>
      <c r="AA398" s="130"/>
      <c r="AB398" s="130"/>
      <c r="AC398" s="130"/>
    </row>
    <row r="399" spans="1:29" x14ac:dyDescent="0.2">
      <c r="A399" s="128"/>
      <c r="B399" s="128"/>
      <c r="C399" s="130"/>
      <c r="D399" s="128"/>
      <c r="E399" s="128"/>
      <c r="F399" s="128"/>
      <c r="G399" s="128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  <c r="Y399" s="128"/>
      <c r="Z399" s="128"/>
      <c r="AA399" s="130"/>
      <c r="AB399" s="130"/>
      <c r="AC399" s="130"/>
    </row>
    <row r="400" spans="1:29" x14ac:dyDescent="0.2">
      <c r="A400" s="128"/>
      <c r="B400" s="128"/>
      <c r="C400" s="130"/>
      <c r="D400" s="128"/>
      <c r="E400" s="128"/>
      <c r="F400" s="128"/>
      <c r="G400" s="128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8"/>
      <c r="T400" s="128"/>
      <c r="U400" s="128"/>
      <c r="V400" s="128"/>
      <c r="W400" s="128"/>
      <c r="X400" s="128"/>
      <c r="Y400" s="128"/>
      <c r="Z400" s="128"/>
      <c r="AA400" s="130"/>
      <c r="AB400" s="130"/>
      <c r="AC400" s="130"/>
    </row>
    <row r="401" spans="1:29" x14ac:dyDescent="0.2">
      <c r="A401" s="128"/>
      <c r="B401" s="128"/>
      <c r="C401" s="130"/>
      <c r="D401" s="128"/>
      <c r="E401" s="128"/>
      <c r="F401" s="128"/>
      <c r="G401" s="128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8"/>
      <c r="T401" s="128"/>
      <c r="U401" s="128"/>
      <c r="V401" s="128"/>
      <c r="W401" s="128"/>
      <c r="X401" s="128"/>
      <c r="Y401" s="128"/>
      <c r="Z401" s="128"/>
      <c r="AA401" s="130"/>
      <c r="AB401" s="130"/>
      <c r="AC401" s="130"/>
    </row>
    <row r="402" spans="1:29" x14ac:dyDescent="0.2">
      <c r="A402" s="128"/>
      <c r="B402" s="128"/>
      <c r="C402" s="130"/>
      <c r="D402" s="128"/>
      <c r="E402" s="128"/>
      <c r="F402" s="128"/>
      <c r="G402" s="128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8"/>
      <c r="T402" s="128"/>
      <c r="U402" s="128"/>
      <c r="V402" s="128"/>
      <c r="W402" s="128"/>
      <c r="X402" s="128"/>
      <c r="Y402" s="128"/>
      <c r="Z402" s="128"/>
      <c r="AA402" s="130"/>
      <c r="AB402" s="130"/>
      <c r="AC402" s="130"/>
    </row>
    <row r="403" spans="1:29" x14ac:dyDescent="0.2">
      <c r="A403" s="128"/>
      <c r="B403" s="128"/>
      <c r="C403" s="130"/>
      <c r="D403" s="128"/>
      <c r="E403" s="128"/>
      <c r="F403" s="128"/>
      <c r="G403" s="128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8"/>
      <c r="T403" s="128"/>
      <c r="U403" s="128"/>
      <c r="V403" s="128"/>
      <c r="W403" s="128"/>
      <c r="X403" s="128"/>
      <c r="Y403" s="128"/>
      <c r="Z403" s="128"/>
      <c r="AA403" s="130"/>
      <c r="AB403" s="130"/>
      <c r="AC403" s="130"/>
    </row>
    <row r="404" spans="1:29" x14ac:dyDescent="0.2">
      <c r="A404" s="128"/>
      <c r="B404" s="128"/>
      <c r="C404" s="130"/>
      <c r="D404" s="128"/>
      <c r="E404" s="128"/>
      <c r="F404" s="128"/>
      <c r="G404" s="128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8"/>
      <c r="T404" s="128"/>
      <c r="U404" s="128"/>
      <c r="V404" s="128"/>
      <c r="W404" s="128"/>
      <c r="X404" s="128"/>
      <c r="Y404" s="128"/>
      <c r="Z404" s="128"/>
      <c r="AA404" s="130"/>
      <c r="AB404" s="130"/>
      <c r="AC404" s="130"/>
    </row>
    <row r="405" spans="1:29" x14ac:dyDescent="0.2">
      <c r="A405" s="128"/>
      <c r="B405" s="128"/>
      <c r="C405" s="130"/>
      <c r="D405" s="128"/>
      <c r="E405" s="128"/>
      <c r="F405" s="128"/>
      <c r="G405" s="128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8"/>
      <c r="T405" s="128"/>
      <c r="U405" s="128"/>
      <c r="V405" s="128"/>
      <c r="W405" s="128"/>
      <c r="X405" s="128"/>
      <c r="Y405" s="128"/>
      <c r="Z405" s="128"/>
      <c r="AA405" s="130"/>
      <c r="AB405" s="130"/>
      <c r="AC405" s="130"/>
    </row>
    <row r="406" spans="1:29" x14ac:dyDescent="0.2">
      <c r="A406" s="128"/>
      <c r="B406" s="128"/>
      <c r="C406" s="130"/>
      <c r="D406" s="128"/>
      <c r="E406" s="128"/>
      <c r="F406" s="128"/>
      <c r="G406" s="128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8"/>
      <c r="T406" s="128"/>
      <c r="U406" s="128"/>
      <c r="V406" s="128"/>
      <c r="W406" s="128"/>
      <c r="X406" s="128"/>
      <c r="Y406" s="128"/>
      <c r="Z406" s="128"/>
      <c r="AA406" s="130"/>
      <c r="AB406" s="130"/>
      <c r="AC406" s="130"/>
    </row>
    <row r="407" spans="1:29" x14ac:dyDescent="0.2">
      <c r="A407" s="128"/>
      <c r="B407" s="128"/>
      <c r="C407" s="130"/>
      <c r="D407" s="128"/>
      <c r="E407" s="128"/>
      <c r="F407" s="128"/>
      <c r="G407" s="128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8"/>
      <c r="T407" s="128"/>
      <c r="U407" s="128"/>
      <c r="V407" s="128"/>
      <c r="W407" s="128"/>
      <c r="X407" s="128"/>
      <c r="Y407" s="128"/>
      <c r="Z407" s="128"/>
      <c r="AA407" s="130"/>
      <c r="AB407" s="130"/>
      <c r="AC407" s="130"/>
    </row>
    <row r="408" spans="1:29" x14ac:dyDescent="0.2">
      <c r="A408" s="128"/>
      <c r="B408" s="128"/>
      <c r="C408" s="130"/>
      <c r="D408" s="128"/>
      <c r="E408" s="128"/>
      <c r="F408" s="128"/>
      <c r="G408" s="128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8"/>
      <c r="T408" s="128"/>
      <c r="U408" s="128"/>
      <c r="V408" s="128"/>
      <c r="W408" s="128"/>
      <c r="X408" s="128"/>
      <c r="Y408" s="128"/>
      <c r="Z408" s="128"/>
      <c r="AA408" s="130"/>
      <c r="AB408" s="130"/>
      <c r="AC408" s="130"/>
    </row>
    <row r="409" spans="1:29" x14ac:dyDescent="0.2">
      <c r="A409" s="128"/>
      <c r="B409" s="128"/>
      <c r="C409" s="130"/>
      <c r="D409" s="128"/>
      <c r="E409" s="128"/>
      <c r="F409" s="128"/>
      <c r="G409" s="128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8"/>
      <c r="T409" s="128"/>
      <c r="U409" s="128"/>
      <c r="V409" s="128"/>
      <c r="W409" s="128"/>
      <c r="X409" s="128"/>
      <c r="Y409" s="128"/>
      <c r="Z409" s="128"/>
      <c r="AA409" s="130"/>
      <c r="AB409" s="130"/>
      <c r="AC409" s="130"/>
    </row>
    <row r="410" spans="1:29" x14ac:dyDescent="0.2">
      <c r="A410" s="128"/>
      <c r="B410" s="128"/>
      <c r="C410" s="130"/>
      <c r="D410" s="128"/>
      <c r="E410" s="128"/>
      <c r="F410" s="128"/>
      <c r="G410" s="128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8"/>
      <c r="T410" s="128"/>
      <c r="U410" s="128"/>
      <c r="V410" s="128"/>
      <c r="W410" s="128"/>
      <c r="X410" s="128"/>
      <c r="Y410" s="128"/>
      <c r="Z410" s="128"/>
      <c r="AA410" s="130"/>
      <c r="AB410" s="130"/>
      <c r="AC410" s="130"/>
    </row>
    <row r="411" spans="1:29" x14ac:dyDescent="0.2">
      <c r="A411" s="128"/>
      <c r="B411" s="128"/>
      <c r="C411" s="130"/>
      <c r="D411" s="128"/>
      <c r="E411" s="128"/>
      <c r="F411" s="128"/>
      <c r="G411" s="128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8"/>
      <c r="T411" s="128"/>
      <c r="U411" s="128"/>
      <c r="V411" s="128"/>
      <c r="W411" s="128"/>
      <c r="X411" s="128"/>
      <c r="Y411" s="128"/>
      <c r="Z411" s="128"/>
      <c r="AA411" s="130"/>
      <c r="AB411" s="130"/>
      <c r="AC411" s="130"/>
    </row>
    <row r="412" spans="1:29" x14ac:dyDescent="0.2">
      <c r="A412" s="128"/>
      <c r="B412" s="128"/>
      <c r="C412" s="130"/>
      <c r="D412" s="128"/>
      <c r="E412" s="128"/>
      <c r="F412" s="128"/>
      <c r="G412" s="128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8"/>
      <c r="T412" s="128"/>
      <c r="U412" s="128"/>
      <c r="V412" s="128"/>
      <c r="W412" s="128"/>
      <c r="X412" s="128"/>
      <c r="Y412" s="128"/>
      <c r="Z412" s="128"/>
      <c r="AA412" s="130"/>
      <c r="AB412" s="130"/>
      <c r="AC412" s="130"/>
    </row>
    <row r="413" spans="1:29" x14ac:dyDescent="0.2">
      <c r="A413" s="128"/>
      <c r="B413" s="128"/>
      <c r="C413" s="130"/>
      <c r="D413" s="128"/>
      <c r="E413" s="128"/>
      <c r="F413" s="128"/>
      <c r="G413" s="128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8"/>
      <c r="T413" s="128"/>
      <c r="U413" s="128"/>
      <c r="V413" s="128"/>
      <c r="W413" s="128"/>
      <c r="X413" s="128"/>
      <c r="Y413" s="128"/>
      <c r="Z413" s="128"/>
      <c r="AA413" s="130"/>
      <c r="AB413" s="130"/>
      <c r="AC413" s="130"/>
    </row>
    <row r="414" spans="1:29" x14ac:dyDescent="0.2">
      <c r="A414" s="128"/>
      <c r="B414" s="128"/>
      <c r="C414" s="130"/>
      <c r="D414" s="128"/>
      <c r="E414" s="128"/>
      <c r="F414" s="128"/>
      <c r="G414" s="128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8"/>
      <c r="T414" s="128"/>
      <c r="U414" s="128"/>
      <c r="V414" s="128"/>
      <c r="W414" s="128"/>
      <c r="X414" s="128"/>
      <c r="Y414" s="128"/>
      <c r="Z414" s="128"/>
      <c r="AA414" s="130"/>
      <c r="AB414" s="130"/>
      <c r="AC414" s="130"/>
    </row>
    <row r="415" spans="1:29" x14ac:dyDescent="0.2">
      <c r="A415" s="128"/>
      <c r="B415" s="128"/>
      <c r="C415" s="130"/>
      <c r="D415" s="128"/>
      <c r="E415" s="128"/>
      <c r="F415" s="128"/>
      <c r="G415" s="128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8"/>
      <c r="T415" s="128"/>
      <c r="U415" s="128"/>
      <c r="V415" s="128"/>
      <c r="W415" s="128"/>
      <c r="X415" s="128"/>
      <c r="Y415" s="128"/>
      <c r="Z415" s="128"/>
      <c r="AA415" s="130"/>
      <c r="AB415" s="130"/>
      <c r="AC415" s="130"/>
    </row>
    <row r="416" spans="1:29" x14ac:dyDescent="0.2">
      <c r="A416" s="128"/>
      <c r="B416" s="128"/>
      <c r="C416" s="130"/>
      <c r="D416" s="128"/>
      <c r="E416" s="128"/>
      <c r="F416" s="128"/>
      <c r="G416" s="128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8"/>
      <c r="T416" s="128"/>
      <c r="U416" s="128"/>
      <c r="V416" s="128"/>
      <c r="W416" s="128"/>
      <c r="X416" s="128"/>
      <c r="Y416" s="128"/>
      <c r="Z416" s="128"/>
      <c r="AA416" s="130"/>
      <c r="AB416" s="130"/>
      <c r="AC416" s="130"/>
    </row>
    <row r="417" spans="1:29" x14ac:dyDescent="0.2">
      <c r="A417" s="128"/>
      <c r="B417" s="128"/>
      <c r="C417" s="130"/>
      <c r="D417" s="128"/>
      <c r="E417" s="128"/>
      <c r="F417" s="128"/>
      <c r="G417" s="128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8"/>
      <c r="T417" s="128"/>
      <c r="U417" s="128"/>
      <c r="V417" s="128"/>
      <c r="W417" s="128"/>
      <c r="X417" s="128"/>
      <c r="Y417" s="128"/>
      <c r="Z417" s="128"/>
      <c r="AA417" s="130"/>
      <c r="AB417" s="130"/>
      <c r="AC417" s="130"/>
    </row>
    <row r="418" spans="1:29" x14ac:dyDescent="0.2">
      <c r="A418" s="128"/>
      <c r="B418" s="128"/>
      <c r="C418" s="130"/>
      <c r="D418" s="128"/>
      <c r="E418" s="128"/>
      <c r="F418" s="128"/>
      <c r="G418" s="128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8"/>
      <c r="T418" s="128"/>
      <c r="U418" s="128"/>
      <c r="V418" s="128"/>
      <c r="W418" s="128"/>
      <c r="X418" s="128"/>
      <c r="Y418" s="128"/>
      <c r="Z418" s="128"/>
      <c r="AA418" s="130"/>
      <c r="AB418" s="130"/>
      <c r="AC418" s="130"/>
    </row>
    <row r="419" spans="1:29" x14ac:dyDescent="0.2">
      <c r="A419" s="128"/>
      <c r="B419" s="128"/>
      <c r="C419" s="130"/>
      <c r="D419" s="128"/>
      <c r="E419" s="128"/>
      <c r="F419" s="128"/>
      <c r="G419" s="128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8"/>
      <c r="T419" s="128"/>
      <c r="U419" s="128"/>
      <c r="V419" s="128"/>
      <c r="W419" s="128"/>
      <c r="X419" s="128"/>
      <c r="Y419" s="128"/>
      <c r="Z419" s="128"/>
      <c r="AA419" s="130"/>
      <c r="AB419" s="130"/>
      <c r="AC419" s="130"/>
    </row>
    <row r="420" spans="1:29" x14ac:dyDescent="0.2">
      <c r="A420" s="128"/>
      <c r="B420" s="128"/>
      <c r="C420" s="130"/>
      <c r="D420" s="128"/>
      <c r="E420" s="128"/>
      <c r="F420" s="128"/>
      <c r="G420" s="128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8"/>
      <c r="T420" s="128"/>
      <c r="U420" s="128"/>
      <c r="V420" s="128"/>
      <c r="W420" s="128"/>
      <c r="X420" s="128"/>
      <c r="Y420" s="128"/>
      <c r="Z420" s="128"/>
      <c r="AA420" s="130"/>
      <c r="AB420" s="130"/>
      <c r="AC420" s="130"/>
    </row>
    <row r="421" spans="1:29" x14ac:dyDescent="0.2">
      <c r="A421" s="128"/>
      <c r="B421" s="128"/>
      <c r="C421" s="130"/>
      <c r="D421" s="128"/>
      <c r="E421" s="128"/>
      <c r="F421" s="128"/>
      <c r="G421" s="128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8"/>
      <c r="T421" s="128"/>
      <c r="U421" s="128"/>
      <c r="V421" s="128"/>
      <c r="W421" s="128"/>
      <c r="X421" s="128"/>
      <c r="Y421" s="128"/>
      <c r="Z421" s="128"/>
      <c r="AA421" s="130"/>
      <c r="AB421" s="130"/>
      <c r="AC421" s="130"/>
    </row>
    <row r="422" spans="1:29" x14ac:dyDescent="0.2">
      <c r="A422" s="128"/>
      <c r="B422" s="128"/>
      <c r="C422" s="130"/>
      <c r="D422" s="128"/>
      <c r="E422" s="128"/>
      <c r="F422" s="128"/>
      <c r="G422" s="128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8"/>
      <c r="T422" s="128"/>
      <c r="U422" s="128"/>
      <c r="V422" s="128"/>
      <c r="W422" s="128"/>
      <c r="X422" s="128"/>
      <c r="Y422" s="128"/>
      <c r="Z422" s="128"/>
      <c r="AA422" s="130"/>
      <c r="AB422" s="130"/>
      <c r="AC422" s="130"/>
    </row>
    <row r="423" spans="1:29" x14ac:dyDescent="0.2">
      <c r="A423" s="128"/>
      <c r="B423" s="128"/>
      <c r="C423" s="130"/>
      <c r="D423" s="128"/>
      <c r="E423" s="128"/>
      <c r="F423" s="128"/>
      <c r="G423" s="128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8"/>
      <c r="T423" s="128"/>
      <c r="U423" s="128"/>
      <c r="V423" s="128"/>
      <c r="W423" s="128"/>
      <c r="X423" s="128"/>
      <c r="Y423" s="128"/>
      <c r="Z423" s="128"/>
      <c r="AA423" s="130"/>
      <c r="AB423" s="130"/>
      <c r="AC423" s="130"/>
    </row>
    <row r="424" spans="1:29" x14ac:dyDescent="0.2">
      <c r="A424" s="128"/>
      <c r="B424" s="128"/>
      <c r="C424" s="130"/>
      <c r="D424" s="128"/>
      <c r="E424" s="128"/>
      <c r="F424" s="128"/>
      <c r="G424" s="128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8"/>
      <c r="T424" s="128"/>
      <c r="U424" s="128"/>
      <c r="V424" s="128"/>
      <c r="W424" s="128"/>
      <c r="X424" s="128"/>
      <c r="Y424" s="128"/>
      <c r="Z424" s="128"/>
      <c r="AA424" s="130"/>
      <c r="AB424" s="130"/>
      <c r="AC424" s="130"/>
    </row>
    <row r="425" spans="1:29" x14ac:dyDescent="0.2">
      <c r="A425" s="128"/>
      <c r="B425" s="128"/>
      <c r="C425" s="130"/>
      <c r="D425" s="128"/>
      <c r="E425" s="128"/>
      <c r="F425" s="128"/>
      <c r="G425" s="128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8"/>
      <c r="T425" s="128"/>
      <c r="U425" s="128"/>
      <c r="V425" s="128"/>
      <c r="W425" s="128"/>
      <c r="X425" s="128"/>
      <c r="Y425" s="128"/>
      <c r="Z425" s="128"/>
      <c r="AA425" s="130"/>
      <c r="AB425" s="130"/>
      <c r="AC425" s="130"/>
    </row>
    <row r="426" spans="1:29" x14ac:dyDescent="0.2">
      <c r="A426" s="128"/>
      <c r="B426" s="128"/>
      <c r="C426" s="130"/>
      <c r="D426" s="128"/>
      <c r="E426" s="128"/>
      <c r="F426" s="128"/>
      <c r="G426" s="128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8"/>
      <c r="T426" s="128"/>
      <c r="U426" s="128"/>
      <c r="V426" s="128"/>
      <c r="W426" s="128"/>
      <c r="X426" s="128"/>
      <c r="Y426" s="128"/>
      <c r="Z426" s="128"/>
      <c r="AA426" s="130"/>
      <c r="AB426" s="130"/>
      <c r="AC426" s="130"/>
    </row>
    <row r="427" spans="1:29" x14ac:dyDescent="0.2">
      <c r="A427" s="128"/>
      <c r="B427" s="128"/>
      <c r="C427" s="130"/>
      <c r="D427" s="128"/>
      <c r="E427" s="128"/>
      <c r="F427" s="128"/>
      <c r="G427" s="128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8"/>
      <c r="T427" s="128"/>
      <c r="U427" s="128"/>
      <c r="V427" s="128"/>
      <c r="W427" s="128"/>
      <c r="X427" s="128"/>
      <c r="Y427" s="128"/>
      <c r="Z427" s="128"/>
      <c r="AA427" s="130"/>
      <c r="AB427" s="130"/>
      <c r="AC427" s="130"/>
    </row>
    <row r="428" spans="1:29" x14ac:dyDescent="0.2">
      <c r="A428" s="128"/>
      <c r="B428" s="128"/>
      <c r="C428" s="130"/>
      <c r="D428" s="128"/>
      <c r="E428" s="128"/>
      <c r="F428" s="128"/>
      <c r="G428" s="128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8"/>
      <c r="T428" s="128"/>
      <c r="U428" s="128"/>
      <c r="V428" s="128"/>
      <c r="W428" s="128"/>
      <c r="X428" s="128"/>
      <c r="Y428" s="128"/>
      <c r="Z428" s="128"/>
      <c r="AA428" s="130"/>
      <c r="AB428" s="130"/>
      <c r="AC428" s="130"/>
    </row>
    <row r="429" spans="1:29" x14ac:dyDescent="0.2">
      <c r="A429" s="128"/>
      <c r="B429" s="128"/>
      <c r="C429" s="130"/>
      <c r="D429" s="128"/>
      <c r="E429" s="128"/>
      <c r="F429" s="128"/>
      <c r="G429" s="128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8"/>
      <c r="T429" s="128"/>
      <c r="U429" s="128"/>
      <c r="V429" s="128"/>
      <c r="W429" s="128"/>
      <c r="X429" s="128"/>
      <c r="Y429" s="128"/>
      <c r="Z429" s="128"/>
      <c r="AA429" s="130"/>
      <c r="AB429" s="130"/>
      <c r="AC429" s="130"/>
    </row>
    <row r="430" spans="1:29" x14ac:dyDescent="0.2">
      <c r="A430" s="128"/>
      <c r="B430" s="128"/>
      <c r="C430" s="130"/>
      <c r="D430" s="128"/>
      <c r="E430" s="128"/>
      <c r="F430" s="128"/>
      <c r="G430" s="128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8"/>
      <c r="T430" s="128"/>
      <c r="U430" s="128"/>
      <c r="V430" s="128"/>
      <c r="W430" s="128"/>
      <c r="X430" s="128"/>
      <c r="Y430" s="128"/>
      <c r="Z430" s="128"/>
      <c r="AA430" s="130"/>
      <c r="AB430" s="130"/>
      <c r="AC430" s="130"/>
    </row>
    <row r="431" spans="1:29" x14ac:dyDescent="0.2">
      <c r="A431" s="128"/>
      <c r="B431" s="128"/>
      <c r="C431" s="130"/>
      <c r="D431" s="128"/>
      <c r="E431" s="128"/>
      <c r="F431" s="128"/>
      <c r="G431" s="128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8"/>
      <c r="T431" s="128"/>
      <c r="U431" s="128"/>
      <c r="V431" s="128"/>
      <c r="W431" s="128"/>
      <c r="X431" s="128"/>
      <c r="Y431" s="128"/>
      <c r="Z431" s="128"/>
      <c r="AA431" s="130"/>
      <c r="AB431" s="130"/>
      <c r="AC431" s="130"/>
    </row>
    <row r="432" spans="1:29" x14ac:dyDescent="0.2">
      <c r="A432" s="128"/>
      <c r="B432" s="128"/>
      <c r="C432" s="130"/>
      <c r="D432" s="128"/>
      <c r="E432" s="128"/>
      <c r="F432" s="128"/>
      <c r="G432" s="128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8"/>
      <c r="T432" s="128"/>
      <c r="U432" s="128"/>
      <c r="V432" s="128"/>
      <c r="W432" s="128"/>
      <c r="X432" s="128"/>
      <c r="Y432" s="128"/>
      <c r="Z432" s="128"/>
      <c r="AA432" s="130"/>
      <c r="AB432" s="130"/>
      <c r="AC432" s="130"/>
    </row>
    <row r="433" spans="1:29" x14ac:dyDescent="0.2">
      <c r="A433" s="128"/>
      <c r="B433" s="128"/>
      <c r="C433" s="130"/>
      <c r="D433" s="128"/>
      <c r="E433" s="128"/>
      <c r="F433" s="128"/>
      <c r="G433" s="128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8"/>
      <c r="T433" s="128"/>
      <c r="U433" s="128"/>
      <c r="V433" s="128"/>
      <c r="W433" s="128"/>
      <c r="X433" s="128"/>
      <c r="Y433" s="128"/>
      <c r="Z433" s="128"/>
      <c r="AA433" s="130"/>
      <c r="AB433" s="130"/>
      <c r="AC433" s="130"/>
    </row>
    <row r="434" spans="1:29" x14ac:dyDescent="0.2">
      <c r="A434" s="128"/>
      <c r="B434" s="128"/>
      <c r="C434" s="130"/>
      <c r="D434" s="128"/>
      <c r="E434" s="128"/>
      <c r="F434" s="128"/>
      <c r="G434" s="128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8"/>
      <c r="T434" s="128"/>
      <c r="U434" s="128"/>
      <c r="V434" s="128"/>
      <c r="W434" s="128"/>
      <c r="X434" s="128"/>
      <c r="Y434" s="128"/>
      <c r="Z434" s="128"/>
      <c r="AA434" s="130"/>
      <c r="AB434" s="130"/>
      <c r="AC434" s="130"/>
    </row>
    <row r="435" spans="1:29" x14ac:dyDescent="0.2">
      <c r="A435" s="128"/>
      <c r="B435" s="128"/>
      <c r="C435" s="130"/>
      <c r="D435" s="128"/>
      <c r="E435" s="128"/>
      <c r="F435" s="128"/>
      <c r="G435" s="128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8"/>
      <c r="T435" s="128"/>
      <c r="U435" s="128"/>
      <c r="V435" s="128"/>
      <c r="W435" s="128"/>
      <c r="X435" s="128"/>
      <c r="Y435" s="128"/>
      <c r="Z435" s="128"/>
      <c r="AA435" s="130"/>
      <c r="AB435" s="130"/>
      <c r="AC435" s="130"/>
    </row>
    <row r="436" spans="1:29" x14ac:dyDescent="0.2">
      <c r="A436" s="128"/>
      <c r="B436" s="128"/>
      <c r="C436" s="130"/>
      <c r="D436" s="128"/>
      <c r="E436" s="128"/>
      <c r="F436" s="128"/>
      <c r="G436" s="128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8"/>
      <c r="T436" s="128"/>
      <c r="U436" s="128"/>
      <c r="V436" s="128"/>
      <c r="W436" s="128"/>
      <c r="X436" s="128"/>
      <c r="Y436" s="128"/>
      <c r="Z436" s="128"/>
      <c r="AA436" s="130"/>
      <c r="AB436" s="130"/>
      <c r="AC436" s="130"/>
    </row>
    <row r="437" spans="1:29" x14ac:dyDescent="0.2">
      <c r="A437" s="128"/>
      <c r="B437" s="128"/>
      <c r="C437" s="130"/>
      <c r="D437" s="128"/>
      <c r="E437" s="128"/>
      <c r="F437" s="128"/>
      <c r="G437" s="128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8"/>
      <c r="T437" s="128"/>
      <c r="U437" s="128"/>
      <c r="V437" s="128"/>
      <c r="W437" s="128"/>
      <c r="X437" s="128"/>
      <c r="Y437" s="128"/>
      <c r="Z437" s="128"/>
      <c r="AA437" s="130"/>
      <c r="AB437" s="130"/>
      <c r="AC437" s="130"/>
    </row>
    <row r="438" spans="1:29" x14ac:dyDescent="0.2">
      <c r="A438" s="128"/>
      <c r="B438" s="128"/>
      <c r="C438" s="130"/>
      <c r="D438" s="128"/>
      <c r="E438" s="128"/>
      <c r="F438" s="128"/>
      <c r="G438" s="128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8"/>
      <c r="T438" s="128"/>
      <c r="U438" s="128"/>
      <c r="V438" s="128"/>
      <c r="W438" s="128"/>
      <c r="X438" s="128"/>
      <c r="Y438" s="128"/>
      <c r="Z438" s="128"/>
      <c r="AA438" s="130"/>
      <c r="AB438" s="130"/>
      <c r="AC438" s="130"/>
    </row>
    <row r="439" spans="1:29" x14ac:dyDescent="0.2">
      <c r="A439" s="128"/>
      <c r="B439" s="128"/>
      <c r="C439" s="130"/>
      <c r="D439" s="128"/>
      <c r="E439" s="128"/>
      <c r="F439" s="128"/>
      <c r="G439" s="128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8"/>
      <c r="T439" s="128"/>
      <c r="U439" s="128"/>
      <c r="V439" s="128"/>
      <c r="W439" s="128"/>
      <c r="X439" s="128"/>
      <c r="Y439" s="128"/>
      <c r="Z439" s="128"/>
      <c r="AA439" s="130"/>
      <c r="AB439" s="130"/>
      <c r="AC439" s="130"/>
    </row>
    <row r="440" spans="1:29" x14ac:dyDescent="0.2">
      <c r="A440" s="128"/>
      <c r="B440" s="128"/>
      <c r="C440" s="130"/>
      <c r="D440" s="128"/>
      <c r="E440" s="128"/>
      <c r="F440" s="128"/>
      <c r="G440" s="128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8"/>
      <c r="T440" s="128"/>
      <c r="U440" s="128"/>
      <c r="V440" s="128"/>
      <c r="W440" s="128"/>
      <c r="X440" s="128"/>
      <c r="Y440" s="128"/>
      <c r="Z440" s="128"/>
      <c r="AA440" s="130"/>
      <c r="AB440" s="130"/>
      <c r="AC440" s="130"/>
    </row>
    <row r="441" spans="1:29" x14ac:dyDescent="0.2">
      <c r="A441" s="128"/>
      <c r="B441" s="128"/>
      <c r="C441" s="130"/>
      <c r="D441" s="128"/>
      <c r="E441" s="128"/>
      <c r="F441" s="128"/>
      <c r="G441" s="128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8"/>
      <c r="T441" s="128"/>
      <c r="U441" s="128"/>
      <c r="V441" s="128"/>
      <c r="W441" s="128"/>
      <c r="X441" s="128"/>
      <c r="Y441" s="128"/>
      <c r="Z441" s="128"/>
      <c r="AA441" s="130"/>
      <c r="AB441" s="130"/>
      <c r="AC441" s="130"/>
    </row>
    <row r="442" spans="1:29" x14ac:dyDescent="0.2">
      <c r="A442" s="128"/>
      <c r="B442" s="128"/>
      <c r="C442" s="130"/>
      <c r="D442" s="128"/>
      <c r="E442" s="128"/>
      <c r="F442" s="128"/>
      <c r="G442" s="128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8"/>
      <c r="T442" s="128"/>
      <c r="U442" s="128"/>
      <c r="V442" s="128"/>
      <c r="W442" s="128"/>
      <c r="X442" s="128"/>
      <c r="Y442" s="128"/>
      <c r="Z442" s="128"/>
      <c r="AA442" s="130"/>
      <c r="AB442" s="130"/>
      <c r="AC442" s="130"/>
    </row>
    <row r="443" spans="1:29" x14ac:dyDescent="0.2">
      <c r="A443" s="128"/>
      <c r="B443" s="128"/>
      <c r="C443" s="130"/>
      <c r="D443" s="128"/>
      <c r="E443" s="128"/>
      <c r="F443" s="128"/>
      <c r="G443" s="128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8"/>
      <c r="T443" s="128"/>
      <c r="U443" s="128"/>
      <c r="V443" s="128"/>
      <c r="W443" s="128"/>
      <c r="X443" s="128"/>
      <c r="Y443" s="128"/>
      <c r="Z443" s="128"/>
      <c r="AA443" s="130"/>
      <c r="AB443" s="130"/>
      <c r="AC443" s="130"/>
    </row>
    <row r="444" spans="1:29" x14ac:dyDescent="0.2">
      <c r="A444" s="128"/>
      <c r="B444" s="128"/>
      <c r="C444" s="130"/>
      <c r="D444" s="128"/>
      <c r="E444" s="128"/>
      <c r="F444" s="128"/>
      <c r="G444" s="128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8"/>
      <c r="T444" s="128"/>
      <c r="U444" s="128"/>
      <c r="V444" s="128"/>
      <c r="W444" s="128"/>
      <c r="X444" s="128"/>
      <c r="Y444" s="128"/>
      <c r="Z444" s="128"/>
      <c r="AA444" s="130"/>
      <c r="AB444" s="130"/>
      <c r="AC444" s="130"/>
    </row>
    <row r="445" spans="1:29" x14ac:dyDescent="0.2">
      <c r="A445" s="128"/>
      <c r="B445" s="128"/>
      <c r="C445" s="130"/>
      <c r="D445" s="128"/>
      <c r="E445" s="128"/>
      <c r="F445" s="128"/>
      <c r="G445" s="128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8"/>
      <c r="T445" s="128"/>
      <c r="U445" s="128"/>
      <c r="V445" s="128"/>
      <c r="W445" s="128"/>
      <c r="X445" s="128"/>
      <c r="Y445" s="128"/>
      <c r="Z445" s="128"/>
      <c r="AA445" s="130"/>
      <c r="AB445" s="130"/>
      <c r="AC445" s="130"/>
    </row>
    <row r="446" spans="1:29" x14ac:dyDescent="0.2">
      <c r="A446" s="128"/>
      <c r="B446" s="128"/>
      <c r="C446" s="130"/>
      <c r="D446" s="128"/>
      <c r="E446" s="128"/>
      <c r="F446" s="128"/>
      <c r="G446" s="128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8"/>
      <c r="T446" s="128"/>
      <c r="U446" s="128"/>
      <c r="V446" s="128"/>
      <c r="W446" s="128"/>
      <c r="X446" s="128"/>
      <c r="Y446" s="128"/>
      <c r="Z446" s="128"/>
      <c r="AA446" s="130"/>
      <c r="AB446" s="130"/>
      <c r="AC446" s="130"/>
    </row>
    <row r="447" spans="1:29" x14ac:dyDescent="0.2">
      <c r="A447" s="128"/>
      <c r="B447" s="128"/>
      <c r="C447" s="130"/>
      <c r="D447" s="128"/>
      <c r="E447" s="128"/>
      <c r="F447" s="128"/>
      <c r="G447" s="128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8"/>
      <c r="T447" s="128"/>
      <c r="U447" s="128"/>
      <c r="V447" s="128"/>
      <c r="W447" s="128"/>
      <c r="X447" s="128"/>
      <c r="Y447" s="128"/>
      <c r="Z447" s="128"/>
      <c r="AA447" s="130"/>
      <c r="AB447" s="130"/>
      <c r="AC447" s="130"/>
    </row>
    <row r="448" spans="1:29" x14ac:dyDescent="0.2">
      <c r="A448" s="128"/>
      <c r="B448" s="128"/>
      <c r="C448" s="130"/>
      <c r="D448" s="128"/>
      <c r="E448" s="128"/>
      <c r="F448" s="128"/>
      <c r="G448" s="128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8"/>
      <c r="T448" s="128"/>
      <c r="U448" s="128"/>
      <c r="V448" s="128"/>
      <c r="W448" s="128"/>
      <c r="X448" s="128"/>
      <c r="Y448" s="128"/>
      <c r="Z448" s="128"/>
      <c r="AA448" s="130"/>
      <c r="AB448" s="130"/>
      <c r="AC448" s="130"/>
    </row>
    <row r="449" spans="1:29" x14ac:dyDescent="0.2">
      <c r="A449" s="128"/>
      <c r="B449" s="128"/>
      <c r="C449" s="130"/>
      <c r="D449" s="128"/>
      <c r="E449" s="128"/>
      <c r="F449" s="128"/>
      <c r="G449" s="128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8"/>
      <c r="T449" s="128"/>
      <c r="U449" s="128"/>
      <c r="V449" s="128"/>
      <c r="W449" s="128"/>
      <c r="X449" s="128"/>
      <c r="Y449" s="128"/>
      <c r="Z449" s="128"/>
      <c r="AA449" s="130"/>
      <c r="AB449" s="130"/>
      <c r="AC449" s="130"/>
    </row>
    <row r="450" spans="1:29" x14ac:dyDescent="0.2">
      <c r="A450" s="128"/>
      <c r="B450" s="128"/>
      <c r="C450" s="130"/>
      <c r="D450" s="128"/>
      <c r="E450" s="128"/>
      <c r="F450" s="128"/>
      <c r="G450" s="128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8"/>
      <c r="T450" s="128"/>
      <c r="U450" s="128"/>
      <c r="V450" s="128"/>
      <c r="W450" s="128"/>
      <c r="X450" s="128"/>
      <c r="Y450" s="128"/>
      <c r="Z450" s="128"/>
      <c r="AA450" s="130"/>
      <c r="AB450" s="130"/>
      <c r="AC450" s="130"/>
    </row>
    <row r="451" spans="1:29" x14ac:dyDescent="0.2">
      <c r="A451" s="128"/>
      <c r="B451" s="128"/>
      <c r="C451" s="130"/>
      <c r="D451" s="128"/>
      <c r="E451" s="128"/>
      <c r="F451" s="128"/>
      <c r="G451" s="128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8"/>
      <c r="T451" s="128"/>
      <c r="U451" s="128"/>
      <c r="V451" s="128"/>
      <c r="W451" s="128"/>
      <c r="X451" s="128"/>
      <c r="Y451" s="128"/>
      <c r="Z451" s="128"/>
      <c r="AA451" s="130"/>
      <c r="AB451" s="130"/>
      <c r="AC451" s="130"/>
    </row>
    <row r="452" spans="1:29" x14ac:dyDescent="0.2">
      <c r="A452" s="128"/>
      <c r="B452" s="128"/>
      <c r="C452" s="130"/>
      <c r="D452" s="128"/>
      <c r="E452" s="128"/>
      <c r="F452" s="128"/>
      <c r="G452" s="128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8"/>
      <c r="T452" s="128"/>
      <c r="U452" s="128"/>
      <c r="V452" s="128"/>
      <c r="W452" s="128"/>
      <c r="X452" s="128"/>
      <c r="Y452" s="128"/>
      <c r="Z452" s="128"/>
      <c r="AA452" s="130"/>
      <c r="AB452" s="130"/>
      <c r="AC452" s="130"/>
    </row>
    <row r="453" spans="1:29" x14ac:dyDescent="0.2">
      <c r="A453" s="128"/>
      <c r="B453" s="128"/>
      <c r="C453" s="130"/>
      <c r="D453" s="128"/>
      <c r="E453" s="128"/>
      <c r="F453" s="128"/>
      <c r="G453" s="128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8"/>
      <c r="T453" s="128"/>
      <c r="U453" s="128"/>
      <c r="V453" s="128"/>
      <c r="W453" s="128"/>
      <c r="X453" s="128"/>
      <c r="Y453" s="128"/>
      <c r="Z453" s="128"/>
      <c r="AA453" s="130"/>
      <c r="AB453" s="130"/>
      <c r="AC453" s="130"/>
    </row>
    <row r="454" spans="1:29" x14ac:dyDescent="0.2">
      <c r="A454" s="128"/>
      <c r="B454" s="128"/>
      <c r="C454" s="130"/>
      <c r="D454" s="128"/>
      <c r="E454" s="128"/>
      <c r="F454" s="128"/>
      <c r="G454" s="128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8"/>
      <c r="T454" s="128"/>
      <c r="U454" s="128"/>
      <c r="V454" s="128"/>
      <c r="W454" s="128"/>
      <c r="X454" s="128"/>
      <c r="Y454" s="128"/>
      <c r="Z454" s="128"/>
      <c r="AA454" s="130"/>
      <c r="AB454" s="130"/>
      <c r="AC454" s="130"/>
    </row>
    <row r="455" spans="1:29" x14ac:dyDescent="0.2">
      <c r="A455" s="128"/>
      <c r="B455" s="128"/>
      <c r="C455" s="130"/>
      <c r="D455" s="128"/>
      <c r="E455" s="128"/>
      <c r="F455" s="128"/>
      <c r="G455" s="128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8"/>
      <c r="T455" s="128"/>
      <c r="U455" s="128"/>
      <c r="V455" s="128"/>
      <c r="W455" s="128"/>
      <c r="X455" s="128"/>
      <c r="Y455" s="128"/>
      <c r="Z455" s="128"/>
      <c r="AA455" s="130"/>
      <c r="AB455" s="130"/>
      <c r="AC455" s="130"/>
    </row>
    <row r="456" spans="1:29" x14ac:dyDescent="0.2">
      <c r="A456" s="128"/>
      <c r="B456" s="128"/>
      <c r="C456" s="130"/>
      <c r="D456" s="128"/>
      <c r="E456" s="128"/>
      <c r="F456" s="128"/>
      <c r="G456" s="128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8"/>
      <c r="T456" s="128"/>
      <c r="U456" s="128"/>
      <c r="V456" s="128"/>
      <c r="W456" s="128"/>
      <c r="X456" s="128"/>
      <c r="Y456" s="128"/>
      <c r="Z456" s="128"/>
      <c r="AA456" s="130"/>
      <c r="AB456" s="130"/>
      <c r="AC456" s="130"/>
    </row>
    <row r="457" spans="1:29" x14ac:dyDescent="0.2">
      <c r="A457" s="128"/>
      <c r="B457" s="128"/>
      <c r="C457" s="130"/>
      <c r="D457" s="128"/>
      <c r="E457" s="128"/>
      <c r="F457" s="128"/>
      <c r="G457" s="128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8"/>
      <c r="T457" s="128"/>
      <c r="U457" s="128"/>
      <c r="V457" s="128"/>
      <c r="W457" s="128"/>
      <c r="X457" s="128"/>
      <c r="Y457" s="128"/>
      <c r="Z457" s="128"/>
      <c r="AA457" s="130"/>
      <c r="AB457" s="130"/>
      <c r="AC457" s="130"/>
    </row>
    <row r="458" spans="1:29" x14ac:dyDescent="0.2">
      <c r="A458" s="128"/>
      <c r="B458" s="128"/>
      <c r="C458" s="130"/>
      <c r="D458" s="128"/>
      <c r="E458" s="128"/>
      <c r="F458" s="128"/>
      <c r="G458" s="128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8"/>
      <c r="T458" s="128"/>
      <c r="U458" s="128"/>
      <c r="V458" s="128"/>
      <c r="W458" s="128"/>
      <c r="X458" s="128"/>
      <c r="Y458" s="128"/>
      <c r="Z458" s="128"/>
      <c r="AA458" s="130"/>
      <c r="AB458" s="130"/>
      <c r="AC458" s="130"/>
    </row>
    <row r="459" spans="1:29" x14ac:dyDescent="0.2">
      <c r="A459" s="128"/>
      <c r="B459" s="128"/>
      <c r="C459" s="130"/>
      <c r="D459" s="128"/>
      <c r="E459" s="128"/>
      <c r="F459" s="128"/>
      <c r="G459" s="128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8"/>
      <c r="T459" s="128"/>
      <c r="U459" s="128"/>
      <c r="V459" s="128"/>
      <c r="W459" s="128"/>
      <c r="X459" s="128"/>
      <c r="Y459" s="128"/>
      <c r="Z459" s="128"/>
      <c r="AA459" s="130"/>
      <c r="AB459" s="130"/>
      <c r="AC459" s="130"/>
    </row>
    <row r="460" spans="1:29" x14ac:dyDescent="0.2">
      <c r="A460" s="128"/>
      <c r="B460" s="128"/>
      <c r="C460" s="130"/>
      <c r="D460" s="128"/>
      <c r="E460" s="128"/>
      <c r="F460" s="128"/>
      <c r="G460" s="128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8"/>
      <c r="T460" s="128"/>
      <c r="U460" s="128"/>
      <c r="V460" s="128"/>
      <c r="W460" s="128"/>
      <c r="X460" s="128"/>
      <c r="Y460" s="128"/>
      <c r="Z460" s="128"/>
      <c r="AA460" s="130"/>
      <c r="AB460" s="130"/>
      <c r="AC460" s="130"/>
    </row>
    <row r="461" spans="1:29" x14ac:dyDescent="0.2">
      <c r="A461" s="128"/>
      <c r="B461" s="128"/>
      <c r="C461" s="130"/>
      <c r="D461" s="128"/>
      <c r="E461" s="128"/>
      <c r="F461" s="128"/>
      <c r="G461" s="128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8"/>
      <c r="T461" s="128"/>
      <c r="U461" s="128"/>
      <c r="V461" s="128"/>
      <c r="W461" s="128"/>
      <c r="X461" s="128"/>
      <c r="Y461" s="128"/>
      <c r="Z461" s="128"/>
      <c r="AA461" s="130"/>
      <c r="AB461" s="130"/>
      <c r="AC461" s="130"/>
    </row>
    <row r="462" spans="1:29" x14ac:dyDescent="0.2">
      <c r="A462" s="128"/>
      <c r="B462" s="128"/>
      <c r="C462" s="130"/>
      <c r="D462" s="128"/>
      <c r="E462" s="128"/>
      <c r="F462" s="128"/>
      <c r="G462" s="128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8"/>
      <c r="T462" s="128"/>
      <c r="U462" s="128"/>
      <c r="V462" s="128"/>
      <c r="W462" s="128"/>
      <c r="X462" s="128"/>
      <c r="Y462" s="128"/>
      <c r="Z462" s="128"/>
      <c r="AA462" s="130"/>
      <c r="AB462" s="130"/>
      <c r="AC462" s="130"/>
    </row>
    <row r="463" spans="1:29" x14ac:dyDescent="0.2">
      <c r="A463" s="128"/>
      <c r="B463" s="128"/>
      <c r="C463" s="130"/>
      <c r="D463" s="128"/>
      <c r="E463" s="128"/>
      <c r="F463" s="128"/>
      <c r="G463" s="128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8"/>
      <c r="T463" s="128"/>
      <c r="U463" s="128"/>
      <c r="V463" s="128"/>
      <c r="W463" s="128"/>
      <c r="X463" s="128"/>
      <c r="Y463" s="128"/>
      <c r="Z463" s="128"/>
      <c r="AA463" s="130"/>
      <c r="AB463" s="130"/>
      <c r="AC463" s="130"/>
    </row>
    <row r="464" spans="1:29" x14ac:dyDescent="0.2">
      <c r="A464" s="128"/>
      <c r="B464" s="128"/>
      <c r="C464" s="130"/>
      <c r="D464" s="128"/>
      <c r="E464" s="128"/>
      <c r="F464" s="128"/>
      <c r="G464" s="128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8"/>
      <c r="T464" s="128"/>
      <c r="U464" s="128"/>
      <c r="V464" s="128"/>
      <c r="W464" s="128"/>
      <c r="X464" s="128"/>
      <c r="Y464" s="128"/>
      <c r="Z464" s="128"/>
      <c r="AA464" s="130"/>
      <c r="AB464" s="130"/>
      <c r="AC464" s="130"/>
    </row>
    <row r="465" spans="1:29" x14ac:dyDescent="0.2">
      <c r="A465" s="128"/>
      <c r="B465" s="128"/>
      <c r="C465" s="130"/>
      <c r="D465" s="128"/>
      <c r="E465" s="128"/>
      <c r="F465" s="128"/>
      <c r="G465" s="128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8"/>
      <c r="T465" s="128"/>
      <c r="U465" s="128"/>
      <c r="V465" s="128"/>
      <c r="W465" s="128"/>
      <c r="X465" s="128"/>
      <c r="Y465" s="128"/>
      <c r="Z465" s="128"/>
      <c r="AA465" s="130"/>
      <c r="AB465" s="130"/>
      <c r="AC465" s="130"/>
    </row>
    <row r="466" spans="1:29" x14ac:dyDescent="0.2">
      <c r="A466" s="128"/>
      <c r="B466" s="128"/>
      <c r="C466" s="130"/>
      <c r="D466" s="128"/>
      <c r="E466" s="128"/>
      <c r="F466" s="128"/>
      <c r="G466" s="128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8"/>
      <c r="T466" s="128"/>
      <c r="U466" s="128"/>
      <c r="V466" s="128"/>
      <c r="W466" s="128"/>
      <c r="X466" s="128"/>
      <c r="Y466" s="128"/>
      <c r="Z466" s="128"/>
      <c r="AA466" s="130"/>
      <c r="AB466" s="130"/>
      <c r="AC466" s="130"/>
    </row>
    <row r="467" spans="1:29" x14ac:dyDescent="0.2">
      <c r="A467" s="128"/>
      <c r="B467" s="128"/>
      <c r="C467" s="130"/>
      <c r="D467" s="128"/>
      <c r="E467" s="128"/>
      <c r="F467" s="128"/>
      <c r="G467" s="128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8"/>
      <c r="T467" s="128"/>
      <c r="U467" s="128"/>
      <c r="V467" s="128"/>
      <c r="W467" s="128"/>
      <c r="X467" s="128"/>
      <c r="Y467" s="128"/>
      <c r="Z467" s="128"/>
      <c r="AA467" s="130"/>
      <c r="AB467" s="130"/>
      <c r="AC467" s="130"/>
    </row>
    <row r="468" spans="1:29" x14ac:dyDescent="0.2">
      <c r="A468" s="128"/>
      <c r="B468" s="128"/>
      <c r="C468" s="130"/>
      <c r="D468" s="128"/>
      <c r="E468" s="128"/>
      <c r="F468" s="128"/>
      <c r="G468" s="128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8"/>
      <c r="T468" s="128"/>
      <c r="U468" s="128"/>
      <c r="V468" s="128"/>
      <c r="W468" s="128"/>
      <c r="X468" s="128"/>
      <c r="Y468" s="128"/>
      <c r="Z468" s="128"/>
      <c r="AA468" s="130"/>
      <c r="AB468" s="130"/>
      <c r="AC468" s="130"/>
    </row>
    <row r="469" spans="1:29" x14ac:dyDescent="0.2">
      <c r="A469" s="128"/>
      <c r="B469" s="128"/>
      <c r="C469" s="130"/>
      <c r="D469" s="128"/>
      <c r="E469" s="128"/>
      <c r="F469" s="128"/>
      <c r="G469" s="128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8"/>
      <c r="T469" s="128"/>
      <c r="U469" s="128"/>
      <c r="V469" s="128"/>
      <c r="W469" s="128"/>
      <c r="X469" s="128"/>
      <c r="Y469" s="128"/>
      <c r="Z469" s="128"/>
      <c r="AA469" s="130"/>
      <c r="AB469" s="130"/>
      <c r="AC469" s="130"/>
    </row>
    <row r="470" spans="1:29" x14ac:dyDescent="0.2">
      <c r="A470" s="128"/>
      <c r="B470" s="128"/>
      <c r="C470" s="130"/>
      <c r="D470" s="128"/>
      <c r="E470" s="128"/>
      <c r="F470" s="128"/>
      <c r="G470" s="128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8"/>
      <c r="T470" s="128"/>
      <c r="U470" s="128"/>
      <c r="V470" s="128"/>
      <c r="W470" s="128"/>
      <c r="X470" s="128"/>
      <c r="Y470" s="128"/>
      <c r="Z470" s="128"/>
      <c r="AA470" s="130"/>
      <c r="AB470" s="130"/>
      <c r="AC470" s="130"/>
    </row>
    <row r="471" spans="1:29" x14ac:dyDescent="0.2">
      <c r="A471" s="128"/>
      <c r="B471" s="128"/>
      <c r="C471" s="130"/>
      <c r="D471" s="128"/>
      <c r="E471" s="128"/>
      <c r="F471" s="128"/>
      <c r="G471" s="128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8"/>
      <c r="T471" s="128"/>
      <c r="U471" s="128"/>
      <c r="V471" s="128"/>
      <c r="W471" s="128"/>
      <c r="X471" s="128"/>
      <c r="Y471" s="128"/>
      <c r="Z471" s="128"/>
      <c r="AA471" s="130"/>
      <c r="AB471" s="130"/>
      <c r="AC471" s="130"/>
    </row>
    <row r="472" spans="1:29" x14ac:dyDescent="0.2">
      <c r="A472" s="128"/>
      <c r="B472" s="128"/>
      <c r="C472" s="130"/>
      <c r="D472" s="128"/>
      <c r="E472" s="128"/>
      <c r="F472" s="128"/>
      <c r="G472" s="128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8"/>
      <c r="T472" s="128"/>
      <c r="U472" s="128"/>
      <c r="V472" s="128"/>
      <c r="W472" s="128"/>
      <c r="X472" s="128"/>
      <c r="Y472" s="128"/>
      <c r="Z472" s="128"/>
      <c r="AA472" s="130"/>
      <c r="AB472" s="130"/>
      <c r="AC472" s="130"/>
    </row>
    <row r="473" spans="1:29" x14ac:dyDescent="0.2">
      <c r="A473" s="128"/>
      <c r="B473" s="128"/>
      <c r="C473" s="130"/>
      <c r="D473" s="128"/>
      <c r="E473" s="128"/>
      <c r="F473" s="128"/>
      <c r="G473" s="128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8"/>
      <c r="T473" s="128"/>
      <c r="U473" s="128"/>
      <c r="V473" s="128"/>
      <c r="W473" s="128"/>
      <c r="X473" s="128"/>
      <c r="Y473" s="128"/>
      <c r="Z473" s="128"/>
      <c r="AA473" s="130"/>
      <c r="AB473" s="130"/>
      <c r="AC473" s="130"/>
    </row>
    <row r="474" spans="1:29" x14ac:dyDescent="0.2">
      <c r="A474" s="128"/>
      <c r="B474" s="128"/>
      <c r="C474" s="130"/>
      <c r="D474" s="128"/>
      <c r="E474" s="128"/>
      <c r="F474" s="128"/>
      <c r="G474" s="128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8"/>
      <c r="T474" s="128"/>
      <c r="U474" s="128"/>
      <c r="V474" s="128"/>
      <c r="W474" s="128"/>
      <c r="X474" s="128"/>
      <c r="Y474" s="128"/>
      <c r="Z474" s="128"/>
      <c r="AA474" s="130"/>
      <c r="AB474" s="130"/>
      <c r="AC474" s="130"/>
    </row>
    <row r="475" spans="1:29" x14ac:dyDescent="0.2">
      <c r="A475" s="128"/>
      <c r="B475" s="128"/>
      <c r="C475" s="130"/>
      <c r="D475" s="128"/>
      <c r="E475" s="128"/>
      <c r="F475" s="128"/>
      <c r="G475" s="128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8"/>
      <c r="T475" s="128"/>
      <c r="U475" s="128"/>
      <c r="V475" s="128"/>
      <c r="W475" s="128"/>
      <c r="X475" s="128"/>
      <c r="Y475" s="128"/>
      <c r="Z475" s="128"/>
      <c r="AA475" s="130"/>
      <c r="AB475" s="130"/>
      <c r="AC475" s="130"/>
    </row>
    <row r="476" spans="1:29" x14ac:dyDescent="0.2">
      <c r="A476" s="128"/>
      <c r="B476" s="128"/>
      <c r="C476" s="130"/>
      <c r="D476" s="128"/>
      <c r="E476" s="128"/>
      <c r="F476" s="128"/>
      <c r="G476" s="128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8"/>
      <c r="T476" s="128"/>
      <c r="U476" s="128"/>
      <c r="V476" s="128"/>
      <c r="W476" s="128"/>
      <c r="X476" s="128"/>
      <c r="Y476" s="128"/>
      <c r="Z476" s="128"/>
      <c r="AA476" s="130"/>
      <c r="AB476" s="130"/>
      <c r="AC476" s="130"/>
    </row>
    <row r="477" spans="1:29" x14ac:dyDescent="0.2">
      <c r="A477" s="128"/>
      <c r="B477" s="128"/>
      <c r="C477" s="130"/>
      <c r="D477" s="128"/>
      <c r="E477" s="128"/>
      <c r="F477" s="128"/>
      <c r="G477" s="128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8"/>
      <c r="T477" s="128"/>
      <c r="U477" s="128"/>
      <c r="V477" s="128"/>
      <c r="W477" s="128"/>
      <c r="X477" s="128"/>
      <c r="Y477" s="128"/>
      <c r="Z477" s="128"/>
      <c r="AA477" s="130"/>
      <c r="AB477" s="130"/>
      <c r="AC477" s="130"/>
    </row>
    <row r="478" spans="1:29" x14ac:dyDescent="0.2">
      <c r="A478" s="128"/>
      <c r="B478" s="128"/>
      <c r="C478" s="130"/>
      <c r="D478" s="128"/>
      <c r="E478" s="128"/>
      <c r="F478" s="128"/>
      <c r="G478" s="128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8"/>
      <c r="T478" s="128"/>
      <c r="U478" s="128"/>
      <c r="V478" s="128"/>
      <c r="W478" s="128"/>
      <c r="X478" s="128"/>
      <c r="Y478" s="128"/>
      <c r="Z478" s="128"/>
      <c r="AA478" s="130"/>
      <c r="AB478" s="130"/>
      <c r="AC478" s="130"/>
    </row>
    <row r="479" spans="1:29" x14ac:dyDescent="0.2">
      <c r="A479" s="128"/>
      <c r="B479" s="128"/>
      <c r="C479" s="130"/>
      <c r="D479" s="128"/>
      <c r="E479" s="128"/>
      <c r="F479" s="128"/>
      <c r="G479" s="128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8"/>
      <c r="T479" s="128"/>
      <c r="U479" s="128"/>
      <c r="V479" s="128"/>
      <c r="W479" s="128"/>
      <c r="X479" s="128"/>
      <c r="Y479" s="128"/>
      <c r="Z479" s="128"/>
      <c r="AA479" s="130"/>
      <c r="AB479" s="130"/>
      <c r="AC479" s="130"/>
    </row>
    <row r="480" spans="1:29" x14ac:dyDescent="0.2">
      <c r="A480" s="128"/>
      <c r="B480" s="128"/>
      <c r="C480" s="130"/>
      <c r="D480" s="128"/>
      <c r="E480" s="128"/>
      <c r="F480" s="128"/>
      <c r="G480" s="128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8"/>
      <c r="T480" s="128"/>
      <c r="U480" s="128"/>
      <c r="V480" s="128"/>
      <c r="W480" s="128"/>
      <c r="X480" s="128"/>
      <c r="Y480" s="128"/>
      <c r="Z480" s="128"/>
      <c r="AA480" s="130"/>
      <c r="AB480" s="130"/>
      <c r="AC480" s="130"/>
    </row>
    <row r="481" spans="1:29" x14ac:dyDescent="0.2">
      <c r="A481" s="128"/>
      <c r="B481" s="128"/>
      <c r="C481" s="130"/>
      <c r="D481" s="128"/>
      <c r="E481" s="128"/>
      <c r="F481" s="128"/>
      <c r="G481" s="128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8"/>
      <c r="T481" s="128"/>
      <c r="U481" s="128"/>
      <c r="V481" s="128"/>
      <c r="W481" s="128"/>
      <c r="X481" s="128"/>
      <c r="Y481" s="128"/>
      <c r="Z481" s="128"/>
      <c r="AA481" s="130"/>
      <c r="AB481" s="130"/>
      <c r="AC481" s="130"/>
    </row>
    <row r="482" spans="1:29" x14ac:dyDescent="0.2">
      <c r="A482" s="128"/>
      <c r="B482" s="128"/>
      <c r="C482" s="130"/>
      <c r="D482" s="128"/>
      <c r="E482" s="128"/>
      <c r="F482" s="128"/>
      <c r="G482" s="128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8"/>
      <c r="T482" s="128"/>
      <c r="U482" s="128"/>
      <c r="V482" s="128"/>
      <c r="W482" s="128"/>
      <c r="X482" s="128"/>
      <c r="Y482" s="128"/>
      <c r="Z482" s="128"/>
      <c r="AA482" s="130"/>
      <c r="AB482" s="130"/>
      <c r="AC482" s="130"/>
    </row>
    <row r="483" spans="1:29" x14ac:dyDescent="0.2">
      <c r="A483" s="128"/>
      <c r="B483" s="128"/>
      <c r="C483" s="130"/>
      <c r="D483" s="128"/>
      <c r="E483" s="128"/>
      <c r="F483" s="128"/>
      <c r="G483" s="128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8"/>
      <c r="T483" s="128"/>
      <c r="U483" s="128"/>
      <c r="V483" s="128"/>
      <c r="W483" s="128"/>
      <c r="X483" s="128"/>
      <c r="Y483" s="128"/>
      <c r="Z483" s="128"/>
      <c r="AA483" s="130"/>
      <c r="AB483" s="130"/>
      <c r="AC483" s="130"/>
    </row>
    <row r="484" spans="1:29" x14ac:dyDescent="0.2">
      <c r="A484" s="128"/>
      <c r="B484" s="128"/>
      <c r="C484" s="130"/>
      <c r="D484" s="128"/>
      <c r="E484" s="128"/>
      <c r="F484" s="128"/>
      <c r="G484" s="128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8"/>
      <c r="T484" s="128"/>
      <c r="U484" s="128"/>
      <c r="V484" s="128"/>
      <c r="W484" s="128"/>
      <c r="X484" s="128"/>
      <c r="Y484" s="128"/>
      <c r="Z484" s="128"/>
      <c r="AA484" s="130"/>
      <c r="AB484" s="130"/>
      <c r="AC484" s="130"/>
    </row>
    <row r="485" spans="1:29" x14ac:dyDescent="0.2">
      <c r="A485" s="128"/>
      <c r="B485" s="128"/>
      <c r="C485" s="130"/>
      <c r="D485" s="128"/>
      <c r="E485" s="128"/>
      <c r="F485" s="128"/>
      <c r="G485" s="128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8"/>
      <c r="T485" s="128"/>
      <c r="U485" s="128"/>
      <c r="V485" s="128"/>
      <c r="W485" s="128"/>
      <c r="X485" s="128"/>
      <c r="Y485" s="128"/>
      <c r="Z485" s="128"/>
      <c r="AA485" s="130"/>
      <c r="AB485" s="130"/>
      <c r="AC485" s="130"/>
    </row>
    <row r="486" spans="1:29" x14ac:dyDescent="0.2">
      <c r="A486" s="128"/>
      <c r="B486" s="128"/>
      <c r="C486" s="130"/>
      <c r="D486" s="128"/>
      <c r="E486" s="128"/>
      <c r="F486" s="128"/>
      <c r="G486" s="128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8"/>
      <c r="T486" s="128"/>
      <c r="U486" s="128"/>
      <c r="V486" s="128"/>
      <c r="W486" s="128"/>
      <c r="X486" s="128"/>
      <c r="Y486" s="128"/>
      <c r="Z486" s="128"/>
      <c r="AA486" s="130"/>
      <c r="AB486" s="130"/>
      <c r="AC486" s="130"/>
    </row>
    <row r="487" spans="1:29" x14ac:dyDescent="0.2">
      <c r="A487" s="128"/>
      <c r="B487" s="128"/>
      <c r="C487" s="130"/>
      <c r="D487" s="128"/>
      <c r="E487" s="128"/>
      <c r="F487" s="128"/>
      <c r="G487" s="128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8"/>
      <c r="T487" s="128"/>
      <c r="U487" s="128"/>
      <c r="V487" s="128"/>
      <c r="W487" s="128"/>
      <c r="X487" s="128"/>
      <c r="Y487" s="128"/>
      <c r="Z487" s="128"/>
      <c r="AA487" s="130"/>
      <c r="AB487" s="130"/>
      <c r="AC487" s="130"/>
    </row>
    <row r="488" spans="1:29" x14ac:dyDescent="0.2">
      <c r="A488" s="128"/>
      <c r="B488" s="128"/>
      <c r="C488" s="130"/>
      <c r="D488" s="128"/>
      <c r="E488" s="128"/>
      <c r="F488" s="128"/>
      <c r="G488" s="128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8"/>
      <c r="T488" s="128"/>
      <c r="U488" s="128"/>
      <c r="V488" s="128"/>
      <c r="W488" s="128"/>
      <c r="X488" s="128"/>
      <c r="Y488" s="128"/>
      <c r="Z488" s="128"/>
      <c r="AA488" s="130"/>
      <c r="AB488" s="130"/>
      <c r="AC488" s="130"/>
    </row>
    <row r="489" spans="1:29" x14ac:dyDescent="0.2">
      <c r="A489" s="128"/>
      <c r="B489" s="128"/>
      <c r="C489" s="130"/>
      <c r="D489" s="128"/>
      <c r="E489" s="128"/>
      <c r="F489" s="128"/>
      <c r="G489" s="128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8"/>
      <c r="T489" s="128"/>
      <c r="U489" s="128"/>
      <c r="V489" s="128"/>
      <c r="W489" s="128"/>
      <c r="X489" s="128"/>
      <c r="Y489" s="128"/>
      <c r="Z489" s="128"/>
      <c r="AA489" s="130"/>
      <c r="AB489" s="130"/>
      <c r="AC489" s="130"/>
    </row>
    <row r="490" spans="1:29" x14ac:dyDescent="0.2">
      <c r="A490" s="128"/>
      <c r="B490" s="128"/>
      <c r="C490" s="130"/>
      <c r="D490" s="128"/>
      <c r="E490" s="128"/>
      <c r="F490" s="128"/>
      <c r="G490" s="128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8"/>
      <c r="T490" s="128"/>
      <c r="U490" s="128"/>
      <c r="V490" s="128"/>
      <c r="W490" s="128"/>
      <c r="X490" s="128"/>
      <c r="Y490" s="128"/>
      <c r="Z490" s="128"/>
      <c r="AA490" s="130"/>
      <c r="AB490" s="130"/>
      <c r="AC490" s="130"/>
    </row>
    <row r="491" spans="1:29" x14ac:dyDescent="0.2">
      <c r="A491" s="128"/>
      <c r="B491" s="128"/>
      <c r="C491" s="130"/>
      <c r="D491" s="128"/>
      <c r="E491" s="128"/>
      <c r="F491" s="128"/>
      <c r="G491" s="128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8"/>
      <c r="T491" s="128"/>
      <c r="U491" s="128"/>
      <c r="V491" s="128"/>
      <c r="W491" s="128"/>
      <c r="X491" s="128"/>
      <c r="Y491" s="128"/>
      <c r="Z491" s="128"/>
      <c r="AA491" s="130"/>
      <c r="AB491" s="130"/>
      <c r="AC491" s="130"/>
    </row>
    <row r="492" spans="1:29" x14ac:dyDescent="0.2">
      <c r="A492" s="128"/>
      <c r="B492" s="128"/>
      <c r="C492" s="130"/>
      <c r="D492" s="128"/>
      <c r="E492" s="128"/>
      <c r="F492" s="128"/>
      <c r="G492" s="128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8"/>
      <c r="T492" s="128"/>
      <c r="U492" s="128"/>
      <c r="V492" s="128"/>
      <c r="W492" s="128"/>
      <c r="X492" s="128"/>
      <c r="Y492" s="128"/>
      <c r="Z492" s="128"/>
      <c r="AA492" s="130"/>
      <c r="AB492" s="130"/>
      <c r="AC492" s="130"/>
    </row>
    <row r="493" spans="1:29" x14ac:dyDescent="0.2">
      <c r="A493" s="128"/>
      <c r="B493" s="128"/>
      <c r="C493" s="130"/>
      <c r="D493" s="128"/>
      <c r="E493" s="128"/>
      <c r="F493" s="128"/>
      <c r="G493" s="128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8"/>
      <c r="T493" s="128"/>
      <c r="U493" s="128"/>
      <c r="V493" s="128"/>
      <c r="W493" s="128"/>
      <c r="X493" s="128"/>
      <c r="Y493" s="128"/>
      <c r="Z493" s="128"/>
      <c r="AA493" s="130"/>
      <c r="AB493" s="130"/>
      <c r="AC493" s="130"/>
    </row>
    <row r="494" spans="1:29" x14ac:dyDescent="0.2">
      <c r="A494" s="128"/>
      <c r="B494" s="128"/>
      <c r="C494" s="130"/>
      <c r="D494" s="128"/>
      <c r="E494" s="128"/>
      <c r="F494" s="128"/>
      <c r="G494" s="128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8"/>
      <c r="T494" s="128"/>
      <c r="U494" s="128"/>
      <c r="V494" s="128"/>
      <c r="W494" s="128"/>
      <c r="X494" s="128"/>
      <c r="Y494" s="128"/>
      <c r="Z494" s="128"/>
      <c r="AA494" s="130"/>
      <c r="AB494" s="130"/>
      <c r="AC494" s="130"/>
    </row>
    <row r="495" spans="1:29" x14ac:dyDescent="0.2">
      <c r="A495" s="128"/>
      <c r="B495" s="128"/>
      <c r="C495" s="130"/>
      <c r="D495" s="128"/>
      <c r="E495" s="128"/>
      <c r="F495" s="128"/>
      <c r="G495" s="128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8"/>
      <c r="T495" s="128"/>
      <c r="U495" s="128"/>
      <c r="V495" s="128"/>
      <c r="W495" s="128"/>
      <c r="X495" s="128"/>
      <c r="Y495" s="128"/>
      <c r="Z495" s="128"/>
      <c r="AA495" s="130"/>
      <c r="AB495" s="130"/>
      <c r="AC495" s="130"/>
    </row>
    <row r="496" spans="1:29" x14ac:dyDescent="0.2">
      <c r="A496" s="128"/>
      <c r="B496" s="128"/>
      <c r="C496" s="130"/>
      <c r="D496" s="128"/>
      <c r="E496" s="128"/>
      <c r="F496" s="128"/>
      <c r="G496" s="128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8"/>
      <c r="T496" s="128"/>
      <c r="U496" s="128"/>
      <c r="V496" s="128"/>
      <c r="W496" s="128"/>
      <c r="X496" s="128"/>
      <c r="Y496" s="128"/>
      <c r="Z496" s="128"/>
      <c r="AA496" s="130"/>
      <c r="AB496" s="130"/>
      <c r="AC496" s="130"/>
    </row>
    <row r="497" spans="1:29" x14ac:dyDescent="0.2">
      <c r="A497" s="128"/>
      <c r="B497" s="128"/>
      <c r="C497" s="130"/>
      <c r="D497" s="128"/>
      <c r="E497" s="128"/>
      <c r="F497" s="128"/>
      <c r="G497" s="128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8"/>
      <c r="T497" s="128"/>
      <c r="U497" s="128"/>
      <c r="V497" s="128"/>
      <c r="W497" s="128"/>
      <c r="X497" s="128"/>
      <c r="Y497" s="128"/>
      <c r="Z497" s="128"/>
      <c r="AA497" s="130"/>
      <c r="AB497" s="130"/>
      <c r="AC497" s="130"/>
    </row>
    <row r="498" spans="1:29" x14ac:dyDescent="0.2">
      <c r="A498" s="128"/>
      <c r="B498" s="128"/>
      <c r="C498" s="130"/>
      <c r="D498" s="128"/>
      <c r="E498" s="128"/>
      <c r="F498" s="128"/>
      <c r="G498" s="128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8"/>
      <c r="T498" s="128"/>
      <c r="U498" s="128"/>
      <c r="V498" s="128"/>
      <c r="W498" s="128"/>
      <c r="X498" s="128"/>
      <c r="Y498" s="128"/>
      <c r="Z498" s="128"/>
      <c r="AA498" s="130"/>
      <c r="AB498" s="130"/>
      <c r="AC498" s="130"/>
    </row>
    <row r="499" spans="1:29" x14ac:dyDescent="0.2">
      <c r="A499" s="128"/>
      <c r="B499" s="128"/>
      <c r="C499" s="130"/>
      <c r="D499" s="128"/>
      <c r="E499" s="128"/>
      <c r="F499" s="128"/>
      <c r="G499" s="128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8"/>
      <c r="T499" s="128"/>
      <c r="U499" s="128"/>
      <c r="V499" s="128"/>
      <c r="W499" s="128"/>
      <c r="X499" s="128"/>
      <c r="Y499" s="128"/>
      <c r="Z499" s="128"/>
      <c r="AA499" s="130"/>
      <c r="AB499" s="130"/>
      <c r="AC499" s="130"/>
    </row>
    <row r="500" spans="1:29" x14ac:dyDescent="0.2">
      <c r="A500" s="128"/>
      <c r="B500" s="128"/>
      <c r="C500" s="130"/>
      <c r="D500" s="128"/>
      <c r="E500" s="128"/>
      <c r="F500" s="128"/>
      <c r="G500" s="128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8"/>
      <c r="T500" s="128"/>
      <c r="U500" s="128"/>
      <c r="V500" s="128"/>
      <c r="W500" s="128"/>
      <c r="X500" s="128"/>
      <c r="Y500" s="128"/>
      <c r="Z500" s="128"/>
      <c r="AA500" s="130"/>
      <c r="AB500" s="130"/>
      <c r="AC500" s="130"/>
    </row>
    <row r="501" spans="1:29" x14ac:dyDescent="0.2">
      <c r="A501" s="128"/>
      <c r="B501" s="128"/>
      <c r="C501" s="130"/>
      <c r="D501" s="128"/>
      <c r="E501" s="128"/>
      <c r="F501" s="128"/>
      <c r="G501" s="128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8"/>
      <c r="T501" s="128"/>
      <c r="U501" s="128"/>
      <c r="V501" s="128"/>
      <c r="W501" s="128"/>
      <c r="X501" s="128"/>
      <c r="Y501" s="128"/>
      <c r="Z501" s="128"/>
      <c r="AA501" s="130"/>
      <c r="AB501" s="130"/>
      <c r="AC501" s="130"/>
    </row>
    <row r="502" spans="1:29" x14ac:dyDescent="0.2">
      <c r="A502" s="128"/>
      <c r="B502" s="128"/>
      <c r="C502" s="130"/>
      <c r="D502" s="128"/>
      <c r="E502" s="128"/>
      <c r="F502" s="128"/>
      <c r="G502" s="128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8"/>
      <c r="T502" s="128"/>
      <c r="U502" s="128"/>
      <c r="V502" s="128"/>
      <c r="W502" s="128"/>
      <c r="X502" s="128"/>
      <c r="Y502" s="128"/>
      <c r="Z502" s="128"/>
      <c r="AA502" s="130"/>
      <c r="AB502" s="130"/>
      <c r="AC502" s="130"/>
    </row>
    <row r="503" spans="1:29" x14ac:dyDescent="0.2">
      <c r="A503" s="128"/>
      <c r="B503" s="128"/>
      <c r="C503" s="130"/>
      <c r="D503" s="128"/>
      <c r="E503" s="128"/>
      <c r="F503" s="128"/>
      <c r="G503" s="128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8"/>
      <c r="T503" s="128"/>
      <c r="U503" s="128"/>
      <c r="V503" s="128"/>
      <c r="W503" s="128"/>
      <c r="X503" s="128"/>
      <c r="Y503" s="128"/>
      <c r="Z503" s="128"/>
      <c r="AA503" s="130"/>
      <c r="AB503" s="130"/>
      <c r="AC503" s="130"/>
    </row>
    <row r="504" spans="1:29" x14ac:dyDescent="0.2">
      <c r="A504" s="128"/>
      <c r="B504" s="128"/>
      <c r="C504" s="130"/>
      <c r="D504" s="128"/>
      <c r="E504" s="128"/>
      <c r="F504" s="128"/>
      <c r="G504" s="128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8"/>
      <c r="T504" s="128"/>
      <c r="U504" s="128"/>
      <c r="V504" s="128"/>
      <c r="W504" s="128"/>
      <c r="X504" s="128"/>
      <c r="Y504" s="128"/>
      <c r="Z504" s="128"/>
      <c r="AA504" s="130"/>
      <c r="AB504" s="130"/>
      <c r="AC504" s="130"/>
    </row>
    <row r="505" spans="1:29" x14ac:dyDescent="0.2">
      <c r="A505" s="128"/>
      <c r="B505" s="128"/>
      <c r="C505" s="130"/>
      <c r="D505" s="128"/>
      <c r="E505" s="128"/>
      <c r="F505" s="128"/>
      <c r="G505" s="128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8"/>
      <c r="T505" s="128"/>
      <c r="U505" s="128"/>
      <c r="V505" s="128"/>
      <c r="W505" s="128"/>
      <c r="X505" s="128"/>
      <c r="Y505" s="128"/>
      <c r="Z505" s="128"/>
      <c r="AA505" s="130"/>
      <c r="AB505" s="130"/>
      <c r="AC505" s="130"/>
    </row>
    <row r="506" spans="1:29" x14ac:dyDescent="0.2">
      <c r="A506" s="128"/>
      <c r="B506" s="128"/>
      <c r="C506" s="130"/>
      <c r="D506" s="128"/>
      <c r="E506" s="128"/>
      <c r="F506" s="128"/>
      <c r="G506" s="128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8"/>
      <c r="T506" s="128"/>
      <c r="U506" s="128"/>
      <c r="V506" s="128"/>
      <c r="W506" s="128"/>
      <c r="X506" s="128"/>
      <c r="Y506" s="128"/>
      <c r="Z506" s="128"/>
      <c r="AA506" s="130"/>
      <c r="AB506" s="130"/>
      <c r="AC506" s="130"/>
    </row>
    <row r="507" spans="1:29" x14ac:dyDescent="0.2">
      <c r="A507" s="128"/>
      <c r="B507" s="128"/>
      <c r="C507" s="130"/>
      <c r="D507" s="128"/>
      <c r="E507" s="128"/>
      <c r="F507" s="128"/>
      <c r="G507" s="128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8"/>
      <c r="T507" s="128"/>
      <c r="U507" s="128"/>
      <c r="V507" s="128"/>
      <c r="W507" s="128"/>
      <c r="X507" s="128"/>
      <c r="Y507" s="128"/>
      <c r="Z507" s="128"/>
      <c r="AA507" s="130"/>
      <c r="AB507" s="130"/>
      <c r="AC507" s="130"/>
    </row>
    <row r="508" spans="1:29" x14ac:dyDescent="0.2">
      <c r="A508" s="128"/>
      <c r="B508" s="128"/>
      <c r="C508" s="130"/>
      <c r="D508" s="128"/>
      <c r="E508" s="128"/>
      <c r="F508" s="128"/>
      <c r="G508" s="128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8"/>
      <c r="T508" s="128"/>
      <c r="U508" s="128"/>
      <c r="V508" s="128"/>
      <c r="W508" s="128"/>
      <c r="X508" s="128"/>
      <c r="Y508" s="128"/>
      <c r="Z508" s="128"/>
      <c r="AA508" s="130"/>
      <c r="AB508" s="130"/>
      <c r="AC508" s="130"/>
    </row>
    <row r="509" spans="1:29" x14ac:dyDescent="0.2">
      <c r="A509" s="128"/>
      <c r="B509" s="128"/>
      <c r="C509" s="130"/>
      <c r="D509" s="128"/>
      <c r="E509" s="128"/>
      <c r="F509" s="128"/>
      <c r="G509" s="128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8"/>
      <c r="T509" s="128"/>
      <c r="U509" s="128"/>
      <c r="V509" s="128"/>
      <c r="W509" s="128"/>
      <c r="X509" s="128"/>
      <c r="Y509" s="128"/>
      <c r="Z509" s="128"/>
      <c r="AA509" s="130"/>
      <c r="AB509" s="130"/>
      <c r="AC509" s="130"/>
    </row>
    <row r="510" spans="1:29" x14ac:dyDescent="0.2">
      <c r="A510" s="128"/>
      <c r="B510" s="128"/>
      <c r="C510" s="130"/>
      <c r="D510" s="128"/>
      <c r="E510" s="128"/>
      <c r="F510" s="128"/>
      <c r="G510" s="128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8"/>
      <c r="T510" s="128"/>
      <c r="U510" s="128"/>
      <c r="V510" s="128"/>
      <c r="W510" s="128"/>
      <c r="X510" s="128"/>
      <c r="Y510" s="128"/>
      <c r="Z510" s="128"/>
      <c r="AA510" s="130"/>
      <c r="AB510" s="130"/>
      <c r="AC510" s="130"/>
    </row>
    <row r="511" spans="1:29" x14ac:dyDescent="0.2">
      <c r="A511" s="128"/>
      <c r="B511" s="128"/>
      <c r="C511" s="130"/>
      <c r="D511" s="128"/>
      <c r="E511" s="128"/>
      <c r="F511" s="128"/>
      <c r="G511" s="128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8"/>
      <c r="T511" s="128"/>
      <c r="U511" s="128"/>
      <c r="V511" s="128"/>
      <c r="W511" s="128"/>
      <c r="X511" s="128"/>
      <c r="Y511" s="128"/>
      <c r="Z511" s="128"/>
      <c r="AA511" s="130"/>
      <c r="AB511" s="130"/>
      <c r="AC511" s="130"/>
    </row>
    <row r="512" spans="1:29" x14ac:dyDescent="0.2">
      <c r="A512" s="128"/>
      <c r="B512" s="128"/>
      <c r="C512" s="130"/>
      <c r="D512" s="128"/>
      <c r="E512" s="128"/>
      <c r="F512" s="128"/>
      <c r="G512" s="128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8"/>
      <c r="T512" s="128"/>
      <c r="U512" s="128"/>
      <c r="V512" s="128"/>
      <c r="W512" s="128"/>
      <c r="X512" s="128"/>
      <c r="Y512" s="128"/>
      <c r="Z512" s="128"/>
      <c r="AA512" s="130"/>
      <c r="AB512" s="130"/>
      <c r="AC512" s="130"/>
    </row>
    <row r="513" spans="1:29" x14ac:dyDescent="0.2">
      <c r="A513" s="128"/>
      <c r="B513" s="128"/>
      <c r="C513" s="130"/>
      <c r="D513" s="128"/>
      <c r="E513" s="128"/>
      <c r="F513" s="128"/>
      <c r="G513" s="128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8"/>
      <c r="T513" s="128"/>
      <c r="U513" s="128"/>
      <c r="V513" s="128"/>
      <c r="W513" s="128"/>
      <c r="X513" s="128"/>
      <c r="Y513" s="128"/>
      <c r="Z513" s="128"/>
      <c r="AA513" s="130"/>
      <c r="AB513" s="130"/>
      <c r="AC513" s="130"/>
    </row>
    <row r="514" spans="1:29" x14ac:dyDescent="0.2">
      <c r="A514" s="128"/>
      <c r="B514" s="128"/>
      <c r="C514" s="130"/>
      <c r="D514" s="128"/>
      <c r="E514" s="128"/>
      <c r="F514" s="128"/>
      <c r="G514" s="128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8"/>
      <c r="T514" s="128"/>
      <c r="U514" s="128"/>
      <c r="V514" s="128"/>
      <c r="W514" s="128"/>
      <c r="X514" s="128"/>
      <c r="Y514" s="128"/>
      <c r="Z514" s="128"/>
      <c r="AA514" s="130"/>
      <c r="AB514" s="130"/>
      <c r="AC514" s="130"/>
    </row>
    <row r="515" spans="1:29" x14ac:dyDescent="0.2">
      <c r="A515" s="128"/>
      <c r="B515" s="128"/>
      <c r="C515" s="130"/>
      <c r="D515" s="128"/>
      <c r="E515" s="128"/>
      <c r="F515" s="128"/>
      <c r="G515" s="128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8"/>
      <c r="T515" s="128"/>
      <c r="U515" s="128"/>
      <c r="V515" s="128"/>
      <c r="W515" s="128"/>
      <c r="X515" s="128"/>
      <c r="Y515" s="128"/>
      <c r="Z515" s="128"/>
      <c r="AA515" s="130"/>
      <c r="AB515" s="130"/>
      <c r="AC515" s="130"/>
    </row>
    <row r="516" spans="1:29" x14ac:dyDescent="0.2">
      <c r="A516" s="128"/>
      <c r="B516" s="128"/>
      <c r="C516" s="130"/>
      <c r="D516" s="128"/>
      <c r="E516" s="128"/>
      <c r="F516" s="128"/>
      <c r="G516" s="128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8"/>
      <c r="T516" s="128"/>
      <c r="U516" s="128"/>
      <c r="V516" s="128"/>
      <c r="W516" s="128"/>
      <c r="X516" s="128"/>
      <c r="Y516" s="128"/>
      <c r="Z516" s="128"/>
      <c r="AA516" s="130"/>
      <c r="AB516" s="130"/>
      <c r="AC516" s="130"/>
    </row>
    <row r="517" spans="1:29" x14ac:dyDescent="0.2">
      <c r="A517" s="128"/>
      <c r="B517" s="128"/>
      <c r="C517" s="130"/>
      <c r="D517" s="128"/>
      <c r="E517" s="128"/>
      <c r="F517" s="128"/>
      <c r="G517" s="128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8"/>
      <c r="T517" s="128"/>
      <c r="U517" s="128"/>
      <c r="V517" s="128"/>
      <c r="W517" s="128"/>
      <c r="X517" s="128"/>
      <c r="Y517" s="128"/>
      <c r="Z517" s="128"/>
      <c r="AA517" s="130"/>
      <c r="AB517" s="130"/>
      <c r="AC517" s="130"/>
    </row>
    <row r="518" spans="1:29" x14ac:dyDescent="0.2">
      <c r="A518" s="128"/>
      <c r="B518" s="128"/>
      <c r="C518" s="130"/>
      <c r="D518" s="128"/>
      <c r="E518" s="128"/>
      <c r="F518" s="128"/>
      <c r="G518" s="128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8"/>
      <c r="T518" s="128"/>
      <c r="U518" s="128"/>
      <c r="V518" s="128"/>
      <c r="W518" s="128"/>
      <c r="X518" s="128"/>
      <c r="Y518" s="128"/>
      <c r="Z518" s="128"/>
      <c r="AA518" s="130"/>
      <c r="AB518" s="130"/>
      <c r="AC518" s="130"/>
    </row>
    <row r="519" spans="1:29" x14ac:dyDescent="0.2">
      <c r="A519" s="128"/>
      <c r="B519" s="128"/>
      <c r="C519" s="130"/>
      <c r="D519" s="128"/>
      <c r="E519" s="128"/>
      <c r="F519" s="128"/>
      <c r="G519" s="128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8"/>
      <c r="T519" s="128"/>
      <c r="U519" s="128"/>
      <c r="V519" s="128"/>
      <c r="W519" s="128"/>
      <c r="X519" s="128"/>
      <c r="Y519" s="128"/>
      <c r="Z519" s="128"/>
      <c r="AA519" s="130"/>
      <c r="AB519" s="130"/>
      <c r="AC519" s="130"/>
    </row>
    <row r="520" spans="1:29" x14ac:dyDescent="0.2">
      <c r="A520" s="128"/>
      <c r="B520" s="128"/>
      <c r="C520" s="130"/>
      <c r="D520" s="128"/>
      <c r="E520" s="128"/>
      <c r="F520" s="128"/>
      <c r="G520" s="128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8"/>
      <c r="T520" s="128"/>
      <c r="U520" s="128"/>
      <c r="V520" s="128"/>
      <c r="W520" s="128"/>
      <c r="X520" s="128"/>
      <c r="Y520" s="128"/>
      <c r="Z520" s="128"/>
      <c r="AA520" s="130"/>
      <c r="AB520" s="130"/>
      <c r="AC520" s="130"/>
    </row>
    <row r="521" spans="1:29" x14ac:dyDescent="0.2">
      <c r="A521" s="128"/>
      <c r="B521" s="128"/>
      <c r="C521" s="130"/>
      <c r="D521" s="128"/>
      <c r="E521" s="128"/>
      <c r="F521" s="128"/>
      <c r="G521" s="128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8"/>
      <c r="T521" s="128"/>
      <c r="U521" s="128"/>
      <c r="V521" s="128"/>
      <c r="W521" s="128"/>
      <c r="X521" s="128"/>
      <c r="Y521" s="128"/>
      <c r="Z521" s="128"/>
      <c r="AA521" s="130"/>
      <c r="AB521" s="130"/>
      <c r="AC521" s="130"/>
    </row>
    <row r="522" spans="1:29" x14ac:dyDescent="0.2">
      <c r="A522" s="128"/>
      <c r="B522" s="128"/>
      <c r="C522" s="130"/>
      <c r="D522" s="128"/>
      <c r="E522" s="128"/>
      <c r="F522" s="128"/>
      <c r="G522" s="128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8"/>
      <c r="T522" s="128"/>
      <c r="U522" s="128"/>
      <c r="V522" s="128"/>
      <c r="W522" s="128"/>
      <c r="X522" s="128"/>
      <c r="Y522" s="128"/>
      <c r="Z522" s="128"/>
      <c r="AA522" s="130"/>
      <c r="AB522" s="130"/>
      <c r="AC522" s="130"/>
    </row>
    <row r="523" spans="1:29" x14ac:dyDescent="0.2">
      <c r="A523" s="128"/>
      <c r="B523" s="128"/>
      <c r="C523" s="130"/>
      <c r="D523" s="128"/>
      <c r="E523" s="128"/>
      <c r="F523" s="128"/>
      <c r="G523" s="128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8"/>
      <c r="T523" s="128"/>
      <c r="U523" s="128"/>
      <c r="V523" s="128"/>
      <c r="W523" s="128"/>
      <c r="X523" s="128"/>
      <c r="Y523" s="128"/>
      <c r="Z523" s="128"/>
      <c r="AA523" s="130"/>
      <c r="AB523" s="130"/>
      <c r="AC523" s="130"/>
    </row>
    <row r="524" spans="1:29" x14ac:dyDescent="0.2">
      <c r="A524" s="128"/>
      <c r="B524" s="128"/>
      <c r="C524" s="130"/>
      <c r="D524" s="128"/>
      <c r="E524" s="128"/>
      <c r="F524" s="128"/>
      <c r="G524" s="128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8"/>
      <c r="T524" s="128"/>
      <c r="U524" s="128"/>
      <c r="V524" s="128"/>
      <c r="W524" s="128"/>
      <c r="X524" s="128"/>
      <c r="Y524" s="128"/>
      <c r="Z524" s="128"/>
      <c r="AA524" s="130"/>
      <c r="AB524" s="130"/>
      <c r="AC524" s="130"/>
    </row>
    <row r="525" spans="1:29" x14ac:dyDescent="0.2">
      <c r="A525" s="128"/>
      <c r="B525" s="128"/>
      <c r="C525" s="130"/>
      <c r="D525" s="128"/>
      <c r="E525" s="128"/>
      <c r="F525" s="128"/>
      <c r="G525" s="128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8"/>
      <c r="T525" s="128"/>
      <c r="U525" s="128"/>
      <c r="V525" s="128"/>
      <c r="W525" s="128"/>
      <c r="X525" s="128"/>
      <c r="Y525" s="128"/>
      <c r="Z525" s="128"/>
      <c r="AA525" s="130"/>
      <c r="AB525" s="130"/>
      <c r="AC525" s="130"/>
    </row>
    <row r="526" spans="1:29" x14ac:dyDescent="0.2">
      <c r="A526" s="128"/>
      <c r="B526" s="128"/>
      <c r="C526" s="130"/>
      <c r="D526" s="128"/>
      <c r="E526" s="128"/>
      <c r="F526" s="128"/>
      <c r="G526" s="128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8"/>
      <c r="T526" s="128"/>
      <c r="U526" s="128"/>
      <c r="V526" s="128"/>
      <c r="W526" s="128"/>
      <c r="X526" s="128"/>
      <c r="Y526" s="128"/>
      <c r="Z526" s="128"/>
      <c r="AA526" s="130"/>
      <c r="AB526" s="130"/>
      <c r="AC526" s="130"/>
    </row>
    <row r="527" spans="1:29" x14ac:dyDescent="0.2">
      <c r="A527" s="128"/>
      <c r="B527" s="128"/>
      <c r="C527" s="130"/>
      <c r="D527" s="128"/>
      <c r="E527" s="128"/>
      <c r="F527" s="128"/>
      <c r="G527" s="128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8"/>
      <c r="T527" s="128"/>
      <c r="U527" s="128"/>
      <c r="V527" s="128"/>
      <c r="W527" s="128"/>
      <c r="X527" s="128"/>
      <c r="Y527" s="128"/>
      <c r="Z527" s="128"/>
      <c r="AA527" s="130"/>
      <c r="AB527" s="130"/>
      <c r="AC527" s="130"/>
    </row>
    <row r="528" spans="1:29" x14ac:dyDescent="0.2">
      <c r="A528" s="128"/>
      <c r="B528" s="128"/>
      <c r="C528" s="130"/>
      <c r="D528" s="128"/>
      <c r="E528" s="128"/>
      <c r="F528" s="128"/>
      <c r="G528" s="128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8"/>
      <c r="T528" s="128"/>
      <c r="U528" s="128"/>
      <c r="V528" s="128"/>
      <c r="W528" s="128"/>
      <c r="X528" s="128"/>
      <c r="Y528" s="128"/>
      <c r="Z528" s="128"/>
      <c r="AA528" s="130"/>
      <c r="AB528" s="130"/>
      <c r="AC528" s="130"/>
    </row>
    <row r="529" spans="1:29" x14ac:dyDescent="0.2">
      <c r="A529" s="128"/>
      <c r="B529" s="128"/>
      <c r="C529" s="130"/>
      <c r="D529" s="128"/>
      <c r="E529" s="128"/>
      <c r="F529" s="128"/>
      <c r="G529" s="128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8"/>
      <c r="T529" s="128"/>
      <c r="U529" s="128"/>
      <c r="V529" s="128"/>
      <c r="W529" s="128"/>
      <c r="X529" s="128"/>
      <c r="Y529" s="128"/>
      <c r="Z529" s="128"/>
      <c r="AA529" s="130"/>
      <c r="AB529" s="130"/>
      <c r="AC529" s="130"/>
    </row>
    <row r="530" spans="1:29" x14ac:dyDescent="0.2">
      <c r="A530" s="128"/>
      <c r="B530" s="128"/>
      <c r="C530" s="130"/>
      <c r="D530" s="128"/>
      <c r="E530" s="128"/>
      <c r="F530" s="128"/>
      <c r="G530" s="128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8"/>
      <c r="T530" s="128"/>
      <c r="U530" s="128"/>
      <c r="V530" s="128"/>
      <c r="W530" s="128"/>
      <c r="X530" s="128"/>
      <c r="Y530" s="128"/>
      <c r="Z530" s="128"/>
      <c r="AA530" s="130"/>
      <c r="AB530" s="130"/>
      <c r="AC530" s="130"/>
    </row>
    <row r="531" spans="1:29" x14ac:dyDescent="0.2">
      <c r="A531" s="128"/>
      <c r="B531" s="128"/>
      <c r="C531" s="130"/>
      <c r="D531" s="128"/>
      <c r="E531" s="128"/>
      <c r="F531" s="128"/>
      <c r="G531" s="128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8"/>
      <c r="T531" s="128"/>
      <c r="U531" s="128"/>
      <c r="V531" s="128"/>
      <c r="W531" s="128"/>
      <c r="X531" s="128"/>
      <c r="Y531" s="128"/>
      <c r="Z531" s="128"/>
      <c r="AA531" s="130"/>
      <c r="AB531" s="130"/>
      <c r="AC531" s="130"/>
    </row>
    <row r="532" spans="1:29" x14ac:dyDescent="0.2">
      <c r="A532" s="128"/>
      <c r="B532" s="128"/>
      <c r="C532" s="130"/>
      <c r="D532" s="128"/>
      <c r="E532" s="128"/>
      <c r="F532" s="128"/>
      <c r="G532" s="128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8"/>
      <c r="T532" s="128"/>
      <c r="U532" s="128"/>
      <c r="V532" s="128"/>
      <c r="W532" s="128"/>
      <c r="X532" s="128"/>
      <c r="Y532" s="128"/>
      <c r="Z532" s="128"/>
      <c r="AA532" s="130"/>
      <c r="AB532" s="130"/>
      <c r="AC532" s="130"/>
    </row>
    <row r="533" spans="1:29" x14ac:dyDescent="0.2">
      <c r="A533" s="128"/>
      <c r="B533" s="128"/>
      <c r="C533" s="130"/>
      <c r="D533" s="128"/>
      <c r="E533" s="128"/>
      <c r="F533" s="128"/>
      <c r="G533" s="128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8"/>
      <c r="T533" s="128"/>
      <c r="U533" s="128"/>
      <c r="V533" s="128"/>
      <c r="W533" s="128"/>
      <c r="X533" s="128"/>
      <c r="Y533" s="128"/>
      <c r="Z533" s="128"/>
      <c r="AA533" s="130"/>
      <c r="AB533" s="130"/>
      <c r="AC533" s="130"/>
    </row>
    <row r="534" spans="1:29" x14ac:dyDescent="0.2">
      <c r="A534" s="128"/>
      <c r="B534" s="128"/>
      <c r="C534" s="130"/>
      <c r="D534" s="128"/>
      <c r="E534" s="128"/>
      <c r="F534" s="128"/>
      <c r="G534" s="128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8"/>
      <c r="T534" s="128"/>
      <c r="U534" s="128"/>
      <c r="V534" s="128"/>
      <c r="W534" s="128"/>
      <c r="X534" s="128"/>
      <c r="Y534" s="128"/>
      <c r="Z534" s="128"/>
      <c r="AA534" s="130"/>
      <c r="AB534" s="130"/>
      <c r="AC534" s="130"/>
    </row>
    <row r="535" spans="1:29" x14ac:dyDescent="0.2">
      <c r="A535" s="128"/>
      <c r="B535" s="128"/>
      <c r="C535" s="130"/>
      <c r="D535" s="128"/>
      <c r="E535" s="128"/>
      <c r="F535" s="128"/>
      <c r="G535" s="128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8"/>
      <c r="T535" s="128"/>
      <c r="U535" s="128"/>
      <c r="V535" s="128"/>
      <c r="W535" s="128"/>
      <c r="X535" s="128"/>
      <c r="Y535" s="128"/>
      <c r="Z535" s="128"/>
      <c r="AA535" s="130"/>
      <c r="AB535" s="130"/>
      <c r="AC535" s="130"/>
    </row>
    <row r="536" spans="1:29" x14ac:dyDescent="0.2">
      <c r="A536" s="128"/>
      <c r="B536" s="128"/>
      <c r="C536" s="130"/>
      <c r="D536" s="128"/>
      <c r="E536" s="128"/>
      <c r="F536" s="128"/>
      <c r="G536" s="128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8"/>
      <c r="T536" s="128"/>
      <c r="U536" s="128"/>
      <c r="V536" s="128"/>
      <c r="W536" s="128"/>
      <c r="X536" s="128"/>
      <c r="Y536" s="128"/>
      <c r="Z536" s="128"/>
      <c r="AA536" s="130"/>
      <c r="AB536" s="130"/>
      <c r="AC536" s="130"/>
    </row>
    <row r="537" spans="1:29" x14ac:dyDescent="0.2">
      <c r="A537" s="128"/>
      <c r="B537" s="128"/>
      <c r="C537" s="130"/>
      <c r="D537" s="128"/>
      <c r="E537" s="128"/>
      <c r="F537" s="128"/>
      <c r="G537" s="128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8"/>
      <c r="T537" s="128"/>
      <c r="U537" s="128"/>
      <c r="V537" s="128"/>
      <c r="W537" s="128"/>
      <c r="X537" s="128"/>
      <c r="Y537" s="128"/>
      <c r="Z537" s="128"/>
      <c r="AA537" s="130"/>
      <c r="AB537" s="130"/>
      <c r="AC537" s="130"/>
    </row>
    <row r="538" spans="1:29" x14ac:dyDescent="0.2">
      <c r="A538" s="128"/>
      <c r="B538" s="128"/>
      <c r="C538" s="130"/>
      <c r="D538" s="128"/>
      <c r="E538" s="128"/>
      <c r="F538" s="128"/>
      <c r="G538" s="128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8"/>
      <c r="T538" s="128"/>
      <c r="U538" s="128"/>
      <c r="V538" s="128"/>
      <c r="W538" s="128"/>
      <c r="X538" s="128"/>
      <c r="Y538" s="128"/>
      <c r="Z538" s="128"/>
      <c r="AA538" s="130"/>
      <c r="AB538" s="130"/>
      <c r="AC538" s="130"/>
    </row>
    <row r="539" spans="1:29" x14ac:dyDescent="0.2">
      <c r="A539" s="128"/>
      <c r="B539" s="128"/>
      <c r="C539" s="130"/>
      <c r="D539" s="128"/>
      <c r="E539" s="128"/>
      <c r="F539" s="128"/>
      <c r="G539" s="128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8"/>
      <c r="T539" s="128"/>
      <c r="U539" s="128"/>
      <c r="V539" s="128"/>
      <c r="W539" s="128"/>
      <c r="X539" s="128"/>
      <c r="Y539" s="128"/>
      <c r="Z539" s="128"/>
      <c r="AA539" s="130"/>
      <c r="AB539" s="130"/>
      <c r="AC539" s="130"/>
    </row>
    <row r="540" spans="1:29" x14ac:dyDescent="0.2">
      <c r="A540" s="128"/>
      <c r="B540" s="128"/>
      <c r="C540" s="130"/>
      <c r="D540" s="128"/>
      <c r="E540" s="128"/>
      <c r="F540" s="128"/>
      <c r="G540" s="128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8"/>
      <c r="T540" s="128"/>
      <c r="U540" s="128"/>
      <c r="V540" s="128"/>
      <c r="W540" s="128"/>
      <c r="X540" s="128"/>
      <c r="Y540" s="128"/>
      <c r="Z540" s="128"/>
      <c r="AA540" s="130"/>
      <c r="AB540" s="130"/>
      <c r="AC540" s="130"/>
    </row>
    <row r="541" spans="1:29" x14ac:dyDescent="0.2">
      <c r="A541" s="128"/>
      <c r="B541" s="128"/>
      <c r="C541" s="130"/>
      <c r="D541" s="128"/>
      <c r="E541" s="128"/>
      <c r="F541" s="128"/>
      <c r="G541" s="128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8"/>
      <c r="T541" s="128"/>
      <c r="U541" s="128"/>
      <c r="V541" s="128"/>
      <c r="W541" s="128"/>
      <c r="X541" s="128"/>
      <c r="Y541" s="128"/>
      <c r="Z541" s="128"/>
      <c r="AA541" s="130"/>
      <c r="AB541" s="130"/>
      <c r="AC541" s="130"/>
    </row>
    <row r="542" spans="1:29" x14ac:dyDescent="0.2">
      <c r="A542" s="128"/>
      <c r="B542" s="128"/>
      <c r="C542" s="130"/>
      <c r="D542" s="128"/>
      <c r="E542" s="128"/>
      <c r="F542" s="128"/>
      <c r="G542" s="128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8"/>
      <c r="T542" s="128"/>
      <c r="U542" s="128"/>
      <c r="V542" s="128"/>
      <c r="W542" s="128"/>
      <c r="X542" s="128"/>
      <c r="Y542" s="128"/>
      <c r="Z542" s="128"/>
      <c r="AA542" s="130"/>
      <c r="AB542" s="130"/>
      <c r="AC542" s="130"/>
    </row>
    <row r="543" spans="1:29" x14ac:dyDescent="0.2">
      <c r="A543" s="128"/>
      <c r="B543" s="128"/>
      <c r="C543" s="130"/>
      <c r="D543" s="128"/>
      <c r="E543" s="128"/>
      <c r="F543" s="128"/>
      <c r="G543" s="128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8"/>
      <c r="T543" s="128"/>
      <c r="U543" s="128"/>
      <c r="V543" s="128"/>
      <c r="W543" s="128"/>
      <c r="X543" s="128"/>
      <c r="Y543" s="128"/>
      <c r="Z543" s="128"/>
      <c r="AA543" s="130"/>
      <c r="AB543" s="130"/>
      <c r="AC543" s="130"/>
    </row>
    <row r="544" spans="1:29" x14ac:dyDescent="0.2">
      <c r="A544" s="128"/>
      <c r="B544" s="128"/>
      <c r="C544" s="130"/>
      <c r="D544" s="128"/>
      <c r="E544" s="128"/>
      <c r="F544" s="128"/>
      <c r="G544" s="128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8"/>
      <c r="T544" s="128"/>
      <c r="U544" s="128"/>
      <c r="V544" s="128"/>
      <c r="W544" s="128"/>
      <c r="X544" s="128"/>
      <c r="Y544" s="128"/>
      <c r="Z544" s="128"/>
      <c r="AA544" s="130"/>
      <c r="AB544" s="130"/>
      <c r="AC544" s="130"/>
    </row>
    <row r="545" spans="1:29" x14ac:dyDescent="0.2">
      <c r="A545" s="128"/>
      <c r="B545" s="128"/>
      <c r="C545" s="130"/>
      <c r="D545" s="128"/>
      <c r="E545" s="128"/>
      <c r="F545" s="128"/>
      <c r="G545" s="128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8"/>
      <c r="T545" s="128"/>
      <c r="U545" s="128"/>
      <c r="V545" s="128"/>
      <c r="W545" s="128"/>
      <c r="X545" s="128"/>
      <c r="Y545" s="128"/>
      <c r="Z545" s="128"/>
      <c r="AA545" s="130"/>
      <c r="AB545" s="130"/>
      <c r="AC545" s="130"/>
    </row>
    <row r="546" spans="1:29" x14ac:dyDescent="0.2">
      <c r="A546" s="128"/>
      <c r="B546" s="128"/>
      <c r="C546" s="130"/>
      <c r="D546" s="128"/>
      <c r="E546" s="128"/>
      <c r="F546" s="128"/>
      <c r="G546" s="128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8"/>
      <c r="T546" s="128"/>
      <c r="U546" s="128"/>
      <c r="V546" s="128"/>
      <c r="W546" s="128"/>
      <c r="X546" s="128"/>
      <c r="Y546" s="128"/>
      <c r="Z546" s="128"/>
      <c r="AA546" s="130"/>
      <c r="AB546" s="130"/>
      <c r="AC546" s="130"/>
    </row>
    <row r="547" spans="1:29" x14ac:dyDescent="0.2">
      <c r="A547" s="128"/>
      <c r="B547" s="128"/>
      <c r="C547" s="130"/>
      <c r="D547" s="128"/>
      <c r="E547" s="128"/>
      <c r="F547" s="128"/>
      <c r="G547" s="128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8"/>
      <c r="T547" s="128"/>
      <c r="U547" s="128"/>
      <c r="V547" s="128"/>
      <c r="W547" s="128"/>
      <c r="X547" s="128"/>
      <c r="Y547" s="128"/>
      <c r="Z547" s="128"/>
      <c r="AA547" s="130"/>
      <c r="AB547" s="130"/>
      <c r="AC547" s="130"/>
    </row>
    <row r="548" spans="1:29" x14ac:dyDescent="0.2">
      <c r="A548" s="128"/>
      <c r="B548" s="128"/>
      <c r="C548" s="130"/>
      <c r="D548" s="128"/>
      <c r="E548" s="128"/>
      <c r="F548" s="128"/>
      <c r="G548" s="128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8"/>
      <c r="T548" s="128"/>
      <c r="U548" s="128"/>
      <c r="V548" s="128"/>
      <c r="W548" s="128"/>
      <c r="X548" s="128"/>
      <c r="Y548" s="128"/>
      <c r="Z548" s="128"/>
      <c r="AA548" s="130"/>
      <c r="AB548" s="130"/>
      <c r="AC548" s="130"/>
    </row>
    <row r="549" spans="1:29" x14ac:dyDescent="0.2">
      <c r="A549" s="128"/>
      <c r="B549" s="128"/>
      <c r="C549" s="130"/>
      <c r="D549" s="128"/>
      <c r="E549" s="128"/>
      <c r="F549" s="128"/>
      <c r="G549" s="128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8"/>
      <c r="T549" s="128"/>
      <c r="U549" s="128"/>
      <c r="V549" s="128"/>
      <c r="W549" s="128"/>
      <c r="X549" s="128"/>
      <c r="Y549" s="128"/>
      <c r="Z549" s="128"/>
      <c r="AA549" s="130"/>
      <c r="AB549" s="130"/>
      <c r="AC549" s="130"/>
    </row>
    <row r="550" spans="1:29" x14ac:dyDescent="0.2">
      <c r="A550" s="128"/>
      <c r="B550" s="128"/>
      <c r="C550" s="130"/>
      <c r="D550" s="128"/>
      <c r="E550" s="128"/>
      <c r="F550" s="128"/>
      <c r="G550" s="128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8"/>
      <c r="T550" s="128"/>
      <c r="U550" s="128"/>
      <c r="V550" s="128"/>
      <c r="W550" s="128"/>
      <c r="X550" s="128"/>
      <c r="Y550" s="128"/>
      <c r="Z550" s="128"/>
      <c r="AA550" s="130"/>
      <c r="AB550" s="130"/>
      <c r="AC550" s="130"/>
    </row>
    <row r="551" spans="1:29" x14ac:dyDescent="0.2">
      <c r="A551" s="128"/>
      <c r="B551" s="128"/>
      <c r="C551" s="130"/>
      <c r="D551" s="128"/>
      <c r="E551" s="128"/>
      <c r="F551" s="128"/>
      <c r="G551" s="128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8"/>
      <c r="T551" s="128"/>
      <c r="U551" s="128"/>
      <c r="V551" s="128"/>
      <c r="W551" s="128"/>
      <c r="X551" s="128"/>
      <c r="Y551" s="128"/>
      <c r="Z551" s="128"/>
      <c r="AA551" s="130"/>
      <c r="AB551" s="130"/>
      <c r="AC551" s="130"/>
    </row>
    <row r="552" spans="1:29" x14ac:dyDescent="0.2">
      <c r="A552" s="128"/>
      <c r="B552" s="128"/>
      <c r="C552" s="130"/>
      <c r="D552" s="128"/>
      <c r="E552" s="128"/>
      <c r="F552" s="128"/>
      <c r="G552" s="128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8"/>
      <c r="T552" s="128"/>
      <c r="U552" s="128"/>
      <c r="V552" s="128"/>
      <c r="W552" s="128"/>
      <c r="X552" s="128"/>
      <c r="Y552" s="128"/>
      <c r="Z552" s="128"/>
      <c r="AA552" s="130"/>
      <c r="AB552" s="130"/>
      <c r="AC552" s="130"/>
    </row>
    <row r="553" spans="1:29" x14ac:dyDescent="0.2">
      <c r="A553" s="128"/>
      <c r="B553" s="128"/>
      <c r="C553" s="130"/>
      <c r="D553" s="128"/>
      <c r="E553" s="128"/>
      <c r="F553" s="128"/>
      <c r="G553" s="128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8"/>
      <c r="T553" s="128"/>
      <c r="U553" s="128"/>
      <c r="V553" s="128"/>
      <c r="W553" s="128"/>
      <c r="X553" s="128"/>
      <c r="Y553" s="128"/>
      <c r="Z553" s="128"/>
      <c r="AA553" s="130"/>
      <c r="AB553" s="130"/>
      <c r="AC553" s="130"/>
    </row>
    <row r="554" spans="1:29" x14ac:dyDescent="0.2">
      <c r="A554" s="128"/>
      <c r="B554" s="128"/>
      <c r="C554" s="130"/>
      <c r="D554" s="128"/>
      <c r="E554" s="128"/>
      <c r="F554" s="128"/>
      <c r="G554" s="128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8"/>
      <c r="T554" s="128"/>
      <c r="U554" s="128"/>
      <c r="V554" s="128"/>
      <c r="W554" s="128"/>
      <c r="X554" s="128"/>
      <c r="Y554" s="128"/>
      <c r="Z554" s="128"/>
      <c r="AA554" s="130"/>
      <c r="AB554" s="130"/>
      <c r="AC554" s="130"/>
    </row>
    <row r="555" spans="1:29" x14ac:dyDescent="0.2">
      <c r="A555" s="128"/>
      <c r="B555" s="128"/>
      <c r="C555" s="130"/>
      <c r="D555" s="128"/>
      <c r="E555" s="128"/>
      <c r="F555" s="128"/>
      <c r="G555" s="128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8"/>
      <c r="T555" s="128"/>
      <c r="U555" s="128"/>
      <c r="V555" s="128"/>
      <c r="W555" s="128"/>
      <c r="X555" s="128"/>
      <c r="Y555" s="128"/>
      <c r="Z555" s="128"/>
      <c r="AA555" s="130"/>
      <c r="AB555" s="130"/>
      <c r="AC555" s="130"/>
    </row>
    <row r="556" spans="1:29" x14ac:dyDescent="0.2">
      <c r="A556" s="128"/>
      <c r="B556" s="128"/>
      <c r="C556" s="130"/>
      <c r="D556" s="128"/>
      <c r="E556" s="128"/>
      <c r="F556" s="128"/>
      <c r="G556" s="128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8"/>
      <c r="T556" s="128"/>
      <c r="U556" s="128"/>
      <c r="V556" s="128"/>
      <c r="W556" s="128"/>
      <c r="X556" s="128"/>
      <c r="Y556" s="128"/>
      <c r="Z556" s="128"/>
      <c r="AA556" s="130"/>
      <c r="AB556" s="130"/>
      <c r="AC556" s="130"/>
    </row>
    <row r="557" spans="1:29" x14ac:dyDescent="0.2">
      <c r="A557" s="128"/>
      <c r="B557" s="128"/>
      <c r="C557" s="130"/>
      <c r="D557" s="128"/>
      <c r="E557" s="128"/>
      <c r="F557" s="128"/>
      <c r="G557" s="128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8"/>
      <c r="T557" s="128"/>
      <c r="U557" s="128"/>
      <c r="V557" s="128"/>
      <c r="W557" s="128"/>
      <c r="X557" s="128"/>
      <c r="Y557" s="128"/>
      <c r="Z557" s="128"/>
      <c r="AA557" s="130"/>
      <c r="AB557" s="130"/>
      <c r="AC557" s="130"/>
    </row>
    <row r="558" spans="1:29" x14ac:dyDescent="0.2">
      <c r="A558" s="128"/>
      <c r="B558" s="128"/>
      <c r="C558" s="130"/>
      <c r="D558" s="128"/>
      <c r="E558" s="128"/>
      <c r="F558" s="128"/>
      <c r="G558" s="128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8"/>
      <c r="T558" s="128"/>
      <c r="U558" s="128"/>
      <c r="V558" s="128"/>
      <c r="W558" s="128"/>
      <c r="X558" s="128"/>
      <c r="Y558" s="128"/>
      <c r="Z558" s="128"/>
      <c r="AA558" s="130"/>
      <c r="AB558" s="130"/>
      <c r="AC558" s="130"/>
    </row>
    <row r="559" spans="1:29" x14ac:dyDescent="0.2">
      <c r="A559" s="128"/>
      <c r="B559" s="128"/>
      <c r="C559" s="130"/>
      <c r="D559" s="128"/>
      <c r="E559" s="128"/>
      <c r="F559" s="128"/>
      <c r="G559" s="128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8"/>
      <c r="T559" s="128"/>
      <c r="U559" s="128"/>
      <c r="V559" s="128"/>
      <c r="W559" s="128"/>
      <c r="X559" s="128"/>
      <c r="Y559" s="128"/>
      <c r="Z559" s="128"/>
      <c r="AA559" s="130"/>
      <c r="AB559" s="130"/>
      <c r="AC559" s="130"/>
    </row>
    <row r="560" spans="1:29" x14ac:dyDescent="0.2">
      <c r="A560" s="128"/>
      <c r="B560" s="128"/>
      <c r="C560" s="130"/>
      <c r="D560" s="128"/>
      <c r="E560" s="128"/>
      <c r="F560" s="128"/>
      <c r="G560" s="128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8"/>
      <c r="T560" s="128"/>
      <c r="U560" s="128"/>
      <c r="V560" s="128"/>
      <c r="W560" s="128"/>
      <c r="X560" s="128"/>
      <c r="Y560" s="128"/>
      <c r="Z560" s="128"/>
      <c r="AA560" s="130"/>
      <c r="AB560" s="130"/>
      <c r="AC560" s="130"/>
    </row>
    <row r="561" spans="1:29" x14ac:dyDescent="0.2">
      <c r="A561" s="128"/>
      <c r="B561" s="128"/>
      <c r="C561" s="130"/>
      <c r="D561" s="128"/>
      <c r="E561" s="128"/>
      <c r="F561" s="128"/>
      <c r="G561" s="128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8"/>
      <c r="T561" s="128"/>
      <c r="U561" s="128"/>
      <c r="V561" s="128"/>
      <c r="W561" s="128"/>
      <c r="X561" s="128"/>
      <c r="Y561" s="128"/>
      <c r="Z561" s="128"/>
      <c r="AA561" s="130"/>
      <c r="AB561" s="130"/>
      <c r="AC561" s="130"/>
    </row>
    <row r="562" spans="1:29" x14ac:dyDescent="0.2">
      <c r="A562" s="128"/>
      <c r="B562" s="128"/>
      <c r="C562" s="130"/>
      <c r="D562" s="128"/>
      <c r="E562" s="128"/>
      <c r="F562" s="128"/>
      <c r="G562" s="128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8"/>
      <c r="T562" s="128"/>
      <c r="U562" s="128"/>
      <c r="V562" s="128"/>
      <c r="W562" s="128"/>
      <c r="X562" s="128"/>
      <c r="Y562" s="128"/>
      <c r="Z562" s="128"/>
      <c r="AA562" s="130"/>
      <c r="AB562" s="130"/>
      <c r="AC562" s="130"/>
    </row>
    <row r="563" spans="1:29" x14ac:dyDescent="0.2">
      <c r="A563" s="128"/>
      <c r="B563" s="128"/>
      <c r="C563" s="130"/>
      <c r="D563" s="128"/>
      <c r="E563" s="128"/>
      <c r="F563" s="128"/>
      <c r="G563" s="128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8"/>
      <c r="T563" s="128"/>
      <c r="U563" s="128"/>
      <c r="V563" s="128"/>
      <c r="W563" s="128"/>
      <c r="X563" s="128"/>
      <c r="Y563" s="128"/>
      <c r="Z563" s="128"/>
      <c r="AA563" s="130"/>
      <c r="AB563" s="130"/>
      <c r="AC563" s="130"/>
    </row>
    <row r="564" spans="1:29" x14ac:dyDescent="0.2">
      <c r="A564" s="128"/>
      <c r="B564" s="128"/>
      <c r="C564" s="130"/>
      <c r="D564" s="128"/>
      <c r="E564" s="128"/>
      <c r="F564" s="128"/>
      <c r="G564" s="128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8"/>
      <c r="T564" s="128"/>
      <c r="U564" s="128"/>
      <c r="V564" s="128"/>
      <c r="W564" s="128"/>
      <c r="X564" s="128"/>
      <c r="Y564" s="128"/>
      <c r="Z564" s="128"/>
      <c r="AA564" s="130"/>
      <c r="AB564" s="130"/>
      <c r="AC564" s="130"/>
    </row>
    <row r="565" spans="1:29" x14ac:dyDescent="0.2">
      <c r="A565" s="128"/>
      <c r="B565" s="128"/>
      <c r="C565" s="130"/>
      <c r="D565" s="128"/>
      <c r="E565" s="128"/>
      <c r="F565" s="128"/>
      <c r="G565" s="128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8"/>
      <c r="T565" s="128"/>
      <c r="U565" s="128"/>
      <c r="V565" s="128"/>
      <c r="W565" s="128"/>
      <c r="X565" s="128"/>
      <c r="Y565" s="128"/>
      <c r="Z565" s="128"/>
      <c r="AA565" s="130"/>
      <c r="AB565" s="130"/>
      <c r="AC565" s="130"/>
    </row>
    <row r="566" spans="1:29" x14ac:dyDescent="0.2">
      <c r="A566" s="128"/>
      <c r="B566" s="128"/>
      <c r="C566" s="130"/>
      <c r="D566" s="128"/>
      <c r="E566" s="128"/>
      <c r="F566" s="128"/>
      <c r="G566" s="128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8"/>
      <c r="T566" s="128"/>
      <c r="U566" s="128"/>
      <c r="V566" s="128"/>
      <c r="W566" s="128"/>
      <c r="X566" s="128"/>
      <c r="Y566" s="128"/>
      <c r="Z566" s="128"/>
      <c r="AA566" s="130"/>
      <c r="AB566" s="130"/>
      <c r="AC566" s="130"/>
    </row>
    <row r="567" spans="1:29" x14ac:dyDescent="0.2">
      <c r="A567" s="128"/>
      <c r="B567" s="128"/>
      <c r="C567" s="130"/>
      <c r="D567" s="128"/>
      <c r="E567" s="128"/>
      <c r="F567" s="128"/>
      <c r="G567" s="128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8"/>
      <c r="T567" s="128"/>
      <c r="U567" s="128"/>
      <c r="V567" s="128"/>
      <c r="W567" s="128"/>
      <c r="X567" s="128"/>
      <c r="Y567" s="128"/>
      <c r="Z567" s="128"/>
      <c r="AA567" s="130"/>
      <c r="AB567" s="130"/>
      <c r="AC567" s="130"/>
    </row>
    <row r="568" spans="1:29" x14ac:dyDescent="0.2">
      <c r="A568" s="128"/>
      <c r="B568" s="128"/>
      <c r="C568" s="130"/>
      <c r="D568" s="128"/>
      <c r="E568" s="128"/>
      <c r="F568" s="128"/>
      <c r="G568" s="128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8"/>
      <c r="T568" s="128"/>
      <c r="U568" s="128"/>
      <c r="V568" s="128"/>
      <c r="W568" s="128"/>
      <c r="X568" s="128"/>
      <c r="Y568" s="128"/>
      <c r="Z568" s="128"/>
      <c r="AA568" s="130"/>
      <c r="AB568" s="130"/>
      <c r="AC568" s="130"/>
    </row>
    <row r="569" spans="1:29" x14ac:dyDescent="0.2">
      <c r="A569" s="128"/>
      <c r="B569" s="128"/>
      <c r="C569" s="130"/>
      <c r="D569" s="128"/>
      <c r="E569" s="128"/>
      <c r="F569" s="128"/>
      <c r="G569" s="128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8"/>
      <c r="T569" s="128"/>
      <c r="U569" s="128"/>
      <c r="V569" s="128"/>
      <c r="W569" s="128"/>
      <c r="X569" s="128"/>
      <c r="Y569" s="128"/>
      <c r="Z569" s="128"/>
      <c r="AA569" s="130"/>
      <c r="AB569" s="130"/>
      <c r="AC569" s="130"/>
    </row>
    <row r="570" spans="1:29" x14ac:dyDescent="0.2">
      <c r="A570" s="128"/>
      <c r="B570" s="128"/>
      <c r="C570" s="130"/>
      <c r="D570" s="128"/>
      <c r="E570" s="128"/>
      <c r="F570" s="128"/>
      <c r="G570" s="128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8"/>
      <c r="T570" s="128"/>
      <c r="U570" s="128"/>
      <c r="V570" s="128"/>
      <c r="W570" s="128"/>
      <c r="X570" s="128"/>
      <c r="Y570" s="128"/>
      <c r="Z570" s="128"/>
      <c r="AA570" s="130"/>
      <c r="AB570" s="130"/>
      <c r="AC570" s="130"/>
    </row>
    <row r="571" spans="1:29" x14ac:dyDescent="0.2">
      <c r="A571" s="128"/>
      <c r="B571" s="128"/>
      <c r="C571" s="130"/>
      <c r="D571" s="128"/>
      <c r="E571" s="128"/>
      <c r="F571" s="128"/>
      <c r="G571" s="128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8"/>
      <c r="T571" s="128"/>
      <c r="U571" s="128"/>
      <c r="V571" s="128"/>
      <c r="W571" s="128"/>
      <c r="X571" s="128"/>
      <c r="Y571" s="128"/>
      <c r="Z571" s="128"/>
      <c r="AA571" s="130"/>
      <c r="AB571" s="130"/>
      <c r="AC571" s="130"/>
    </row>
    <row r="572" spans="1:29" x14ac:dyDescent="0.2">
      <c r="A572" s="128"/>
      <c r="B572" s="128"/>
      <c r="C572" s="130"/>
      <c r="D572" s="128"/>
      <c r="E572" s="128"/>
      <c r="F572" s="128"/>
      <c r="G572" s="128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8"/>
      <c r="T572" s="128"/>
      <c r="U572" s="128"/>
      <c r="V572" s="128"/>
      <c r="W572" s="128"/>
      <c r="X572" s="128"/>
      <c r="Y572" s="128"/>
      <c r="Z572" s="128"/>
      <c r="AA572" s="130"/>
      <c r="AB572" s="130"/>
      <c r="AC572" s="130"/>
    </row>
    <row r="573" spans="1:29" x14ac:dyDescent="0.2">
      <c r="A573" s="128"/>
      <c r="B573" s="128"/>
      <c r="C573" s="130"/>
      <c r="D573" s="128"/>
      <c r="E573" s="128"/>
      <c r="F573" s="128"/>
      <c r="G573" s="128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8"/>
      <c r="T573" s="128"/>
      <c r="U573" s="128"/>
      <c r="V573" s="128"/>
      <c r="W573" s="128"/>
      <c r="X573" s="128"/>
      <c r="Y573" s="128"/>
      <c r="Z573" s="128"/>
      <c r="AA573" s="130"/>
      <c r="AB573" s="130"/>
      <c r="AC573" s="130"/>
    </row>
    <row r="574" spans="1:29" x14ac:dyDescent="0.2">
      <c r="A574" s="128"/>
      <c r="B574" s="128"/>
      <c r="C574" s="130"/>
      <c r="D574" s="128"/>
      <c r="E574" s="128"/>
      <c r="F574" s="128"/>
      <c r="G574" s="128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8"/>
      <c r="T574" s="128"/>
      <c r="U574" s="128"/>
      <c r="V574" s="128"/>
      <c r="W574" s="128"/>
      <c r="X574" s="128"/>
      <c r="Y574" s="128"/>
      <c r="Z574" s="128"/>
      <c r="AA574" s="130"/>
      <c r="AB574" s="130"/>
      <c r="AC574" s="130"/>
    </row>
    <row r="575" spans="1:29" x14ac:dyDescent="0.2">
      <c r="A575" s="128"/>
      <c r="B575" s="128"/>
      <c r="C575" s="130"/>
      <c r="D575" s="128"/>
      <c r="E575" s="128"/>
      <c r="F575" s="128"/>
      <c r="G575" s="128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8"/>
      <c r="T575" s="128"/>
      <c r="U575" s="128"/>
      <c r="V575" s="128"/>
      <c r="W575" s="128"/>
      <c r="X575" s="128"/>
      <c r="Y575" s="128"/>
      <c r="Z575" s="128"/>
      <c r="AA575" s="130"/>
      <c r="AB575" s="130"/>
      <c r="AC575" s="130"/>
    </row>
    <row r="576" spans="1:29" x14ac:dyDescent="0.2">
      <c r="A576" s="128"/>
      <c r="B576" s="128"/>
      <c r="C576" s="130"/>
      <c r="D576" s="128"/>
      <c r="E576" s="128"/>
      <c r="F576" s="128"/>
      <c r="G576" s="128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8"/>
      <c r="T576" s="128"/>
      <c r="U576" s="128"/>
      <c r="V576" s="128"/>
      <c r="W576" s="128"/>
      <c r="X576" s="128"/>
      <c r="Y576" s="128"/>
      <c r="Z576" s="128"/>
      <c r="AA576" s="130"/>
      <c r="AB576" s="130"/>
      <c r="AC576" s="130"/>
    </row>
    <row r="577" spans="1:29" x14ac:dyDescent="0.2">
      <c r="A577" s="128"/>
      <c r="B577" s="128"/>
      <c r="C577" s="130"/>
      <c r="D577" s="128"/>
      <c r="E577" s="128"/>
      <c r="F577" s="128"/>
      <c r="G577" s="128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8"/>
      <c r="T577" s="128"/>
      <c r="U577" s="128"/>
      <c r="V577" s="128"/>
      <c r="W577" s="128"/>
      <c r="X577" s="128"/>
      <c r="Y577" s="128"/>
      <c r="Z577" s="128"/>
      <c r="AA577" s="130"/>
      <c r="AB577" s="130"/>
      <c r="AC577" s="130"/>
    </row>
    <row r="578" spans="1:29" x14ac:dyDescent="0.2">
      <c r="A578" s="128"/>
      <c r="B578" s="128"/>
      <c r="C578" s="130"/>
      <c r="D578" s="128"/>
      <c r="E578" s="128"/>
      <c r="F578" s="128"/>
      <c r="G578" s="128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8"/>
      <c r="T578" s="128"/>
      <c r="U578" s="128"/>
      <c r="V578" s="128"/>
      <c r="W578" s="128"/>
      <c r="X578" s="128"/>
      <c r="Y578" s="128"/>
      <c r="Z578" s="128"/>
      <c r="AA578" s="130"/>
      <c r="AB578" s="130"/>
      <c r="AC578" s="130"/>
    </row>
    <row r="579" spans="1:29" x14ac:dyDescent="0.2">
      <c r="A579" s="128"/>
      <c r="B579" s="128"/>
      <c r="C579" s="130"/>
      <c r="D579" s="128"/>
      <c r="E579" s="128"/>
      <c r="F579" s="128"/>
      <c r="G579" s="128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8"/>
      <c r="T579" s="128"/>
      <c r="U579" s="128"/>
      <c r="V579" s="128"/>
      <c r="W579" s="128"/>
      <c r="X579" s="128"/>
      <c r="Y579" s="128"/>
      <c r="Z579" s="128"/>
      <c r="AA579" s="130"/>
      <c r="AB579" s="130"/>
      <c r="AC579" s="130"/>
    </row>
    <row r="580" spans="1:29" x14ac:dyDescent="0.2">
      <c r="A580" s="128"/>
      <c r="B580" s="128"/>
      <c r="C580" s="130"/>
      <c r="D580" s="128"/>
      <c r="E580" s="128"/>
      <c r="F580" s="128"/>
      <c r="G580" s="128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8"/>
      <c r="T580" s="128"/>
      <c r="U580" s="128"/>
      <c r="V580" s="128"/>
      <c r="W580" s="128"/>
      <c r="X580" s="128"/>
      <c r="Y580" s="128"/>
      <c r="Z580" s="128"/>
      <c r="AA580" s="130"/>
      <c r="AB580" s="130"/>
      <c r="AC580" s="130"/>
    </row>
    <row r="581" spans="1:29" x14ac:dyDescent="0.2">
      <c r="A581" s="128"/>
      <c r="B581" s="128"/>
      <c r="C581" s="130"/>
      <c r="D581" s="128"/>
      <c r="E581" s="128"/>
      <c r="F581" s="128"/>
      <c r="G581" s="128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8"/>
      <c r="T581" s="128"/>
      <c r="U581" s="128"/>
      <c r="V581" s="128"/>
      <c r="W581" s="128"/>
      <c r="X581" s="128"/>
      <c r="Y581" s="128"/>
      <c r="Z581" s="128"/>
      <c r="AA581" s="130"/>
      <c r="AB581" s="130"/>
      <c r="AC581" s="130"/>
    </row>
    <row r="582" spans="1:29" x14ac:dyDescent="0.2">
      <c r="A582" s="128"/>
      <c r="B582" s="128"/>
      <c r="C582" s="130"/>
      <c r="D582" s="128"/>
      <c r="E582" s="128"/>
      <c r="F582" s="128"/>
      <c r="G582" s="128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8"/>
      <c r="T582" s="128"/>
      <c r="U582" s="128"/>
      <c r="V582" s="128"/>
      <c r="W582" s="128"/>
      <c r="X582" s="128"/>
      <c r="Y582" s="128"/>
      <c r="Z582" s="128"/>
      <c r="AA582" s="130"/>
      <c r="AB582" s="130"/>
      <c r="AC582" s="130"/>
    </row>
    <row r="583" spans="1:29" x14ac:dyDescent="0.2">
      <c r="A583" s="128"/>
      <c r="B583" s="128"/>
      <c r="C583" s="130"/>
      <c r="D583" s="128"/>
      <c r="E583" s="128"/>
      <c r="F583" s="128"/>
      <c r="G583" s="128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8"/>
      <c r="T583" s="128"/>
      <c r="U583" s="128"/>
      <c r="V583" s="128"/>
      <c r="W583" s="128"/>
      <c r="X583" s="128"/>
      <c r="Y583" s="128"/>
      <c r="Z583" s="128"/>
      <c r="AA583" s="130"/>
      <c r="AB583" s="130"/>
      <c r="AC583" s="130"/>
    </row>
    <row r="584" spans="1:29" x14ac:dyDescent="0.2">
      <c r="A584" s="128"/>
      <c r="B584" s="128"/>
      <c r="C584" s="130"/>
      <c r="D584" s="128"/>
      <c r="E584" s="128"/>
      <c r="F584" s="128"/>
      <c r="G584" s="128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8"/>
      <c r="T584" s="128"/>
      <c r="U584" s="128"/>
      <c r="V584" s="128"/>
      <c r="W584" s="128"/>
      <c r="X584" s="128"/>
      <c r="Y584" s="128"/>
      <c r="Z584" s="128"/>
      <c r="AA584" s="130"/>
      <c r="AB584" s="130"/>
      <c r="AC584" s="130"/>
    </row>
    <row r="585" spans="1:29" x14ac:dyDescent="0.2">
      <c r="A585" s="128"/>
      <c r="B585" s="128"/>
      <c r="C585" s="130"/>
      <c r="D585" s="128"/>
      <c r="E585" s="128"/>
      <c r="F585" s="128"/>
      <c r="G585" s="128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8"/>
      <c r="T585" s="128"/>
      <c r="U585" s="128"/>
      <c r="V585" s="128"/>
      <c r="W585" s="128"/>
      <c r="X585" s="128"/>
      <c r="Y585" s="128"/>
      <c r="Z585" s="128"/>
      <c r="AA585" s="130"/>
      <c r="AB585" s="130"/>
      <c r="AC585" s="130"/>
    </row>
    <row r="586" spans="1:29" x14ac:dyDescent="0.2">
      <c r="A586" s="128"/>
      <c r="B586" s="128"/>
      <c r="C586" s="130"/>
      <c r="D586" s="128"/>
      <c r="E586" s="128"/>
      <c r="F586" s="128"/>
      <c r="G586" s="128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8"/>
      <c r="T586" s="128"/>
      <c r="U586" s="128"/>
      <c r="V586" s="128"/>
      <c r="W586" s="128"/>
      <c r="X586" s="128"/>
      <c r="Y586" s="128"/>
      <c r="Z586" s="128"/>
      <c r="AA586" s="130"/>
      <c r="AB586" s="130"/>
      <c r="AC586" s="130"/>
    </row>
    <row r="587" spans="1:29" x14ac:dyDescent="0.2">
      <c r="A587" s="128"/>
      <c r="B587" s="128"/>
      <c r="C587" s="130"/>
      <c r="D587" s="128"/>
      <c r="E587" s="128"/>
      <c r="F587" s="128"/>
      <c r="G587" s="128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8"/>
      <c r="T587" s="128"/>
      <c r="U587" s="128"/>
      <c r="V587" s="128"/>
      <c r="W587" s="128"/>
      <c r="X587" s="128"/>
      <c r="Y587" s="128"/>
      <c r="Z587" s="128"/>
      <c r="AA587" s="130"/>
      <c r="AB587" s="130"/>
      <c r="AC587" s="130"/>
    </row>
    <row r="588" spans="1:29" x14ac:dyDescent="0.2">
      <c r="A588" s="128"/>
      <c r="B588" s="128"/>
      <c r="C588" s="130"/>
      <c r="D588" s="128"/>
      <c r="E588" s="128"/>
      <c r="F588" s="128"/>
      <c r="G588" s="128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8"/>
      <c r="T588" s="128"/>
      <c r="U588" s="128"/>
      <c r="V588" s="128"/>
      <c r="W588" s="128"/>
      <c r="X588" s="128"/>
      <c r="Y588" s="128"/>
      <c r="Z588" s="128"/>
      <c r="AA588" s="130"/>
      <c r="AB588" s="130"/>
      <c r="AC588" s="130"/>
    </row>
    <row r="589" spans="1:29" x14ac:dyDescent="0.2">
      <c r="A589" s="128"/>
      <c r="B589" s="128"/>
      <c r="C589" s="130"/>
      <c r="D589" s="128"/>
      <c r="E589" s="128"/>
      <c r="F589" s="128"/>
      <c r="G589" s="128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8"/>
      <c r="T589" s="128"/>
      <c r="U589" s="128"/>
      <c r="V589" s="128"/>
      <c r="W589" s="128"/>
      <c r="X589" s="128"/>
      <c r="Y589" s="128"/>
      <c r="Z589" s="128"/>
      <c r="AA589" s="130"/>
      <c r="AB589" s="130"/>
      <c r="AC589" s="130"/>
    </row>
    <row r="590" spans="1:29" x14ac:dyDescent="0.2">
      <c r="A590" s="128"/>
      <c r="B590" s="128"/>
      <c r="C590" s="130"/>
      <c r="D590" s="128"/>
      <c r="E590" s="128"/>
      <c r="F590" s="128"/>
      <c r="G590" s="128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8"/>
      <c r="T590" s="128"/>
      <c r="U590" s="128"/>
      <c r="V590" s="128"/>
      <c r="W590" s="128"/>
      <c r="X590" s="128"/>
      <c r="Y590" s="128"/>
      <c r="Z590" s="128"/>
      <c r="AA590" s="130"/>
      <c r="AB590" s="130"/>
      <c r="AC590" s="130"/>
    </row>
    <row r="591" spans="1:29" x14ac:dyDescent="0.2">
      <c r="A591" s="128"/>
      <c r="B591" s="128"/>
      <c r="C591" s="130"/>
      <c r="D591" s="128"/>
      <c r="E591" s="128"/>
      <c r="F591" s="128"/>
      <c r="G591" s="128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8"/>
      <c r="T591" s="128"/>
      <c r="U591" s="128"/>
      <c r="V591" s="128"/>
      <c r="W591" s="128"/>
      <c r="X591" s="128"/>
      <c r="Y591" s="128"/>
      <c r="Z591" s="128"/>
      <c r="AA591" s="130"/>
      <c r="AB591" s="130"/>
      <c r="AC591" s="130"/>
    </row>
    <row r="592" spans="1:29" x14ac:dyDescent="0.2">
      <c r="A592" s="128"/>
      <c r="B592" s="128"/>
      <c r="C592" s="130"/>
      <c r="D592" s="128"/>
      <c r="E592" s="128"/>
      <c r="F592" s="128"/>
      <c r="G592" s="128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8"/>
      <c r="T592" s="128"/>
      <c r="U592" s="128"/>
      <c r="V592" s="128"/>
      <c r="W592" s="128"/>
      <c r="X592" s="128"/>
      <c r="Y592" s="128"/>
      <c r="Z592" s="128"/>
      <c r="AA592" s="130"/>
      <c r="AB592" s="130"/>
      <c r="AC592" s="130"/>
    </row>
    <row r="593" spans="1:29" x14ac:dyDescent="0.2">
      <c r="A593" s="128"/>
      <c r="B593" s="128"/>
      <c r="C593" s="130"/>
      <c r="D593" s="128"/>
      <c r="E593" s="128"/>
      <c r="F593" s="128"/>
      <c r="G593" s="128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8"/>
      <c r="T593" s="128"/>
      <c r="U593" s="128"/>
      <c r="V593" s="128"/>
      <c r="W593" s="128"/>
      <c r="X593" s="128"/>
      <c r="Y593" s="128"/>
      <c r="Z593" s="128"/>
      <c r="AA593" s="130"/>
      <c r="AB593" s="130"/>
      <c r="AC593" s="130"/>
    </row>
    <row r="594" spans="1:29" x14ac:dyDescent="0.2">
      <c r="A594" s="128"/>
      <c r="B594" s="128"/>
      <c r="C594" s="130"/>
      <c r="D594" s="128"/>
      <c r="E594" s="128"/>
      <c r="F594" s="128"/>
      <c r="G594" s="128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8"/>
      <c r="T594" s="128"/>
      <c r="U594" s="128"/>
      <c r="V594" s="128"/>
      <c r="W594" s="128"/>
      <c r="X594" s="128"/>
      <c r="Y594" s="128"/>
      <c r="Z594" s="128"/>
      <c r="AA594" s="130"/>
      <c r="AB594" s="130"/>
      <c r="AC594" s="130"/>
    </row>
    <row r="595" spans="1:29" x14ac:dyDescent="0.2">
      <c r="A595" s="128"/>
      <c r="B595" s="128"/>
      <c r="C595" s="130"/>
      <c r="D595" s="128"/>
      <c r="E595" s="128"/>
      <c r="F595" s="128"/>
      <c r="G595" s="128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8"/>
      <c r="T595" s="128"/>
      <c r="U595" s="128"/>
      <c r="V595" s="128"/>
      <c r="W595" s="128"/>
      <c r="X595" s="128"/>
      <c r="Y595" s="128"/>
      <c r="Z595" s="128"/>
      <c r="AA595" s="130"/>
      <c r="AB595" s="130"/>
      <c r="AC595" s="130"/>
    </row>
    <row r="596" spans="1:29" x14ac:dyDescent="0.2">
      <c r="A596" s="128"/>
      <c r="B596" s="128"/>
      <c r="C596" s="130"/>
      <c r="D596" s="128"/>
      <c r="E596" s="128"/>
      <c r="F596" s="128"/>
      <c r="G596" s="128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8"/>
      <c r="T596" s="128"/>
      <c r="U596" s="128"/>
      <c r="V596" s="128"/>
      <c r="W596" s="128"/>
      <c r="X596" s="128"/>
      <c r="Y596" s="128"/>
      <c r="Z596" s="128"/>
      <c r="AA596" s="130"/>
      <c r="AB596" s="130"/>
      <c r="AC596" s="130"/>
    </row>
    <row r="597" spans="1:29" x14ac:dyDescent="0.2">
      <c r="A597" s="128"/>
      <c r="B597" s="128"/>
      <c r="C597" s="130"/>
      <c r="D597" s="128"/>
      <c r="E597" s="128"/>
      <c r="F597" s="128"/>
      <c r="G597" s="128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8"/>
      <c r="T597" s="128"/>
      <c r="U597" s="128"/>
      <c r="V597" s="128"/>
      <c r="W597" s="128"/>
      <c r="X597" s="128"/>
      <c r="Y597" s="128"/>
      <c r="Z597" s="128"/>
      <c r="AA597" s="130"/>
      <c r="AB597" s="130"/>
      <c r="AC597" s="130"/>
    </row>
    <row r="598" spans="1:29" x14ac:dyDescent="0.2">
      <c r="A598" s="128"/>
      <c r="B598" s="128"/>
      <c r="C598" s="130"/>
      <c r="D598" s="128"/>
      <c r="E598" s="128"/>
      <c r="F598" s="128"/>
      <c r="G598" s="128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8"/>
      <c r="T598" s="128"/>
      <c r="U598" s="128"/>
      <c r="V598" s="128"/>
      <c r="W598" s="128"/>
      <c r="X598" s="128"/>
      <c r="Y598" s="128"/>
      <c r="Z598" s="128"/>
      <c r="AA598" s="130"/>
      <c r="AB598" s="130"/>
      <c r="AC598" s="130"/>
    </row>
    <row r="599" spans="1:29" x14ac:dyDescent="0.2">
      <c r="A599" s="128"/>
      <c r="B599" s="128"/>
      <c r="C599" s="130"/>
      <c r="D599" s="128"/>
      <c r="E599" s="128"/>
      <c r="F599" s="128"/>
      <c r="G599" s="128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8"/>
      <c r="T599" s="128"/>
      <c r="U599" s="128"/>
      <c r="V599" s="128"/>
      <c r="W599" s="128"/>
      <c r="X599" s="128"/>
      <c r="Y599" s="128"/>
      <c r="Z599" s="128"/>
      <c r="AA599" s="130"/>
      <c r="AB599" s="130"/>
      <c r="AC599" s="130"/>
    </row>
    <row r="600" spans="1:29" x14ac:dyDescent="0.2">
      <c r="A600" s="128"/>
      <c r="B600" s="128"/>
      <c r="C600" s="130"/>
      <c r="D600" s="128"/>
      <c r="E600" s="128"/>
      <c r="F600" s="128"/>
      <c r="G600" s="128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8"/>
      <c r="T600" s="128"/>
      <c r="U600" s="128"/>
      <c r="V600" s="128"/>
      <c r="W600" s="128"/>
      <c r="X600" s="128"/>
      <c r="Y600" s="128"/>
      <c r="Z600" s="128"/>
      <c r="AA600" s="130"/>
      <c r="AB600" s="130"/>
      <c r="AC600" s="130"/>
    </row>
    <row r="601" spans="1:29" x14ac:dyDescent="0.2">
      <c r="A601" s="128"/>
      <c r="B601" s="128"/>
      <c r="C601" s="130"/>
      <c r="D601" s="128"/>
      <c r="E601" s="128"/>
      <c r="F601" s="128"/>
      <c r="G601" s="128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8"/>
      <c r="T601" s="128"/>
      <c r="U601" s="128"/>
      <c r="V601" s="128"/>
      <c r="W601" s="128"/>
      <c r="X601" s="128"/>
      <c r="Y601" s="128"/>
      <c r="Z601" s="128"/>
      <c r="AA601" s="130"/>
      <c r="AB601" s="130"/>
      <c r="AC601" s="130"/>
    </row>
    <row r="602" spans="1:29" x14ac:dyDescent="0.2">
      <c r="A602" s="128"/>
      <c r="B602" s="128"/>
      <c r="C602" s="130"/>
      <c r="D602" s="128"/>
      <c r="E602" s="128"/>
      <c r="F602" s="128"/>
      <c r="G602" s="128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8"/>
      <c r="T602" s="128"/>
      <c r="U602" s="128"/>
      <c r="V602" s="128"/>
      <c r="W602" s="128"/>
      <c r="X602" s="128"/>
      <c r="Y602" s="128"/>
      <c r="Z602" s="128"/>
      <c r="AA602" s="130"/>
      <c r="AB602" s="130"/>
      <c r="AC602" s="130"/>
    </row>
    <row r="603" spans="1:29" x14ac:dyDescent="0.2">
      <c r="A603" s="128"/>
      <c r="B603" s="128"/>
      <c r="C603" s="130"/>
      <c r="D603" s="128"/>
      <c r="E603" s="128"/>
      <c r="F603" s="128"/>
      <c r="G603" s="128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8"/>
      <c r="T603" s="128"/>
      <c r="U603" s="128"/>
      <c r="V603" s="128"/>
      <c r="W603" s="128"/>
      <c r="X603" s="128"/>
      <c r="Y603" s="128"/>
      <c r="Z603" s="128"/>
      <c r="AA603" s="130"/>
      <c r="AB603" s="130"/>
      <c r="AC603" s="130"/>
    </row>
    <row r="604" spans="1:29" x14ac:dyDescent="0.2">
      <c r="A604" s="128"/>
      <c r="B604" s="128"/>
      <c r="C604" s="130"/>
      <c r="D604" s="128"/>
      <c r="E604" s="128"/>
      <c r="F604" s="128"/>
      <c r="G604" s="128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8"/>
      <c r="T604" s="128"/>
      <c r="U604" s="128"/>
      <c r="V604" s="128"/>
      <c r="W604" s="128"/>
      <c r="X604" s="128"/>
      <c r="Y604" s="128"/>
      <c r="Z604" s="128"/>
      <c r="AA604" s="130"/>
      <c r="AB604" s="130"/>
      <c r="AC604" s="130"/>
    </row>
    <row r="605" spans="1:29" x14ac:dyDescent="0.2">
      <c r="A605" s="128"/>
      <c r="B605" s="128"/>
      <c r="C605" s="130"/>
      <c r="D605" s="128"/>
      <c r="E605" s="128"/>
      <c r="F605" s="128"/>
      <c r="G605" s="128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8"/>
      <c r="T605" s="128"/>
      <c r="U605" s="128"/>
      <c r="V605" s="128"/>
      <c r="W605" s="128"/>
      <c r="X605" s="128"/>
      <c r="Y605" s="128"/>
      <c r="Z605" s="128"/>
      <c r="AA605" s="130"/>
      <c r="AB605" s="130"/>
      <c r="AC605" s="130"/>
    </row>
    <row r="606" spans="1:29" x14ac:dyDescent="0.2">
      <c r="A606" s="128"/>
      <c r="B606" s="128"/>
      <c r="C606" s="130"/>
      <c r="D606" s="128"/>
      <c r="E606" s="128"/>
      <c r="F606" s="128"/>
      <c r="G606" s="128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8"/>
      <c r="T606" s="128"/>
      <c r="U606" s="128"/>
      <c r="V606" s="128"/>
      <c r="W606" s="128"/>
      <c r="X606" s="128"/>
      <c r="Y606" s="128"/>
      <c r="Z606" s="128"/>
      <c r="AA606" s="130"/>
      <c r="AB606" s="130"/>
      <c r="AC606" s="130"/>
    </row>
    <row r="607" spans="1:29" x14ac:dyDescent="0.2">
      <c r="A607" s="128"/>
      <c r="B607" s="128"/>
      <c r="C607" s="130"/>
      <c r="D607" s="128"/>
      <c r="E607" s="128"/>
      <c r="F607" s="128"/>
      <c r="G607" s="128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8"/>
      <c r="T607" s="128"/>
      <c r="U607" s="128"/>
      <c r="V607" s="128"/>
      <c r="W607" s="128"/>
      <c r="X607" s="128"/>
      <c r="Y607" s="128"/>
      <c r="Z607" s="128"/>
      <c r="AA607" s="130"/>
      <c r="AB607" s="130"/>
      <c r="AC607" s="130"/>
    </row>
    <row r="608" spans="1:29" x14ac:dyDescent="0.2">
      <c r="A608" s="128"/>
      <c r="B608" s="128"/>
      <c r="C608" s="130"/>
      <c r="D608" s="128"/>
      <c r="E608" s="128"/>
      <c r="F608" s="128"/>
      <c r="G608" s="128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8"/>
      <c r="T608" s="128"/>
      <c r="U608" s="128"/>
      <c r="V608" s="128"/>
      <c r="W608" s="128"/>
      <c r="X608" s="128"/>
      <c r="Y608" s="128"/>
      <c r="Z608" s="128"/>
      <c r="AA608" s="130"/>
      <c r="AB608" s="130"/>
      <c r="AC608" s="130"/>
    </row>
    <row r="609" spans="1:29" x14ac:dyDescent="0.2">
      <c r="A609" s="128"/>
      <c r="B609" s="128"/>
      <c r="C609" s="130"/>
      <c r="D609" s="128"/>
      <c r="E609" s="128"/>
      <c r="F609" s="128"/>
      <c r="G609" s="128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8"/>
      <c r="T609" s="128"/>
      <c r="U609" s="128"/>
      <c r="V609" s="128"/>
      <c r="W609" s="128"/>
      <c r="X609" s="128"/>
      <c r="Y609" s="128"/>
      <c r="Z609" s="128"/>
      <c r="AA609" s="130"/>
      <c r="AB609" s="130"/>
      <c r="AC609" s="130"/>
    </row>
    <row r="610" spans="1:29" x14ac:dyDescent="0.2">
      <c r="A610" s="128"/>
      <c r="B610" s="128"/>
      <c r="C610" s="130"/>
      <c r="D610" s="128"/>
      <c r="E610" s="128"/>
      <c r="F610" s="128"/>
      <c r="G610" s="128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8"/>
      <c r="T610" s="128"/>
      <c r="U610" s="128"/>
      <c r="V610" s="128"/>
      <c r="W610" s="128"/>
      <c r="X610" s="128"/>
      <c r="Y610" s="128"/>
      <c r="Z610" s="128"/>
      <c r="AA610" s="130"/>
      <c r="AB610" s="130"/>
      <c r="AC610" s="130"/>
    </row>
    <row r="611" spans="1:29" x14ac:dyDescent="0.2">
      <c r="A611" s="128"/>
      <c r="B611" s="128"/>
      <c r="C611" s="130"/>
      <c r="D611" s="128"/>
      <c r="E611" s="128"/>
      <c r="F611" s="128"/>
      <c r="G611" s="128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8"/>
      <c r="T611" s="128"/>
      <c r="U611" s="128"/>
      <c r="V611" s="128"/>
      <c r="W611" s="128"/>
      <c r="X611" s="128"/>
      <c r="Y611" s="128"/>
      <c r="Z611" s="128"/>
      <c r="AA611" s="130"/>
      <c r="AB611" s="130"/>
      <c r="AC611" s="130"/>
    </row>
    <row r="612" spans="1:29" x14ac:dyDescent="0.2">
      <c r="A612" s="128"/>
      <c r="B612" s="128"/>
      <c r="C612" s="130"/>
      <c r="D612" s="128"/>
      <c r="E612" s="128"/>
      <c r="F612" s="128"/>
      <c r="G612" s="128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8"/>
      <c r="T612" s="128"/>
      <c r="U612" s="128"/>
      <c r="V612" s="128"/>
      <c r="W612" s="128"/>
      <c r="X612" s="128"/>
      <c r="Y612" s="128"/>
      <c r="Z612" s="128"/>
      <c r="AA612" s="130"/>
      <c r="AB612" s="130"/>
      <c r="AC612" s="130"/>
    </row>
    <row r="613" spans="1:29" x14ac:dyDescent="0.2">
      <c r="A613" s="128"/>
      <c r="B613" s="128"/>
      <c r="C613" s="130"/>
      <c r="D613" s="128"/>
      <c r="E613" s="128"/>
      <c r="F613" s="128"/>
      <c r="G613" s="128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8"/>
      <c r="T613" s="128"/>
      <c r="U613" s="128"/>
      <c r="V613" s="128"/>
      <c r="W613" s="128"/>
      <c r="X613" s="128"/>
      <c r="Y613" s="128"/>
      <c r="Z613" s="128"/>
      <c r="AA613" s="130"/>
      <c r="AB613" s="130"/>
      <c r="AC613" s="130"/>
    </row>
    <row r="614" spans="1:29" x14ac:dyDescent="0.2">
      <c r="A614" s="128"/>
      <c r="B614" s="128"/>
      <c r="C614" s="130"/>
      <c r="D614" s="128"/>
      <c r="E614" s="128"/>
      <c r="F614" s="128"/>
      <c r="G614" s="128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8"/>
      <c r="T614" s="128"/>
      <c r="U614" s="128"/>
      <c r="V614" s="128"/>
      <c r="W614" s="128"/>
      <c r="X614" s="128"/>
      <c r="Y614" s="128"/>
      <c r="Z614" s="128"/>
      <c r="AA614" s="130"/>
      <c r="AB614" s="130"/>
      <c r="AC614" s="130"/>
    </row>
    <row r="615" spans="1:29" x14ac:dyDescent="0.2">
      <c r="A615" s="128"/>
      <c r="B615" s="128"/>
      <c r="C615" s="130"/>
      <c r="D615" s="128"/>
      <c r="E615" s="128"/>
      <c r="F615" s="128"/>
      <c r="G615" s="128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8"/>
      <c r="T615" s="128"/>
      <c r="U615" s="128"/>
      <c r="V615" s="128"/>
      <c r="W615" s="128"/>
      <c r="X615" s="128"/>
      <c r="Y615" s="128"/>
      <c r="Z615" s="128"/>
      <c r="AA615" s="130"/>
      <c r="AB615" s="130"/>
      <c r="AC615" s="130"/>
    </row>
    <row r="616" spans="1:29" x14ac:dyDescent="0.2">
      <c r="A616" s="128"/>
      <c r="B616" s="128"/>
      <c r="C616" s="130"/>
      <c r="D616" s="128"/>
      <c r="E616" s="128"/>
      <c r="F616" s="128"/>
      <c r="G616" s="128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8"/>
      <c r="T616" s="128"/>
      <c r="U616" s="128"/>
      <c r="V616" s="128"/>
      <c r="W616" s="128"/>
      <c r="X616" s="128"/>
      <c r="Y616" s="128"/>
      <c r="Z616" s="128"/>
      <c r="AA616" s="130"/>
      <c r="AB616" s="130"/>
      <c r="AC616" s="130"/>
    </row>
    <row r="617" spans="1:29" x14ac:dyDescent="0.2">
      <c r="A617" s="128"/>
      <c r="B617" s="128"/>
      <c r="C617" s="130"/>
      <c r="D617" s="128"/>
      <c r="E617" s="128"/>
      <c r="F617" s="128"/>
      <c r="G617" s="128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8"/>
      <c r="T617" s="128"/>
      <c r="U617" s="128"/>
      <c r="V617" s="128"/>
      <c r="W617" s="128"/>
      <c r="X617" s="128"/>
      <c r="Y617" s="128"/>
      <c r="Z617" s="128"/>
      <c r="AA617" s="130"/>
      <c r="AB617" s="130"/>
      <c r="AC617" s="130"/>
    </row>
    <row r="618" spans="1:29" x14ac:dyDescent="0.2">
      <c r="A618" s="128"/>
      <c r="B618" s="128"/>
      <c r="C618" s="130"/>
      <c r="D618" s="128"/>
      <c r="E618" s="128"/>
      <c r="F618" s="128"/>
      <c r="G618" s="128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8"/>
      <c r="T618" s="128"/>
      <c r="U618" s="128"/>
      <c r="V618" s="128"/>
      <c r="W618" s="128"/>
      <c r="X618" s="128"/>
      <c r="Y618" s="128"/>
      <c r="Z618" s="128"/>
      <c r="AA618" s="130"/>
      <c r="AB618" s="130"/>
      <c r="AC618" s="130"/>
    </row>
    <row r="619" spans="1:29" x14ac:dyDescent="0.2">
      <c r="A619" s="128"/>
      <c r="B619" s="128"/>
      <c r="C619" s="130"/>
      <c r="D619" s="128"/>
      <c r="E619" s="128"/>
      <c r="F619" s="128"/>
      <c r="G619" s="128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8"/>
      <c r="T619" s="128"/>
      <c r="U619" s="128"/>
      <c r="V619" s="128"/>
      <c r="W619" s="128"/>
      <c r="X619" s="128"/>
      <c r="Y619" s="128"/>
      <c r="Z619" s="128"/>
      <c r="AA619" s="130"/>
      <c r="AB619" s="130"/>
      <c r="AC619" s="130"/>
    </row>
    <row r="620" spans="1:29" x14ac:dyDescent="0.2">
      <c r="A620" s="128"/>
      <c r="B620" s="128"/>
      <c r="C620" s="130"/>
      <c r="D620" s="128"/>
      <c r="E620" s="128"/>
      <c r="F620" s="128"/>
      <c r="G620" s="128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8"/>
      <c r="T620" s="128"/>
      <c r="U620" s="128"/>
      <c r="V620" s="128"/>
      <c r="W620" s="128"/>
      <c r="X620" s="128"/>
      <c r="Y620" s="128"/>
      <c r="Z620" s="128"/>
      <c r="AA620" s="130"/>
      <c r="AB620" s="130"/>
      <c r="AC620" s="130"/>
    </row>
    <row r="621" spans="1:29" x14ac:dyDescent="0.2">
      <c r="A621" s="128"/>
      <c r="B621" s="128"/>
      <c r="C621" s="130"/>
      <c r="D621" s="128"/>
      <c r="E621" s="128"/>
      <c r="F621" s="128"/>
      <c r="G621" s="128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8"/>
      <c r="T621" s="128"/>
      <c r="U621" s="128"/>
      <c r="V621" s="128"/>
      <c r="W621" s="128"/>
      <c r="X621" s="128"/>
      <c r="Y621" s="128"/>
      <c r="Z621" s="128"/>
      <c r="AA621" s="130"/>
      <c r="AB621" s="130"/>
      <c r="AC621" s="130"/>
    </row>
    <row r="622" spans="1:29" x14ac:dyDescent="0.2">
      <c r="A622" s="128"/>
      <c r="B622" s="128"/>
      <c r="C622" s="130"/>
      <c r="D622" s="128"/>
      <c r="E622" s="128"/>
      <c r="F622" s="128"/>
      <c r="G622" s="128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8"/>
      <c r="T622" s="128"/>
      <c r="U622" s="128"/>
      <c r="V622" s="128"/>
      <c r="W622" s="128"/>
      <c r="X622" s="128"/>
      <c r="Y622" s="128"/>
      <c r="Z622" s="128"/>
      <c r="AA622" s="130"/>
      <c r="AB622" s="130"/>
      <c r="AC622" s="130"/>
    </row>
    <row r="623" spans="1:29" x14ac:dyDescent="0.2">
      <c r="A623" s="128"/>
      <c r="B623" s="128"/>
      <c r="C623" s="130"/>
      <c r="D623" s="128"/>
      <c r="E623" s="128"/>
      <c r="F623" s="128"/>
      <c r="G623" s="128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8"/>
      <c r="T623" s="128"/>
      <c r="U623" s="128"/>
      <c r="V623" s="128"/>
      <c r="W623" s="128"/>
      <c r="X623" s="128"/>
      <c r="Y623" s="128"/>
      <c r="Z623" s="128"/>
      <c r="AA623" s="130"/>
      <c r="AB623" s="130"/>
      <c r="AC623" s="130"/>
    </row>
    <row r="624" spans="1:29" x14ac:dyDescent="0.2">
      <c r="A624" s="128"/>
      <c r="B624" s="128"/>
      <c r="C624" s="130"/>
      <c r="D624" s="128"/>
      <c r="E624" s="128"/>
      <c r="F624" s="128"/>
      <c r="G624" s="128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8"/>
      <c r="T624" s="128"/>
      <c r="U624" s="128"/>
      <c r="V624" s="128"/>
      <c r="W624" s="128"/>
      <c r="X624" s="128"/>
      <c r="Y624" s="128"/>
      <c r="Z624" s="128"/>
      <c r="AA624" s="130"/>
      <c r="AB624" s="130"/>
      <c r="AC624" s="130"/>
    </row>
    <row r="625" spans="1:29" x14ac:dyDescent="0.2">
      <c r="A625" s="128"/>
      <c r="B625" s="128"/>
      <c r="C625" s="130"/>
      <c r="D625" s="128"/>
      <c r="E625" s="128"/>
      <c r="F625" s="128"/>
      <c r="G625" s="128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8"/>
      <c r="T625" s="128"/>
      <c r="U625" s="128"/>
      <c r="V625" s="128"/>
      <c r="W625" s="128"/>
      <c r="X625" s="128"/>
      <c r="Y625" s="128"/>
      <c r="Z625" s="128"/>
      <c r="AA625" s="130"/>
      <c r="AB625" s="130"/>
      <c r="AC625" s="130"/>
    </row>
    <row r="626" spans="1:29" x14ac:dyDescent="0.2">
      <c r="A626" s="128"/>
      <c r="B626" s="128"/>
      <c r="C626" s="130"/>
      <c r="D626" s="128"/>
      <c r="E626" s="128"/>
      <c r="F626" s="128"/>
      <c r="G626" s="128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8"/>
      <c r="T626" s="128"/>
      <c r="U626" s="128"/>
      <c r="V626" s="128"/>
      <c r="W626" s="128"/>
      <c r="X626" s="128"/>
      <c r="Y626" s="128"/>
      <c r="Z626" s="128"/>
      <c r="AA626" s="130"/>
      <c r="AB626" s="130"/>
      <c r="AC626" s="130"/>
    </row>
    <row r="627" spans="1:29" x14ac:dyDescent="0.2">
      <c r="A627" s="128"/>
      <c r="B627" s="128"/>
      <c r="C627" s="130"/>
      <c r="D627" s="128"/>
      <c r="E627" s="128"/>
      <c r="F627" s="128"/>
      <c r="G627" s="128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8"/>
      <c r="T627" s="128"/>
      <c r="U627" s="128"/>
      <c r="V627" s="128"/>
      <c r="W627" s="128"/>
      <c r="X627" s="128"/>
      <c r="Y627" s="128"/>
      <c r="Z627" s="128"/>
      <c r="AA627" s="130"/>
      <c r="AB627" s="130"/>
      <c r="AC627" s="130"/>
    </row>
    <row r="628" spans="1:29" x14ac:dyDescent="0.2">
      <c r="A628" s="128"/>
      <c r="B628" s="128"/>
      <c r="C628" s="130"/>
      <c r="D628" s="128"/>
      <c r="E628" s="128"/>
      <c r="F628" s="128"/>
      <c r="G628" s="128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8"/>
      <c r="T628" s="128"/>
      <c r="U628" s="128"/>
      <c r="V628" s="128"/>
      <c r="W628" s="128"/>
      <c r="X628" s="128"/>
      <c r="Y628" s="128"/>
      <c r="Z628" s="128"/>
      <c r="AA628" s="130"/>
      <c r="AB628" s="130"/>
      <c r="AC628" s="130"/>
    </row>
    <row r="629" spans="1:29" x14ac:dyDescent="0.2">
      <c r="A629" s="128"/>
      <c r="B629" s="128"/>
      <c r="C629" s="130"/>
      <c r="D629" s="128"/>
      <c r="E629" s="128"/>
      <c r="F629" s="128"/>
      <c r="G629" s="128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8"/>
      <c r="T629" s="128"/>
      <c r="U629" s="128"/>
      <c r="V629" s="128"/>
      <c r="W629" s="128"/>
      <c r="X629" s="128"/>
      <c r="Y629" s="128"/>
      <c r="Z629" s="128"/>
      <c r="AA629" s="130"/>
      <c r="AB629" s="130"/>
      <c r="AC629" s="130"/>
    </row>
    <row r="630" spans="1:29" x14ac:dyDescent="0.2">
      <c r="A630" s="128"/>
      <c r="B630" s="128"/>
      <c r="C630" s="130"/>
      <c r="D630" s="128"/>
      <c r="E630" s="128"/>
      <c r="F630" s="128"/>
      <c r="G630" s="128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8"/>
      <c r="T630" s="128"/>
      <c r="U630" s="128"/>
      <c r="V630" s="128"/>
      <c r="W630" s="128"/>
      <c r="X630" s="128"/>
      <c r="Y630" s="128"/>
      <c r="Z630" s="128"/>
      <c r="AA630" s="130"/>
      <c r="AB630" s="130"/>
      <c r="AC630" s="130"/>
    </row>
    <row r="631" spans="1:29" x14ac:dyDescent="0.2">
      <c r="A631" s="128"/>
      <c r="B631" s="128"/>
      <c r="C631" s="130"/>
      <c r="D631" s="128"/>
      <c r="E631" s="128"/>
      <c r="F631" s="128"/>
      <c r="G631" s="128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8"/>
      <c r="T631" s="128"/>
      <c r="U631" s="128"/>
      <c r="V631" s="128"/>
      <c r="W631" s="128"/>
      <c r="X631" s="128"/>
      <c r="Y631" s="128"/>
      <c r="Z631" s="128"/>
      <c r="AA631" s="130"/>
      <c r="AB631" s="130"/>
      <c r="AC631" s="130"/>
    </row>
    <row r="632" spans="1:29" x14ac:dyDescent="0.2">
      <c r="A632" s="128"/>
      <c r="B632" s="128"/>
      <c r="C632" s="130"/>
      <c r="D632" s="128"/>
      <c r="E632" s="128"/>
      <c r="F632" s="128"/>
      <c r="G632" s="128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8"/>
      <c r="T632" s="128"/>
      <c r="U632" s="128"/>
      <c r="V632" s="128"/>
      <c r="W632" s="128"/>
      <c r="X632" s="128"/>
      <c r="Y632" s="128"/>
      <c r="Z632" s="128"/>
      <c r="AA632" s="130"/>
      <c r="AB632" s="130"/>
      <c r="AC632" s="130"/>
    </row>
    <row r="633" spans="1:29" x14ac:dyDescent="0.2">
      <c r="A633" s="128"/>
      <c r="B633" s="128"/>
      <c r="C633" s="130"/>
      <c r="D633" s="128"/>
      <c r="E633" s="128"/>
      <c r="F633" s="128"/>
      <c r="G633" s="128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8"/>
      <c r="T633" s="128"/>
      <c r="U633" s="128"/>
      <c r="V633" s="128"/>
      <c r="W633" s="128"/>
      <c r="X633" s="128"/>
      <c r="Y633" s="128"/>
      <c r="Z633" s="128"/>
      <c r="AA633" s="130"/>
      <c r="AB633" s="130"/>
      <c r="AC633" s="130"/>
    </row>
    <row r="634" spans="1:29" x14ac:dyDescent="0.2">
      <c r="A634" s="128"/>
      <c r="B634" s="128"/>
      <c r="C634" s="130"/>
      <c r="D634" s="128"/>
      <c r="E634" s="128"/>
      <c r="F634" s="128"/>
      <c r="G634" s="128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8"/>
      <c r="T634" s="128"/>
      <c r="U634" s="128"/>
      <c r="V634" s="128"/>
      <c r="W634" s="128"/>
      <c r="X634" s="128"/>
      <c r="Y634" s="128"/>
      <c r="Z634" s="128"/>
      <c r="AA634" s="130"/>
      <c r="AB634" s="130"/>
      <c r="AC634" s="130"/>
    </row>
    <row r="635" spans="1:29" x14ac:dyDescent="0.2">
      <c r="A635" s="128"/>
      <c r="B635" s="128"/>
      <c r="C635" s="130"/>
      <c r="D635" s="128"/>
      <c r="E635" s="128"/>
      <c r="F635" s="128"/>
      <c r="G635" s="128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8"/>
      <c r="T635" s="128"/>
      <c r="U635" s="128"/>
      <c r="V635" s="128"/>
      <c r="W635" s="128"/>
      <c r="X635" s="128"/>
      <c r="Y635" s="128"/>
      <c r="Z635" s="128"/>
      <c r="AA635" s="130"/>
      <c r="AB635" s="130"/>
      <c r="AC635" s="130"/>
    </row>
    <row r="636" spans="1:29" x14ac:dyDescent="0.2">
      <c r="A636" s="128"/>
      <c r="B636" s="128"/>
      <c r="C636" s="130"/>
      <c r="D636" s="128"/>
      <c r="E636" s="128"/>
      <c r="F636" s="128"/>
      <c r="G636" s="128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8"/>
      <c r="T636" s="128"/>
      <c r="U636" s="128"/>
      <c r="V636" s="128"/>
      <c r="W636" s="128"/>
      <c r="X636" s="128"/>
      <c r="Y636" s="128"/>
      <c r="Z636" s="128"/>
      <c r="AA636" s="130"/>
      <c r="AB636" s="130"/>
      <c r="AC636" s="130"/>
    </row>
    <row r="637" spans="1:29" x14ac:dyDescent="0.2">
      <c r="A637" s="128"/>
      <c r="B637" s="128"/>
      <c r="C637" s="130"/>
      <c r="D637" s="128"/>
      <c r="E637" s="128"/>
      <c r="F637" s="128"/>
      <c r="G637" s="128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8"/>
      <c r="T637" s="128"/>
      <c r="U637" s="128"/>
      <c r="V637" s="128"/>
      <c r="W637" s="128"/>
      <c r="X637" s="128"/>
      <c r="Y637" s="128"/>
      <c r="Z637" s="128"/>
      <c r="AA637" s="130"/>
      <c r="AB637" s="130"/>
      <c r="AC637" s="130"/>
    </row>
    <row r="638" spans="1:29" x14ac:dyDescent="0.2">
      <c r="A638" s="128"/>
      <c r="B638" s="128"/>
      <c r="C638" s="130"/>
      <c r="D638" s="128"/>
      <c r="E638" s="128"/>
      <c r="F638" s="128"/>
      <c r="G638" s="128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8"/>
      <c r="T638" s="128"/>
      <c r="U638" s="128"/>
      <c r="V638" s="128"/>
      <c r="W638" s="128"/>
      <c r="X638" s="128"/>
      <c r="Y638" s="128"/>
      <c r="Z638" s="128"/>
      <c r="AA638" s="130"/>
      <c r="AB638" s="130"/>
      <c r="AC638" s="130"/>
    </row>
    <row r="639" spans="1:29" x14ac:dyDescent="0.2">
      <c r="A639" s="128"/>
      <c r="B639" s="128"/>
      <c r="C639" s="130"/>
      <c r="D639" s="128"/>
      <c r="E639" s="128"/>
      <c r="F639" s="128"/>
      <c r="G639" s="128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8"/>
      <c r="T639" s="128"/>
      <c r="U639" s="128"/>
      <c r="V639" s="128"/>
      <c r="W639" s="128"/>
      <c r="X639" s="128"/>
      <c r="Y639" s="128"/>
      <c r="Z639" s="128"/>
      <c r="AA639" s="130"/>
      <c r="AB639" s="130"/>
      <c r="AC639" s="130"/>
    </row>
    <row r="640" spans="1:29" x14ac:dyDescent="0.2">
      <c r="A640" s="128"/>
      <c r="B640" s="128"/>
      <c r="C640" s="130"/>
      <c r="D640" s="128"/>
      <c r="E640" s="128"/>
      <c r="F640" s="128"/>
      <c r="G640" s="128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8"/>
      <c r="T640" s="128"/>
      <c r="U640" s="128"/>
      <c r="V640" s="128"/>
      <c r="W640" s="128"/>
      <c r="X640" s="128"/>
      <c r="Y640" s="128"/>
      <c r="Z640" s="128"/>
      <c r="AA640" s="130"/>
      <c r="AB640" s="130"/>
      <c r="AC640" s="130"/>
    </row>
    <row r="641" spans="1:29" x14ac:dyDescent="0.2">
      <c r="A641" s="128"/>
      <c r="B641" s="128"/>
      <c r="C641" s="130"/>
      <c r="D641" s="128"/>
      <c r="E641" s="128"/>
      <c r="F641" s="128"/>
      <c r="G641" s="128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8"/>
      <c r="T641" s="128"/>
      <c r="U641" s="128"/>
      <c r="V641" s="128"/>
      <c r="W641" s="128"/>
      <c r="X641" s="128"/>
      <c r="Y641" s="128"/>
      <c r="Z641" s="128"/>
      <c r="AA641" s="130"/>
      <c r="AB641" s="130"/>
      <c r="AC641" s="130"/>
    </row>
    <row r="642" spans="1:29" x14ac:dyDescent="0.2">
      <c r="A642" s="128"/>
      <c r="B642" s="128"/>
      <c r="C642" s="130"/>
      <c r="D642" s="128"/>
      <c r="E642" s="128"/>
      <c r="F642" s="128"/>
      <c r="G642" s="128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8"/>
      <c r="T642" s="128"/>
      <c r="U642" s="128"/>
      <c r="V642" s="128"/>
      <c r="W642" s="128"/>
      <c r="X642" s="128"/>
      <c r="Y642" s="128"/>
      <c r="Z642" s="128"/>
      <c r="AA642" s="130"/>
      <c r="AB642" s="130"/>
      <c r="AC642" s="130"/>
    </row>
    <row r="643" spans="1:29" x14ac:dyDescent="0.2">
      <c r="A643" s="128"/>
      <c r="B643" s="128"/>
      <c r="C643" s="130"/>
      <c r="D643" s="128"/>
      <c r="E643" s="128"/>
      <c r="F643" s="128"/>
      <c r="G643" s="128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8"/>
      <c r="T643" s="128"/>
      <c r="U643" s="128"/>
      <c r="V643" s="128"/>
      <c r="W643" s="128"/>
      <c r="X643" s="128"/>
      <c r="Y643" s="128"/>
      <c r="Z643" s="128"/>
      <c r="AA643" s="130"/>
      <c r="AB643" s="130"/>
      <c r="AC643" s="130"/>
    </row>
    <row r="644" spans="1:29" x14ac:dyDescent="0.2">
      <c r="A644" s="128"/>
      <c r="B644" s="128"/>
      <c r="C644" s="130"/>
      <c r="D644" s="128"/>
      <c r="E644" s="128"/>
      <c r="F644" s="128"/>
      <c r="G644" s="128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8"/>
      <c r="T644" s="128"/>
      <c r="U644" s="128"/>
      <c r="V644" s="128"/>
      <c r="W644" s="128"/>
      <c r="X644" s="128"/>
      <c r="Y644" s="128"/>
      <c r="Z644" s="128"/>
      <c r="AA644" s="130"/>
      <c r="AB644" s="130"/>
      <c r="AC644" s="130"/>
    </row>
    <row r="645" spans="1:29" x14ac:dyDescent="0.2">
      <c r="A645" s="128"/>
      <c r="B645" s="128"/>
      <c r="C645" s="130"/>
      <c r="D645" s="128"/>
      <c r="E645" s="128"/>
      <c r="F645" s="128"/>
      <c r="G645" s="128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8"/>
      <c r="T645" s="128"/>
      <c r="U645" s="128"/>
      <c r="V645" s="128"/>
      <c r="W645" s="128"/>
      <c r="X645" s="128"/>
      <c r="Y645" s="128"/>
      <c r="Z645" s="128"/>
      <c r="AA645" s="130"/>
      <c r="AB645" s="130"/>
      <c r="AC645" s="130"/>
    </row>
    <row r="646" spans="1:29" x14ac:dyDescent="0.2">
      <c r="A646" s="128"/>
      <c r="B646" s="128"/>
      <c r="C646" s="130"/>
      <c r="D646" s="128"/>
      <c r="E646" s="128"/>
      <c r="F646" s="128"/>
      <c r="G646" s="128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8"/>
      <c r="T646" s="128"/>
      <c r="U646" s="128"/>
      <c r="V646" s="128"/>
      <c r="W646" s="128"/>
      <c r="X646" s="128"/>
      <c r="Y646" s="128"/>
      <c r="Z646" s="128"/>
      <c r="AA646" s="130"/>
      <c r="AB646" s="130"/>
      <c r="AC646" s="130"/>
    </row>
    <row r="647" spans="1:29" x14ac:dyDescent="0.2">
      <c r="A647" s="128"/>
      <c r="B647" s="128"/>
      <c r="C647" s="130"/>
      <c r="D647" s="128"/>
      <c r="E647" s="128"/>
      <c r="F647" s="128"/>
      <c r="G647" s="128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8"/>
      <c r="T647" s="128"/>
      <c r="U647" s="128"/>
      <c r="V647" s="128"/>
      <c r="W647" s="128"/>
      <c r="X647" s="128"/>
      <c r="Y647" s="128"/>
      <c r="Z647" s="128"/>
      <c r="AA647" s="130"/>
      <c r="AB647" s="130"/>
      <c r="AC647" s="130"/>
    </row>
    <row r="648" spans="1:29" x14ac:dyDescent="0.2">
      <c r="A648" s="128"/>
      <c r="B648" s="128"/>
      <c r="C648" s="130"/>
      <c r="D648" s="128"/>
      <c r="E648" s="128"/>
      <c r="F648" s="128"/>
      <c r="G648" s="128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8"/>
      <c r="T648" s="128"/>
      <c r="U648" s="128"/>
      <c r="V648" s="128"/>
      <c r="W648" s="128"/>
      <c r="X648" s="128"/>
      <c r="Y648" s="128"/>
      <c r="Z648" s="128"/>
      <c r="AA648" s="130"/>
      <c r="AB648" s="130"/>
      <c r="AC648" s="130"/>
    </row>
    <row r="649" spans="1:29" x14ac:dyDescent="0.2">
      <c r="A649" s="128"/>
      <c r="B649" s="128"/>
      <c r="C649" s="130"/>
      <c r="D649" s="128"/>
      <c r="E649" s="128"/>
      <c r="F649" s="128"/>
      <c r="G649" s="128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8"/>
      <c r="T649" s="128"/>
      <c r="U649" s="128"/>
      <c r="V649" s="128"/>
      <c r="W649" s="128"/>
      <c r="X649" s="128"/>
      <c r="Y649" s="128"/>
      <c r="Z649" s="128"/>
      <c r="AA649" s="130"/>
      <c r="AB649" s="130"/>
      <c r="AC649" s="130"/>
    </row>
    <row r="650" spans="1:29" x14ac:dyDescent="0.2">
      <c r="A650" s="128"/>
      <c r="B650" s="128"/>
      <c r="C650" s="130"/>
      <c r="D650" s="128"/>
      <c r="E650" s="128"/>
      <c r="F650" s="128"/>
      <c r="G650" s="128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8"/>
      <c r="T650" s="128"/>
      <c r="U650" s="128"/>
      <c r="V650" s="128"/>
      <c r="W650" s="128"/>
      <c r="X650" s="128"/>
      <c r="Y650" s="128"/>
      <c r="Z650" s="128"/>
      <c r="AA650" s="130"/>
      <c r="AB650" s="130"/>
      <c r="AC650" s="130"/>
    </row>
    <row r="651" spans="1:29" x14ac:dyDescent="0.2">
      <c r="A651" s="128"/>
      <c r="B651" s="128"/>
      <c r="C651" s="130"/>
      <c r="D651" s="128"/>
      <c r="E651" s="128"/>
      <c r="F651" s="128"/>
      <c r="G651" s="128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8"/>
      <c r="T651" s="128"/>
      <c r="U651" s="128"/>
      <c r="V651" s="128"/>
      <c r="W651" s="128"/>
      <c r="X651" s="128"/>
      <c r="Y651" s="128"/>
      <c r="Z651" s="128"/>
      <c r="AA651" s="130"/>
      <c r="AB651" s="130"/>
      <c r="AC651" s="130"/>
    </row>
    <row r="652" spans="1:29" x14ac:dyDescent="0.2">
      <c r="A652" s="128"/>
      <c r="B652" s="128"/>
      <c r="C652" s="130"/>
      <c r="D652" s="128"/>
      <c r="E652" s="128"/>
      <c r="F652" s="128"/>
      <c r="G652" s="128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8"/>
      <c r="T652" s="128"/>
      <c r="U652" s="128"/>
      <c r="V652" s="128"/>
      <c r="W652" s="128"/>
      <c r="X652" s="128"/>
      <c r="Y652" s="128"/>
      <c r="Z652" s="128"/>
      <c r="AA652" s="130"/>
      <c r="AB652" s="130"/>
      <c r="AC652" s="130"/>
    </row>
    <row r="653" spans="1:29" x14ac:dyDescent="0.2">
      <c r="A653" s="128"/>
      <c r="B653" s="128"/>
      <c r="C653" s="130"/>
      <c r="D653" s="128"/>
      <c r="E653" s="128"/>
      <c r="F653" s="128"/>
      <c r="G653" s="128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8"/>
      <c r="T653" s="128"/>
      <c r="U653" s="128"/>
      <c r="V653" s="128"/>
      <c r="W653" s="128"/>
      <c r="X653" s="128"/>
      <c r="Y653" s="128"/>
      <c r="Z653" s="128"/>
      <c r="AA653" s="130"/>
      <c r="AB653" s="130"/>
      <c r="AC653" s="130"/>
    </row>
    <row r="654" spans="1:29" x14ac:dyDescent="0.2">
      <c r="A654" s="128"/>
      <c r="B654" s="128"/>
      <c r="C654" s="130"/>
      <c r="D654" s="128"/>
      <c r="E654" s="128"/>
      <c r="F654" s="128"/>
      <c r="G654" s="128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8"/>
      <c r="T654" s="128"/>
      <c r="U654" s="128"/>
      <c r="V654" s="128"/>
      <c r="W654" s="128"/>
      <c r="X654" s="128"/>
      <c r="Y654" s="128"/>
      <c r="Z654" s="128"/>
      <c r="AA654" s="130"/>
      <c r="AB654" s="130"/>
      <c r="AC654" s="130"/>
    </row>
    <row r="655" spans="1:29" x14ac:dyDescent="0.2">
      <c r="A655" s="128"/>
      <c r="B655" s="128"/>
      <c r="C655" s="130"/>
      <c r="D655" s="128"/>
      <c r="E655" s="128"/>
      <c r="F655" s="128"/>
      <c r="G655" s="128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8"/>
      <c r="T655" s="128"/>
      <c r="U655" s="128"/>
      <c r="V655" s="128"/>
      <c r="W655" s="128"/>
      <c r="X655" s="128"/>
      <c r="Y655" s="128"/>
      <c r="Z655" s="128"/>
      <c r="AA655" s="130"/>
      <c r="AB655" s="130"/>
      <c r="AC655" s="130"/>
    </row>
    <row r="656" spans="1:29" x14ac:dyDescent="0.2">
      <c r="A656" s="128"/>
      <c r="B656" s="128"/>
      <c r="C656" s="130"/>
      <c r="D656" s="128"/>
      <c r="E656" s="128"/>
      <c r="F656" s="128"/>
      <c r="G656" s="128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8"/>
      <c r="T656" s="128"/>
      <c r="U656" s="128"/>
      <c r="V656" s="128"/>
      <c r="W656" s="128"/>
      <c r="X656" s="128"/>
      <c r="Y656" s="128"/>
      <c r="Z656" s="128"/>
      <c r="AA656" s="130"/>
      <c r="AB656" s="130"/>
      <c r="AC656" s="130"/>
    </row>
    <row r="657" spans="1:29" x14ac:dyDescent="0.2">
      <c r="A657" s="128"/>
      <c r="B657" s="128"/>
      <c r="C657" s="130"/>
      <c r="D657" s="128"/>
      <c r="E657" s="128"/>
      <c r="F657" s="128"/>
      <c r="G657" s="128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8"/>
      <c r="T657" s="128"/>
      <c r="U657" s="128"/>
      <c r="V657" s="128"/>
      <c r="W657" s="128"/>
      <c r="X657" s="128"/>
      <c r="Y657" s="128"/>
      <c r="Z657" s="128"/>
      <c r="AA657" s="130"/>
      <c r="AB657" s="130"/>
      <c r="AC657" s="130"/>
    </row>
    <row r="658" spans="1:29" x14ac:dyDescent="0.2">
      <c r="A658" s="128"/>
      <c r="B658" s="128"/>
      <c r="C658" s="130"/>
      <c r="D658" s="128"/>
      <c r="E658" s="128"/>
      <c r="F658" s="128"/>
      <c r="G658" s="128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8"/>
      <c r="T658" s="128"/>
      <c r="U658" s="128"/>
      <c r="V658" s="128"/>
      <c r="W658" s="128"/>
      <c r="X658" s="128"/>
      <c r="Y658" s="128"/>
      <c r="Z658" s="128"/>
      <c r="AA658" s="130"/>
      <c r="AB658" s="130"/>
      <c r="AC658" s="130"/>
    </row>
    <row r="659" spans="1:29" x14ac:dyDescent="0.2">
      <c r="A659" s="128"/>
      <c r="B659" s="128"/>
      <c r="C659" s="130"/>
      <c r="D659" s="128"/>
      <c r="E659" s="128"/>
      <c r="F659" s="128"/>
      <c r="G659" s="128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8"/>
      <c r="T659" s="128"/>
      <c r="U659" s="128"/>
      <c r="V659" s="128"/>
      <c r="W659" s="128"/>
      <c r="X659" s="128"/>
      <c r="Y659" s="128"/>
      <c r="Z659" s="128"/>
      <c r="AA659" s="130"/>
      <c r="AB659" s="130"/>
      <c r="AC659" s="130"/>
    </row>
    <row r="660" spans="1:29" x14ac:dyDescent="0.2">
      <c r="A660" s="128"/>
      <c r="B660" s="128"/>
      <c r="C660" s="130"/>
      <c r="D660" s="128"/>
      <c r="E660" s="128"/>
      <c r="F660" s="128"/>
      <c r="G660" s="128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8"/>
      <c r="T660" s="128"/>
      <c r="U660" s="128"/>
      <c r="V660" s="128"/>
      <c r="W660" s="128"/>
      <c r="X660" s="128"/>
      <c r="Y660" s="128"/>
      <c r="Z660" s="128"/>
      <c r="AA660" s="130"/>
      <c r="AB660" s="130"/>
      <c r="AC660" s="130"/>
    </row>
    <row r="661" spans="1:29" x14ac:dyDescent="0.2">
      <c r="A661" s="128"/>
      <c r="B661" s="128"/>
      <c r="C661" s="130"/>
      <c r="D661" s="128"/>
      <c r="E661" s="128"/>
      <c r="F661" s="128"/>
      <c r="G661" s="128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8"/>
      <c r="T661" s="128"/>
      <c r="U661" s="128"/>
      <c r="V661" s="128"/>
      <c r="W661" s="128"/>
      <c r="X661" s="128"/>
      <c r="Y661" s="128"/>
      <c r="Z661" s="128"/>
      <c r="AA661" s="130"/>
      <c r="AB661" s="130"/>
      <c r="AC661" s="130"/>
    </row>
    <row r="662" spans="1:29" x14ac:dyDescent="0.2">
      <c r="A662" s="128"/>
      <c r="B662" s="128"/>
      <c r="C662" s="130"/>
      <c r="D662" s="128"/>
      <c r="E662" s="128"/>
      <c r="F662" s="128"/>
      <c r="G662" s="128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8"/>
      <c r="T662" s="128"/>
      <c r="U662" s="128"/>
      <c r="V662" s="128"/>
      <c r="W662" s="128"/>
      <c r="X662" s="128"/>
      <c r="Y662" s="128"/>
      <c r="Z662" s="128"/>
      <c r="AA662" s="130"/>
      <c r="AB662" s="130"/>
      <c r="AC662" s="130"/>
    </row>
    <row r="663" spans="1:29" x14ac:dyDescent="0.2">
      <c r="A663" s="128"/>
      <c r="B663" s="128"/>
      <c r="C663" s="130"/>
      <c r="D663" s="128"/>
      <c r="E663" s="128"/>
      <c r="F663" s="128"/>
      <c r="G663" s="128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8"/>
      <c r="T663" s="128"/>
      <c r="U663" s="128"/>
      <c r="V663" s="128"/>
      <c r="W663" s="128"/>
      <c r="X663" s="128"/>
      <c r="Y663" s="128"/>
      <c r="Z663" s="128"/>
      <c r="AA663" s="130"/>
      <c r="AB663" s="130"/>
      <c r="AC663" s="130"/>
    </row>
    <row r="664" spans="1:29" x14ac:dyDescent="0.2">
      <c r="A664" s="128"/>
      <c r="B664" s="128"/>
      <c r="C664" s="130"/>
      <c r="D664" s="128"/>
      <c r="E664" s="128"/>
      <c r="F664" s="128"/>
      <c r="G664" s="128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8"/>
      <c r="T664" s="128"/>
      <c r="U664" s="128"/>
      <c r="V664" s="128"/>
      <c r="W664" s="128"/>
      <c r="X664" s="128"/>
      <c r="Y664" s="128"/>
      <c r="Z664" s="128"/>
      <c r="AA664" s="130"/>
      <c r="AB664" s="130"/>
      <c r="AC664" s="130"/>
    </row>
    <row r="665" spans="1:29" x14ac:dyDescent="0.2">
      <c r="A665" s="128"/>
      <c r="B665" s="128"/>
      <c r="C665" s="130"/>
      <c r="D665" s="128"/>
      <c r="E665" s="128"/>
      <c r="F665" s="128"/>
      <c r="G665" s="128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8"/>
      <c r="T665" s="128"/>
      <c r="U665" s="128"/>
      <c r="V665" s="128"/>
      <c r="W665" s="128"/>
      <c r="X665" s="128"/>
      <c r="Y665" s="128"/>
      <c r="Z665" s="128"/>
      <c r="AA665" s="130"/>
      <c r="AB665" s="130"/>
      <c r="AC665" s="130"/>
    </row>
    <row r="666" spans="1:29" x14ac:dyDescent="0.2">
      <c r="A666" s="128"/>
      <c r="B666" s="128"/>
      <c r="C666" s="130"/>
      <c r="D666" s="128"/>
      <c r="E666" s="128"/>
      <c r="F666" s="128"/>
      <c r="G666" s="128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8"/>
      <c r="T666" s="128"/>
      <c r="U666" s="128"/>
      <c r="V666" s="128"/>
      <c r="W666" s="128"/>
      <c r="X666" s="128"/>
      <c r="Y666" s="128"/>
      <c r="Z666" s="128"/>
      <c r="AA666" s="130"/>
      <c r="AB666" s="130"/>
      <c r="AC666" s="130"/>
    </row>
    <row r="667" spans="1:29" x14ac:dyDescent="0.2">
      <c r="A667" s="128"/>
      <c r="B667" s="128"/>
      <c r="C667" s="130"/>
      <c r="D667" s="128"/>
      <c r="E667" s="128"/>
      <c r="F667" s="128"/>
      <c r="G667" s="128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8"/>
      <c r="T667" s="128"/>
      <c r="U667" s="128"/>
      <c r="V667" s="128"/>
      <c r="W667" s="128"/>
      <c r="X667" s="128"/>
      <c r="Y667" s="128"/>
      <c r="Z667" s="128"/>
      <c r="AA667" s="130"/>
      <c r="AB667" s="130"/>
      <c r="AC667" s="130"/>
    </row>
    <row r="668" spans="1:29" x14ac:dyDescent="0.2">
      <c r="A668" s="128"/>
      <c r="B668" s="128"/>
      <c r="C668" s="130"/>
      <c r="D668" s="128"/>
      <c r="E668" s="128"/>
      <c r="F668" s="128"/>
      <c r="G668" s="128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8"/>
      <c r="T668" s="128"/>
      <c r="U668" s="128"/>
      <c r="V668" s="128"/>
      <c r="W668" s="128"/>
      <c r="X668" s="128"/>
      <c r="Y668" s="128"/>
      <c r="Z668" s="128"/>
      <c r="AA668" s="130"/>
      <c r="AB668" s="130"/>
      <c r="AC668" s="130"/>
    </row>
    <row r="669" spans="1:29" x14ac:dyDescent="0.2">
      <c r="A669" s="128"/>
      <c r="B669" s="128"/>
      <c r="C669" s="130"/>
      <c r="D669" s="128"/>
      <c r="E669" s="128"/>
      <c r="F669" s="128"/>
      <c r="G669" s="128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8"/>
      <c r="T669" s="128"/>
      <c r="U669" s="128"/>
      <c r="V669" s="128"/>
      <c r="W669" s="128"/>
      <c r="X669" s="128"/>
      <c r="Y669" s="128"/>
      <c r="Z669" s="128"/>
      <c r="AA669" s="130"/>
      <c r="AB669" s="130"/>
      <c r="AC669" s="130"/>
    </row>
    <row r="670" spans="1:29" x14ac:dyDescent="0.2">
      <c r="A670" s="128"/>
      <c r="B670" s="128"/>
      <c r="C670" s="130"/>
      <c r="D670" s="128"/>
      <c r="E670" s="128"/>
      <c r="F670" s="128"/>
      <c r="G670" s="128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8"/>
      <c r="T670" s="128"/>
      <c r="U670" s="128"/>
      <c r="V670" s="128"/>
      <c r="W670" s="128"/>
      <c r="X670" s="128"/>
      <c r="Y670" s="128"/>
      <c r="Z670" s="128"/>
      <c r="AA670" s="130"/>
      <c r="AB670" s="130"/>
      <c r="AC670" s="130"/>
    </row>
    <row r="671" spans="1:29" x14ac:dyDescent="0.2">
      <c r="A671" s="128"/>
      <c r="B671" s="128"/>
      <c r="C671" s="130"/>
      <c r="D671" s="128"/>
      <c r="E671" s="128"/>
      <c r="F671" s="128"/>
      <c r="G671" s="128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8"/>
      <c r="T671" s="128"/>
      <c r="U671" s="128"/>
      <c r="V671" s="128"/>
      <c r="W671" s="128"/>
      <c r="X671" s="128"/>
      <c r="Y671" s="128"/>
      <c r="Z671" s="128"/>
      <c r="AA671" s="130"/>
      <c r="AB671" s="130"/>
      <c r="AC671" s="130"/>
    </row>
    <row r="672" spans="1:29" x14ac:dyDescent="0.2">
      <c r="A672" s="128"/>
      <c r="B672" s="128"/>
      <c r="C672" s="130"/>
      <c r="D672" s="128"/>
      <c r="E672" s="128"/>
      <c r="F672" s="128"/>
      <c r="G672" s="128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8"/>
      <c r="T672" s="128"/>
      <c r="U672" s="128"/>
      <c r="V672" s="128"/>
      <c r="W672" s="128"/>
      <c r="X672" s="128"/>
      <c r="Y672" s="128"/>
      <c r="Z672" s="128"/>
      <c r="AA672" s="130"/>
      <c r="AB672" s="130"/>
      <c r="AC672" s="130"/>
    </row>
    <row r="673" spans="1:29" x14ac:dyDescent="0.2">
      <c r="A673" s="128"/>
      <c r="B673" s="128"/>
      <c r="C673" s="130"/>
      <c r="D673" s="128"/>
      <c r="E673" s="128"/>
      <c r="F673" s="128"/>
      <c r="G673" s="128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8"/>
      <c r="T673" s="128"/>
      <c r="U673" s="128"/>
      <c r="V673" s="128"/>
      <c r="W673" s="128"/>
      <c r="X673" s="128"/>
      <c r="Y673" s="128"/>
      <c r="Z673" s="128"/>
      <c r="AA673" s="130"/>
      <c r="AB673" s="130"/>
      <c r="AC673" s="130"/>
    </row>
    <row r="674" spans="1:29" x14ac:dyDescent="0.2">
      <c r="A674" s="128"/>
      <c r="B674" s="128"/>
      <c r="C674" s="130"/>
      <c r="D674" s="128"/>
      <c r="E674" s="128"/>
      <c r="F674" s="128"/>
      <c r="G674" s="128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8"/>
      <c r="T674" s="128"/>
      <c r="U674" s="128"/>
      <c r="V674" s="128"/>
      <c r="W674" s="128"/>
      <c r="X674" s="128"/>
      <c r="Y674" s="128"/>
      <c r="Z674" s="128"/>
      <c r="AA674" s="130"/>
      <c r="AB674" s="130"/>
      <c r="AC674" s="130"/>
    </row>
    <row r="675" spans="1:29" x14ac:dyDescent="0.2">
      <c r="A675" s="128"/>
      <c r="B675" s="128"/>
      <c r="C675" s="130"/>
      <c r="D675" s="128"/>
      <c r="E675" s="128"/>
      <c r="F675" s="128"/>
      <c r="G675" s="128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8"/>
      <c r="T675" s="128"/>
      <c r="U675" s="128"/>
      <c r="V675" s="128"/>
      <c r="W675" s="128"/>
      <c r="X675" s="128"/>
      <c r="Y675" s="128"/>
      <c r="Z675" s="128"/>
      <c r="AA675" s="130"/>
      <c r="AB675" s="130"/>
      <c r="AC675" s="130"/>
    </row>
    <row r="676" spans="1:29" x14ac:dyDescent="0.2">
      <c r="A676" s="128"/>
      <c r="B676" s="128"/>
      <c r="C676" s="130"/>
      <c r="D676" s="128"/>
      <c r="E676" s="128"/>
      <c r="F676" s="128"/>
      <c r="G676" s="128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8"/>
      <c r="T676" s="128"/>
      <c r="U676" s="128"/>
      <c r="V676" s="128"/>
      <c r="W676" s="128"/>
      <c r="X676" s="128"/>
      <c r="Y676" s="128"/>
      <c r="Z676" s="128"/>
      <c r="AA676" s="130"/>
      <c r="AB676" s="130"/>
      <c r="AC676" s="130"/>
    </row>
    <row r="677" spans="1:29" x14ac:dyDescent="0.2">
      <c r="A677" s="128"/>
      <c r="B677" s="128"/>
      <c r="C677" s="130"/>
      <c r="D677" s="128"/>
      <c r="E677" s="128"/>
      <c r="F677" s="128"/>
      <c r="G677" s="128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8"/>
      <c r="T677" s="128"/>
      <c r="U677" s="128"/>
      <c r="V677" s="128"/>
      <c r="W677" s="128"/>
      <c r="X677" s="128"/>
      <c r="Y677" s="128"/>
      <c r="Z677" s="128"/>
      <c r="AA677" s="130"/>
      <c r="AB677" s="130"/>
      <c r="AC677" s="130"/>
    </row>
    <row r="678" spans="1:29" x14ac:dyDescent="0.2">
      <c r="A678" s="128"/>
      <c r="B678" s="128"/>
      <c r="C678" s="130"/>
      <c r="D678" s="128"/>
      <c r="E678" s="128"/>
      <c r="F678" s="128"/>
      <c r="G678" s="128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8"/>
      <c r="T678" s="128"/>
      <c r="U678" s="128"/>
      <c r="V678" s="128"/>
      <c r="W678" s="128"/>
      <c r="X678" s="128"/>
      <c r="Y678" s="128"/>
      <c r="Z678" s="128"/>
      <c r="AA678" s="130"/>
      <c r="AB678" s="130"/>
      <c r="AC678" s="130"/>
    </row>
    <row r="679" spans="1:29" x14ac:dyDescent="0.2">
      <c r="A679" s="128"/>
      <c r="B679" s="128"/>
      <c r="C679" s="130"/>
      <c r="D679" s="128"/>
      <c r="E679" s="128"/>
      <c r="F679" s="128"/>
      <c r="G679" s="128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8"/>
      <c r="T679" s="128"/>
      <c r="U679" s="128"/>
      <c r="V679" s="128"/>
      <c r="W679" s="128"/>
      <c r="X679" s="128"/>
      <c r="Y679" s="128"/>
      <c r="Z679" s="128"/>
      <c r="AA679" s="130"/>
      <c r="AB679" s="130"/>
      <c r="AC679" s="130"/>
    </row>
    <row r="680" spans="1:29" x14ac:dyDescent="0.2">
      <c r="A680" s="128"/>
      <c r="B680" s="128"/>
      <c r="C680" s="130"/>
      <c r="D680" s="128"/>
      <c r="E680" s="128"/>
      <c r="F680" s="128"/>
      <c r="G680" s="128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8"/>
      <c r="T680" s="128"/>
      <c r="U680" s="128"/>
      <c r="V680" s="128"/>
      <c r="W680" s="128"/>
      <c r="X680" s="128"/>
      <c r="Y680" s="128"/>
      <c r="Z680" s="128"/>
      <c r="AA680" s="130"/>
      <c r="AB680" s="130"/>
      <c r="AC680" s="130"/>
    </row>
    <row r="681" spans="1:29" x14ac:dyDescent="0.2">
      <c r="A681" s="128"/>
      <c r="B681" s="128"/>
      <c r="C681" s="130"/>
      <c r="D681" s="128"/>
      <c r="E681" s="128"/>
      <c r="F681" s="128"/>
      <c r="G681" s="128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8"/>
      <c r="T681" s="128"/>
      <c r="U681" s="128"/>
      <c r="V681" s="128"/>
      <c r="W681" s="128"/>
      <c r="X681" s="128"/>
      <c r="Y681" s="128"/>
      <c r="Z681" s="128"/>
      <c r="AA681" s="130"/>
      <c r="AB681" s="130"/>
      <c r="AC681" s="130"/>
    </row>
    <row r="682" spans="1:29" x14ac:dyDescent="0.2">
      <c r="A682" s="128"/>
      <c r="B682" s="128"/>
      <c r="C682" s="130"/>
      <c r="D682" s="128"/>
      <c r="E682" s="128"/>
      <c r="F682" s="128"/>
      <c r="G682" s="128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8"/>
      <c r="T682" s="128"/>
      <c r="U682" s="128"/>
      <c r="V682" s="128"/>
      <c r="W682" s="128"/>
      <c r="X682" s="128"/>
      <c r="Y682" s="128"/>
      <c r="Z682" s="128"/>
      <c r="AA682" s="130"/>
      <c r="AB682" s="130"/>
      <c r="AC682" s="130"/>
    </row>
    <row r="683" spans="1:29" x14ac:dyDescent="0.2">
      <c r="A683" s="128"/>
      <c r="B683" s="128"/>
      <c r="C683" s="130"/>
      <c r="D683" s="128"/>
      <c r="E683" s="128"/>
      <c r="F683" s="128"/>
      <c r="G683" s="128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8"/>
      <c r="T683" s="128"/>
      <c r="U683" s="128"/>
      <c r="V683" s="128"/>
      <c r="W683" s="128"/>
      <c r="X683" s="128"/>
      <c r="Y683" s="128"/>
      <c r="Z683" s="128"/>
      <c r="AA683" s="130"/>
      <c r="AB683" s="130"/>
      <c r="AC683" s="130"/>
    </row>
    <row r="684" spans="1:29" x14ac:dyDescent="0.2">
      <c r="A684" s="128"/>
      <c r="B684" s="128"/>
      <c r="C684" s="130"/>
      <c r="D684" s="128"/>
      <c r="E684" s="128"/>
      <c r="F684" s="128"/>
      <c r="G684" s="128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8"/>
      <c r="T684" s="128"/>
      <c r="U684" s="128"/>
      <c r="V684" s="128"/>
      <c r="W684" s="128"/>
      <c r="X684" s="128"/>
      <c r="Y684" s="128"/>
      <c r="Z684" s="128"/>
      <c r="AA684" s="130"/>
      <c r="AB684" s="130"/>
      <c r="AC684" s="130"/>
    </row>
    <row r="685" spans="1:29" x14ac:dyDescent="0.2">
      <c r="A685" s="128"/>
      <c r="B685" s="128"/>
      <c r="C685" s="130"/>
      <c r="D685" s="128"/>
      <c r="E685" s="128"/>
      <c r="F685" s="128"/>
      <c r="G685" s="128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8"/>
      <c r="T685" s="128"/>
      <c r="U685" s="128"/>
      <c r="V685" s="128"/>
      <c r="W685" s="128"/>
      <c r="X685" s="128"/>
      <c r="Y685" s="128"/>
      <c r="Z685" s="128"/>
      <c r="AA685" s="130"/>
      <c r="AB685" s="130"/>
      <c r="AC685" s="130"/>
    </row>
    <row r="686" spans="1:29" x14ac:dyDescent="0.2">
      <c r="A686" s="128"/>
      <c r="B686" s="128"/>
      <c r="C686" s="130"/>
      <c r="D686" s="128"/>
      <c r="E686" s="128"/>
      <c r="F686" s="128"/>
      <c r="G686" s="128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8"/>
      <c r="T686" s="128"/>
      <c r="U686" s="128"/>
      <c r="V686" s="128"/>
      <c r="W686" s="128"/>
      <c r="X686" s="128"/>
      <c r="Y686" s="128"/>
      <c r="Z686" s="128"/>
      <c r="AA686" s="130"/>
      <c r="AB686" s="130"/>
      <c r="AC686" s="130"/>
    </row>
    <row r="687" spans="1:29" x14ac:dyDescent="0.2">
      <c r="A687" s="128"/>
      <c r="B687" s="128"/>
      <c r="C687" s="130"/>
      <c r="D687" s="128"/>
      <c r="E687" s="128"/>
      <c r="F687" s="128"/>
      <c r="G687" s="128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8"/>
      <c r="T687" s="128"/>
      <c r="U687" s="128"/>
      <c r="V687" s="128"/>
      <c r="W687" s="128"/>
      <c r="X687" s="128"/>
      <c r="Y687" s="128"/>
      <c r="Z687" s="128"/>
      <c r="AA687" s="130"/>
      <c r="AB687" s="130"/>
      <c r="AC687" s="130"/>
    </row>
    <row r="688" spans="1:29" x14ac:dyDescent="0.2">
      <c r="A688" s="128"/>
      <c r="B688" s="128"/>
      <c r="C688" s="130"/>
      <c r="D688" s="128"/>
      <c r="E688" s="128"/>
      <c r="F688" s="128"/>
      <c r="G688" s="128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8"/>
      <c r="T688" s="128"/>
      <c r="U688" s="128"/>
      <c r="V688" s="128"/>
      <c r="W688" s="128"/>
      <c r="X688" s="128"/>
      <c r="Y688" s="128"/>
      <c r="Z688" s="128"/>
      <c r="AA688" s="130"/>
      <c r="AB688" s="130"/>
      <c r="AC688" s="130"/>
    </row>
    <row r="689" spans="1:29" x14ac:dyDescent="0.2">
      <c r="A689" s="128"/>
      <c r="B689" s="128"/>
      <c r="C689" s="130"/>
      <c r="D689" s="128"/>
      <c r="E689" s="128"/>
      <c r="F689" s="128"/>
      <c r="G689" s="128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8"/>
      <c r="T689" s="128"/>
      <c r="U689" s="128"/>
      <c r="V689" s="128"/>
      <c r="W689" s="128"/>
      <c r="X689" s="128"/>
      <c r="Y689" s="128"/>
      <c r="Z689" s="128"/>
      <c r="AA689" s="130"/>
      <c r="AB689" s="130"/>
      <c r="AC689" s="130"/>
    </row>
    <row r="690" spans="1:29" x14ac:dyDescent="0.2">
      <c r="A690" s="128"/>
      <c r="B690" s="128"/>
      <c r="C690" s="130"/>
      <c r="D690" s="128"/>
      <c r="E690" s="128"/>
      <c r="F690" s="128"/>
      <c r="G690" s="128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8"/>
      <c r="T690" s="128"/>
      <c r="U690" s="128"/>
      <c r="V690" s="128"/>
      <c r="W690" s="128"/>
      <c r="X690" s="128"/>
      <c r="Y690" s="128"/>
      <c r="Z690" s="128"/>
      <c r="AA690" s="130"/>
      <c r="AB690" s="130"/>
      <c r="AC690" s="130"/>
    </row>
    <row r="691" spans="1:29" x14ac:dyDescent="0.2">
      <c r="A691" s="128"/>
      <c r="B691" s="128"/>
      <c r="C691" s="130"/>
      <c r="D691" s="128"/>
      <c r="E691" s="128"/>
      <c r="F691" s="128"/>
      <c r="G691" s="128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8"/>
      <c r="T691" s="128"/>
      <c r="U691" s="128"/>
      <c r="V691" s="128"/>
      <c r="W691" s="128"/>
      <c r="X691" s="128"/>
      <c r="Y691" s="128"/>
      <c r="Z691" s="128"/>
      <c r="AA691" s="130"/>
      <c r="AB691" s="130"/>
      <c r="AC691" s="130"/>
    </row>
    <row r="692" spans="1:29" x14ac:dyDescent="0.2">
      <c r="A692" s="128"/>
      <c r="B692" s="128"/>
      <c r="C692" s="130"/>
      <c r="D692" s="128"/>
      <c r="E692" s="128"/>
      <c r="F692" s="128"/>
      <c r="G692" s="128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8"/>
      <c r="T692" s="128"/>
      <c r="U692" s="128"/>
      <c r="V692" s="128"/>
      <c r="W692" s="128"/>
      <c r="X692" s="128"/>
      <c r="Y692" s="128"/>
      <c r="Z692" s="128"/>
      <c r="AA692" s="130"/>
      <c r="AB692" s="130"/>
      <c r="AC692" s="130"/>
    </row>
    <row r="693" spans="1:29" x14ac:dyDescent="0.2">
      <c r="A693" s="128"/>
      <c r="B693" s="128"/>
      <c r="C693" s="130"/>
      <c r="D693" s="128"/>
      <c r="E693" s="128"/>
      <c r="F693" s="128"/>
      <c r="G693" s="128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8"/>
      <c r="T693" s="128"/>
      <c r="U693" s="128"/>
      <c r="V693" s="128"/>
      <c r="W693" s="128"/>
      <c r="X693" s="128"/>
      <c r="Y693" s="128"/>
      <c r="Z693" s="128"/>
      <c r="AA693" s="130"/>
      <c r="AB693" s="130"/>
      <c r="AC693" s="130"/>
    </row>
    <row r="694" spans="1:29" x14ac:dyDescent="0.2">
      <c r="A694" s="128"/>
      <c r="B694" s="128"/>
      <c r="C694" s="130"/>
      <c r="D694" s="128"/>
      <c r="E694" s="128"/>
      <c r="F694" s="128"/>
      <c r="G694" s="128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8"/>
      <c r="T694" s="128"/>
      <c r="U694" s="128"/>
      <c r="V694" s="128"/>
      <c r="W694" s="128"/>
      <c r="X694" s="128"/>
      <c r="Y694" s="128"/>
      <c r="Z694" s="128"/>
      <c r="AA694" s="130"/>
      <c r="AB694" s="130"/>
      <c r="AC694" s="130"/>
    </row>
    <row r="695" spans="1:29" x14ac:dyDescent="0.2">
      <c r="A695" s="128"/>
      <c r="B695" s="128"/>
      <c r="C695" s="130"/>
      <c r="D695" s="128"/>
      <c r="E695" s="128"/>
      <c r="F695" s="128"/>
      <c r="G695" s="128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8"/>
      <c r="T695" s="128"/>
      <c r="U695" s="128"/>
      <c r="V695" s="128"/>
      <c r="W695" s="128"/>
      <c r="X695" s="128"/>
      <c r="Y695" s="128"/>
      <c r="Z695" s="128"/>
      <c r="AA695" s="130"/>
      <c r="AB695" s="130"/>
      <c r="AC695" s="130"/>
    </row>
    <row r="696" spans="1:29" x14ac:dyDescent="0.2">
      <c r="A696" s="128"/>
      <c r="B696" s="128"/>
      <c r="C696" s="130"/>
      <c r="D696" s="128"/>
      <c r="E696" s="128"/>
      <c r="F696" s="128"/>
      <c r="G696" s="128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8"/>
      <c r="T696" s="128"/>
      <c r="U696" s="128"/>
      <c r="V696" s="128"/>
      <c r="W696" s="128"/>
      <c r="X696" s="128"/>
      <c r="Y696" s="128"/>
      <c r="Z696" s="128"/>
      <c r="AA696" s="130"/>
      <c r="AB696" s="130"/>
      <c r="AC696" s="130"/>
    </row>
    <row r="697" spans="1:29" x14ac:dyDescent="0.2">
      <c r="A697" s="128"/>
      <c r="B697" s="128"/>
      <c r="C697" s="130"/>
      <c r="D697" s="128"/>
      <c r="E697" s="128"/>
      <c r="F697" s="128"/>
      <c r="G697" s="128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8"/>
      <c r="T697" s="128"/>
      <c r="U697" s="128"/>
      <c r="V697" s="128"/>
      <c r="W697" s="128"/>
      <c r="X697" s="128"/>
      <c r="Y697" s="128"/>
      <c r="Z697" s="128"/>
      <c r="AA697" s="130"/>
      <c r="AB697" s="130"/>
      <c r="AC697" s="130"/>
    </row>
    <row r="698" spans="1:29" x14ac:dyDescent="0.2">
      <c r="A698" s="128"/>
      <c r="B698" s="128"/>
      <c r="C698" s="130"/>
      <c r="D698" s="128"/>
      <c r="E698" s="128"/>
      <c r="F698" s="128"/>
      <c r="G698" s="128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8"/>
      <c r="T698" s="128"/>
      <c r="U698" s="128"/>
      <c r="V698" s="128"/>
      <c r="W698" s="128"/>
      <c r="X698" s="128"/>
      <c r="Y698" s="128"/>
      <c r="Z698" s="128"/>
      <c r="AA698" s="130"/>
      <c r="AB698" s="130"/>
      <c r="AC698" s="130"/>
    </row>
    <row r="699" spans="1:29" x14ac:dyDescent="0.2">
      <c r="A699" s="128"/>
      <c r="B699" s="128"/>
      <c r="C699" s="130"/>
      <c r="D699" s="128"/>
      <c r="E699" s="128"/>
      <c r="F699" s="128"/>
      <c r="G699" s="128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8"/>
      <c r="T699" s="128"/>
      <c r="U699" s="128"/>
      <c r="V699" s="128"/>
      <c r="W699" s="128"/>
      <c r="X699" s="128"/>
      <c r="Y699" s="128"/>
      <c r="Z699" s="128"/>
      <c r="AA699" s="130"/>
      <c r="AB699" s="130"/>
      <c r="AC699" s="130"/>
    </row>
    <row r="700" spans="1:29" x14ac:dyDescent="0.2">
      <c r="A700" s="128"/>
      <c r="B700" s="128"/>
      <c r="C700" s="130"/>
      <c r="D700" s="128"/>
      <c r="E700" s="128"/>
      <c r="F700" s="128"/>
      <c r="G700" s="128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8"/>
      <c r="T700" s="128"/>
      <c r="U700" s="128"/>
      <c r="V700" s="128"/>
      <c r="W700" s="128"/>
      <c r="X700" s="128"/>
      <c r="Y700" s="128"/>
      <c r="Z700" s="128"/>
      <c r="AA700" s="130"/>
      <c r="AB700" s="130"/>
      <c r="AC700" s="130"/>
    </row>
    <row r="701" spans="1:29" x14ac:dyDescent="0.2">
      <c r="A701" s="128"/>
      <c r="B701" s="128"/>
      <c r="C701" s="130"/>
      <c r="D701" s="128"/>
      <c r="E701" s="128"/>
      <c r="F701" s="128"/>
      <c r="G701" s="128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8"/>
      <c r="T701" s="128"/>
      <c r="U701" s="128"/>
      <c r="V701" s="128"/>
      <c r="W701" s="128"/>
      <c r="X701" s="128"/>
      <c r="Y701" s="128"/>
      <c r="Z701" s="128"/>
      <c r="AA701" s="130"/>
      <c r="AB701" s="130"/>
      <c r="AC701" s="130"/>
    </row>
    <row r="702" spans="1:29" x14ac:dyDescent="0.2">
      <c r="A702" s="128"/>
      <c r="B702" s="128"/>
      <c r="C702" s="130"/>
      <c r="D702" s="128"/>
      <c r="E702" s="128"/>
      <c r="F702" s="128"/>
      <c r="G702" s="128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8"/>
      <c r="T702" s="128"/>
      <c r="U702" s="128"/>
      <c r="V702" s="128"/>
      <c r="W702" s="128"/>
      <c r="X702" s="128"/>
      <c r="Y702" s="128"/>
      <c r="Z702" s="128"/>
      <c r="AA702" s="130"/>
      <c r="AB702" s="130"/>
      <c r="AC702" s="130"/>
    </row>
    <row r="703" spans="1:29" x14ac:dyDescent="0.2">
      <c r="A703" s="128"/>
      <c r="B703" s="128"/>
      <c r="C703" s="130"/>
      <c r="D703" s="128"/>
      <c r="E703" s="128"/>
      <c r="F703" s="128"/>
      <c r="G703" s="128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8"/>
      <c r="T703" s="128"/>
      <c r="U703" s="128"/>
      <c r="V703" s="128"/>
      <c r="W703" s="128"/>
      <c r="X703" s="128"/>
      <c r="Y703" s="128"/>
      <c r="Z703" s="128"/>
      <c r="AA703" s="130"/>
      <c r="AB703" s="130"/>
      <c r="AC703" s="130"/>
    </row>
    <row r="704" spans="1:29" x14ac:dyDescent="0.2">
      <c r="A704" s="128"/>
      <c r="B704" s="128"/>
      <c r="C704" s="130"/>
      <c r="D704" s="128"/>
      <c r="E704" s="128"/>
      <c r="F704" s="128"/>
      <c r="G704" s="128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8"/>
      <c r="T704" s="128"/>
      <c r="U704" s="128"/>
      <c r="V704" s="128"/>
      <c r="W704" s="128"/>
      <c r="X704" s="128"/>
      <c r="Y704" s="128"/>
      <c r="Z704" s="128"/>
      <c r="AA704" s="130"/>
      <c r="AB704" s="130"/>
      <c r="AC704" s="130"/>
    </row>
    <row r="705" spans="1:29" x14ac:dyDescent="0.2">
      <c r="A705" s="128"/>
      <c r="B705" s="128"/>
      <c r="C705" s="130"/>
      <c r="D705" s="128"/>
      <c r="E705" s="128"/>
      <c r="F705" s="128"/>
      <c r="G705" s="128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8"/>
      <c r="T705" s="128"/>
      <c r="U705" s="128"/>
      <c r="V705" s="128"/>
      <c r="W705" s="128"/>
      <c r="X705" s="128"/>
      <c r="Y705" s="128"/>
      <c r="Z705" s="128"/>
      <c r="AA705" s="130"/>
      <c r="AB705" s="130"/>
      <c r="AC705" s="130"/>
    </row>
    <row r="706" spans="1:29" x14ac:dyDescent="0.2">
      <c r="A706" s="128"/>
      <c r="B706" s="128"/>
      <c r="C706" s="130"/>
      <c r="D706" s="128"/>
      <c r="E706" s="128"/>
      <c r="F706" s="128"/>
      <c r="G706" s="128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8"/>
      <c r="T706" s="128"/>
      <c r="U706" s="128"/>
      <c r="V706" s="128"/>
      <c r="W706" s="128"/>
      <c r="X706" s="128"/>
      <c r="Y706" s="128"/>
      <c r="Z706" s="128"/>
      <c r="AA706" s="130"/>
      <c r="AB706" s="130"/>
      <c r="AC706" s="130"/>
    </row>
    <row r="707" spans="1:29" x14ac:dyDescent="0.2">
      <c r="A707" s="128"/>
      <c r="B707" s="128"/>
      <c r="C707" s="130"/>
      <c r="D707" s="128"/>
      <c r="E707" s="128"/>
      <c r="F707" s="128"/>
      <c r="G707" s="128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8"/>
      <c r="T707" s="128"/>
      <c r="U707" s="128"/>
      <c r="V707" s="128"/>
      <c r="W707" s="128"/>
      <c r="X707" s="128"/>
      <c r="Y707" s="128"/>
      <c r="Z707" s="128"/>
      <c r="AA707" s="130"/>
      <c r="AB707" s="130"/>
      <c r="AC707" s="130"/>
    </row>
    <row r="708" spans="1:29" x14ac:dyDescent="0.2">
      <c r="A708" s="128"/>
      <c r="B708" s="128"/>
      <c r="C708" s="130"/>
      <c r="D708" s="128"/>
      <c r="E708" s="128"/>
      <c r="F708" s="128"/>
      <c r="G708" s="128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8"/>
      <c r="T708" s="128"/>
      <c r="U708" s="128"/>
      <c r="V708" s="128"/>
      <c r="W708" s="128"/>
      <c r="X708" s="128"/>
      <c r="Y708" s="128"/>
      <c r="Z708" s="128"/>
      <c r="AA708" s="130"/>
      <c r="AB708" s="130"/>
      <c r="AC708" s="130"/>
    </row>
    <row r="709" spans="1:29" x14ac:dyDescent="0.2">
      <c r="A709" s="128"/>
      <c r="B709" s="128"/>
      <c r="C709" s="130"/>
      <c r="D709" s="128"/>
      <c r="E709" s="128"/>
      <c r="F709" s="128"/>
      <c r="G709" s="128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8"/>
      <c r="T709" s="128"/>
      <c r="U709" s="128"/>
      <c r="V709" s="128"/>
      <c r="W709" s="128"/>
      <c r="X709" s="128"/>
      <c r="Y709" s="128"/>
      <c r="Z709" s="128"/>
      <c r="AA709" s="130"/>
      <c r="AB709" s="130"/>
      <c r="AC709" s="130"/>
    </row>
    <row r="710" spans="1:29" x14ac:dyDescent="0.2">
      <c r="A710" s="128"/>
      <c r="B710" s="128"/>
      <c r="C710" s="130"/>
      <c r="D710" s="128"/>
      <c r="E710" s="128"/>
      <c r="F710" s="128"/>
      <c r="G710" s="128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8"/>
      <c r="T710" s="128"/>
      <c r="U710" s="128"/>
      <c r="V710" s="128"/>
      <c r="W710" s="128"/>
      <c r="X710" s="128"/>
      <c r="Y710" s="128"/>
      <c r="Z710" s="128"/>
      <c r="AA710" s="130"/>
      <c r="AB710" s="130"/>
      <c r="AC710" s="130"/>
    </row>
    <row r="711" spans="1:29" x14ac:dyDescent="0.2">
      <c r="A711" s="128"/>
      <c r="B711" s="128"/>
      <c r="C711" s="130"/>
      <c r="D711" s="128"/>
      <c r="E711" s="128"/>
      <c r="F711" s="128"/>
      <c r="G711" s="128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8"/>
      <c r="T711" s="128"/>
      <c r="U711" s="128"/>
      <c r="V711" s="128"/>
      <c r="W711" s="128"/>
      <c r="X711" s="128"/>
      <c r="Y711" s="128"/>
      <c r="Z711" s="128"/>
      <c r="AA711" s="130"/>
      <c r="AB711" s="130"/>
      <c r="AC711" s="130"/>
    </row>
    <row r="712" spans="1:29" x14ac:dyDescent="0.2">
      <c r="A712" s="128"/>
      <c r="B712" s="128"/>
      <c r="C712" s="130"/>
      <c r="D712" s="128"/>
      <c r="E712" s="128"/>
      <c r="F712" s="128"/>
      <c r="G712" s="128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8"/>
      <c r="T712" s="128"/>
      <c r="U712" s="128"/>
      <c r="V712" s="128"/>
      <c r="W712" s="128"/>
      <c r="X712" s="128"/>
      <c r="Y712" s="128"/>
      <c r="Z712" s="128"/>
      <c r="AA712" s="130"/>
      <c r="AB712" s="130"/>
      <c r="AC712" s="130"/>
    </row>
    <row r="713" spans="1:29" x14ac:dyDescent="0.2">
      <c r="A713" s="128"/>
      <c r="B713" s="128"/>
      <c r="C713" s="130"/>
      <c r="D713" s="128"/>
      <c r="E713" s="128"/>
      <c r="F713" s="128"/>
      <c r="G713" s="128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8"/>
      <c r="T713" s="128"/>
      <c r="U713" s="128"/>
      <c r="V713" s="128"/>
      <c r="W713" s="128"/>
      <c r="X713" s="128"/>
      <c r="Y713" s="128"/>
      <c r="Z713" s="128"/>
      <c r="AA713" s="130"/>
      <c r="AB713" s="130"/>
      <c r="AC713" s="130"/>
    </row>
    <row r="714" spans="1:29" x14ac:dyDescent="0.2">
      <c r="A714" s="128"/>
      <c r="B714" s="128"/>
      <c r="C714" s="130"/>
      <c r="D714" s="128"/>
      <c r="E714" s="128"/>
      <c r="F714" s="128"/>
      <c r="G714" s="128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8"/>
      <c r="T714" s="128"/>
      <c r="U714" s="128"/>
      <c r="V714" s="128"/>
      <c r="W714" s="128"/>
      <c r="X714" s="128"/>
      <c r="Y714" s="128"/>
      <c r="Z714" s="128"/>
      <c r="AA714" s="130"/>
      <c r="AB714" s="130"/>
      <c r="AC714" s="130"/>
    </row>
    <row r="715" spans="1:29" x14ac:dyDescent="0.2">
      <c r="A715" s="128"/>
      <c r="B715" s="128"/>
      <c r="C715" s="130"/>
      <c r="D715" s="128"/>
      <c r="E715" s="128"/>
      <c r="F715" s="128"/>
      <c r="G715" s="128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8"/>
      <c r="T715" s="128"/>
      <c r="U715" s="128"/>
      <c r="V715" s="128"/>
      <c r="W715" s="128"/>
      <c r="X715" s="128"/>
      <c r="Y715" s="128"/>
      <c r="Z715" s="128"/>
      <c r="AA715" s="130"/>
      <c r="AB715" s="130"/>
      <c r="AC715" s="130"/>
    </row>
    <row r="716" spans="1:29" x14ac:dyDescent="0.2">
      <c r="A716" s="128"/>
      <c r="B716" s="128"/>
      <c r="C716" s="130"/>
      <c r="D716" s="128"/>
      <c r="E716" s="128"/>
      <c r="F716" s="128"/>
      <c r="G716" s="128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8"/>
      <c r="T716" s="128"/>
      <c r="U716" s="128"/>
      <c r="V716" s="128"/>
      <c r="W716" s="128"/>
      <c r="X716" s="128"/>
      <c r="Y716" s="128"/>
      <c r="Z716" s="128"/>
      <c r="AA716" s="130"/>
      <c r="AB716" s="130"/>
      <c r="AC716" s="130"/>
    </row>
    <row r="717" spans="1:29" x14ac:dyDescent="0.2">
      <c r="A717" s="128"/>
      <c r="B717" s="128"/>
      <c r="C717" s="130"/>
      <c r="D717" s="128"/>
      <c r="E717" s="128"/>
      <c r="F717" s="128"/>
      <c r="G717" s="128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8"/>
      <c r="T717" s="128"/>
      <c r="U717" s="128"/>
      <c r="V717" s="128"/>
      <c r="W717" s="128"/>
      <c r="X717" s="128"/>
      <c r="Y717" s="128"/>
      <c r="Z717" s="128"/>
      <c r="AA717" s="130"/>
      <c r="AB717" s="130"/>
      <c r="AC717" s="130"/>
    </row>
    <row r="718" spans="1:29" x14ac:dyDescent="0.2">
      <c r="A718" s="128"/>
      <c r="B718" s="128"/>
      <c r="C718" s="130"/>
      <c r="D718" s="128"/>
      <c r="E718" s="128"/>
      <c r="F718" s="128"/>
      <c r="G718" s="128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8"/>
      <c r="T718" s="128"/>
      <c r="U718" s="128"/>
      <c r="V718" s="128"/>
      <c r="W718" s="128"/>
      <c r="X718" s="128"/>
      <c r="Y718" s="128"/>
      <c r="Z718" s="128"/>
      <c r="AA718" s="130"/>
      <c r="AB718" s="130"/>
      <c r="AC718" s="130"/>
    </row>
    <row r="719" spans="1:29" x14ac:dyDescent="0.2">
      <c r="A719" s="128"/>
      <c r="B719" s="128"/>
      <c r="C719" s="130"/>
      <c r="D719" s="128"/>
      <c r="E719" s="128"/>
      <c r="F719" s="128"/>
      <c r="G719" s="128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8"/>
      <c r="T719" s="128"/>
      <c r="U719" s="128"/>
      <c r="V719" s="128"/>
      <c r="W719" s="128"/>
      <c r="X719" s="128"/>
      <c r="Y719" s="128"/>
      <c r="Z719" s="128"/>
      <c r="AA719" s="130"/>
      <c r="AB719" s="130"/>
      <c r="AC719" s="130"/>
    </row>
    <row r="720" spans="1:29" x14ac:dyDescent="0.2">
      <c r="A720" s="128"/>
      <c r="B720" s="128"/>
      <c r="C720" s="130"/>
      <c r="D720" s="128"/>
      <c r="E720" s="128"/>
      <c r="F720" s="128"/>
      <c r="G720" s="128"/>
      <c r="H720" s="128"/>
      <c r="I720" s="128"/>
      <c r="J720" s="128"/>
      <c r="K720" s="128"/>
      <c r="L720" s="128"/>
      <c r="M720" s="128"/>
      <c r="N720" s="128"/>
      <c r="O720" s="128"/>
      <c r="P720" s="128"/>
      <c r="Q720" s="128"/>
      <c r="R720" s="128"/>
      <c r="S720" s="128"/>
      <c r="T720" s="128"/>
      <c r="U720" s="128"/>
      <c r="V720" s="128"/>
      <c r="W720" s="128"/>
      <c r="X720" s="128"/>
      <c r="Y720" s="128"/>
      <c r="Z720" s="128"/>
      <c r="AA720" s="130"/>
      <c r="AB720" s="130"/>
      <c r="AC720" s="130"/>
    </row>
    <row r="721" spans="1:29" x14ac:dyDescent="0.2">
      <c r="A721" s="128"/>
      <c r="B721" s="128"/>
      <c r="C721" s="130"/>
      <c r="D721" s="128"/>
      <c r="E721" s="128"/>
      <c r="F721" s="128"/>
      <c r="G721" s="128"/>
      <c r="H721" s="128"/>
      <c r="I721" s="128"/>
      <c r="J721" s="128"/>
      <c r="K721" s="128"/>
      <c r="L721" s="128"/>
      <c r="M721" s="128"/>
      <c r="N721" s="128"/>
      <c r="O721" s="128"/>
      <c r="P721" s="128"/>
      <c r="Q721" s="128"/>
      <c r="R721" s="128"/>
      <c r="S721" s="128"/>
      <c r="T721" s="128"/>
      <c r="U721" s="128"/>
      <c r="V721" s="128"/>
      <c r="W721" s="128"/>
      <c r="X721" s="128"/>
      <c r="Y721" s="128"/>
      <c r="Z721" s="128"/>
      <c r="AA721" s="130"/>
      <c r="AB721" s="130"/>
      <c r="AC721" s="130"/>
    </row>
    <row r="722" spans="1:29" x14ac:dyDescent="0.2">
      <c r="A722" s="128"/>
      <c r="B722" s="128"/>
      <c r="C722" s="130"/>
      <c r="D722" s="128"/>
      <c r="E722" s="128"/>
      <c r="F722" s="128"/>
      <c r="G722" s="128"/>
      <c r="H722" s="128"/>
      <c r="I722" s="128"/>
      <c r="J722" s="128"/>
      <c r="K722" s="128"/>
      <c r="L722" s="128"/>
      <c r="M722" s="128"/>
      <c r="N722" s="128"/>
      <c r="O722" s="128"/>
      <c r="P722" s="128"/>
      <c r="Q722" s="128"/>
      <c r="R722" s="128"/>
      <c r="S722" s="128"/>
      <c r="T722" s="128"/>
      <c r="U722" s="128"/>
      <c r="V722" s="128"/>
      <c r="W722" s="128"/>
      <c r="X722" s="128"/>
      <c r="Y722" s="128"/>
      <c r="Z722" s="128"/>
      <c r="AA722" s="130"/>
      <c r="AB722" s="130"/>
      <c r="AC722" s="130"/>
    </row>
    <row r="723" spans="1:29" x14ac:dyDescent="0.2">
      <c r="A723" s="128"/>
      <c r="B723" s="128"/>
      <c r="C723" s="130"/>
      <c r="D723" s="128"/>
      <c r="E723" s="128"/>
      <c r="F723" s="128"/>
      <c r="G723" s="128"/>
      <c r="H723" s="128"/>
      <c r="I723" s="128"/>
      <c r="J723" s="128"/>
      <c r="K723" s="128"/>
      <c r="L723" s="128"/>
      <c r="M723" s="128"/>
      <c r="N723" s="128"/>
      <c r="O723" s="128"/>
      <c r="P723" s="128"/>
      <c r="Q723" s="128"/>
      <c r="R723" s="128"/>
      <c r="S723" s="128"/>
      <c r="T723" s="128"/>
      <c r="U723" s="128"/>
      <c r="V723" s="128"/>
      <c r="W723" s="128"/>
      <c r="X723" s="128"/>
      <c r="Y723" s="128"/>
      <c r="Z723" s="128"/>
      <c r="AA723" s="130"/>
      <c r="AB723" s="130"/>
      <c r="AC723" s="130"/>
    </row>
    <row r="724" spans="1:29" x14ac:dyDescent="0.2">
      <c r="A724" s="128"/>
      <c r="B724" s="128"/>
      <c r="C724" s="130"/>
      <c r="D724" s="128"/>
      <c r="E724" s="128"/>
      <c r="F724" s="128"/>
      <c r="G724" s="128"/>
      <c r="H724" s="128"/>
      <c r="I724" s="128"/>
      <c r="J724" s="128"/>
      <c r="K724" s="128"/>
      <c r="L724" s="128"/>
      <c r="M724" s="128"/>
      <c r="N724" s="128"/>
      <c r="O724" s="128"/>
      <c r="P724" s="128"/>
      <c r="Q724" s="128"/>
      <c r="R724" s="128"/>
      <c r="S724" s="128"/>
      <c r="T724" s="128"/>
      <c r="U724" s="128"/>
      <c r="V724" s="128"/>
      <c r="W724" s="128"/>
      <c r="X724" s="128"/>
      <c r="Y724" s="128"/>
      <c r="Z724" s="128"/>
      <c r="AA724" s="130"/>
      <c r="AB724" s="130"/>
      <c r="AC724" s="130"/>
    </row>
    <row r="725" spans="1:29" x14ac:dyDescent="0.2">
      <c r="A725" s="128"/>
      <c r="B725" s="128"/>
      <c r="C725" s="130"/>
      <c r="D725" s="128"/>
      <c r="E725" s="128"/>
      <c r="F725" s="128"/>
      <c r="G725" s="128"/>
      <c r="H725" s="128"/>
      <c r="I725" s="128"/>
      <c r="J725" s="128"/>
      <c r="K725" s="128"/>
      <c r="L725" s="128"/>
      <c r="M725" s="128"/>
      <c r="N725" s="128"/>
      <c r="O725" s="128"/>
      <c r="P725" s="128"/>
      <c r="Q725" s="128"/>
      <c r="R725" s="128"/>
      <c r="S725" s="128"/>
      <c r="T725" s="128"/>
      <c r="U725" s="128"/>
      <c r="V725" s="128"/>
      <c r="W725" s="128"/>
      <c r="X725" s="128"/>
      <c r="Y725" s="128"/>
      <c r="Z725" s="128"/>
      <c r="AA725" s="130"/>
      <c r="AB725" s="130"/>
      <c r="AC725" s="130"/>
    </row>
    <row r="726" spans="1:29" x14ac:dyDescent="0.2">
      <c r="A726" s="128"/>
      <c r="B726" s="128"/>
      <c r="C726" s="130"/>
      <c r="D726" s="128"/>
      <c r="E726" s="128"/>
      <c r="F726" s="128"/>
      <c r="G726" s="128"/>
      <c r="H726" s="128"/>
      <c r="I726" s="128"/>
      <c r="J726" s="128"/>
      <c r="K726" s="128"/>
      <c r="L726" s="128"/>
      <c r="M726" s="128"/>
      <c r="N726" s="128"/>
      <c r="O726" s="128"/>
      <c r="P726" s="128"/>
      <c r="Q726" s="128"/>
      <c r="R726" s="128"/>
      <c r="S726" s="128"/>
      <c r="T726" s="128"/>
      <c r="U726" s="128"/>
      <c r="V726" s="128"/>
      <c r="W726" s="128"/>
      <c r="X726" s="128"/>
      <c r="Y726" s="128"/>
      <c r="Z726" s="128"/>
      <c r="AA726" s="130"/>
      <c r="AB726" s="130"/>
      <c r="AC726" s="130"/>
    </row>
    <row r="727" spans="1:29" x14ac:dyDescent="0.2">
      <c r="A727" s="128"/>
      <c r="B727" s="128"/>
      <c r="C727" s="130"/>
      <c r="D727" s="128"/>
      <c r="E727" s="128"/>
      <c r="F727" s="128"/>
      <c r="G727" s="128"/>
      <c r="H727" s="128"/>
      <c r="I727" s="128"/>
      <c r="J727" s="128"/>
      <c r="K727" s="128"/>
      <c r="L727" s="128"/>
      <c r="M727" s="128"/>
      <c r="N727" s="128"/>
      <c r="O727" s="128"/>
      <c r="P727" s="128"/>
      <c r="Q727" s="128"/>
      <c r="R727" s="128"/>
      <c r="S727" s="128"/>
      <c r="T727" s="128"/>
      <c r="U727" s="128"/>
      <c r="V727" s="128"/>
      <c r="W727" s="128"/>
      <c r="X727" s="128"/>
      <c r="Y727" s="128"/>
      <c r="Z727" s="128"/>
      <c r="AA727" s="130"/>
      <c r="AB727" s="130"/>
      <c r="AC727" s="130"/>
    </row>
    <row r="728" spans="1:29" x14ac:dyDescent="0.2">
      <c r="A728" s="128"/>
      <c r="B728" s="128"/>
      <c r="C728" s="130"/>
      <c r="D728" s="128"/>
      <c r="E728" s="128"/>
      <c r="F728" s="128"/>
      <c r="G728" s="128"/>
      <c r="H728" s="128"/>
      <c r="I728" s="128"/>
      <c r="J728" s="128"/>
      <c r="K728" s="128"/>
      <c r="L728" s="128"/>
      <c r="M728" s="128"/>
      <c r="N728" s="128"/>
      <c r="O728" s="128"/>
      <c r="P728" s="128"/>
      <c r="Q728" s="128"/>
      <c r="R728" s="128"/>
      <c r="S728" s="128"/>
      <c r="T728" s="128"/>
      <c r="U728" s="128"/>
      <c r="V728" s="128"/>
      <c r="W728" s="128"/>
      <c r="X728" s="128"/>
      <c r="Y728" s="128"/>
      <c r="Z728" s="128"/>
      <c r="AA728" s="130"/>
      <c r="AB728" s="130"/>
      <c r="AC728" s="130"/>
    </row>
    <row r="729" spans="1:29" x14ac:dyDescent="0.2">
      <c r="A729" s="128"/>
      <c r="B729" s="128"/>
      <c r="C729" s="130"/>
      <c r="D729" s="128"/>
      <c r="E729" s="128"/>
      <c r="F729" s="128"/>
      <c r="G729" s="128"/>
      <c r="H729" s="128"/>
      <c r="I729" s="128"/>
      <c r="J729" s="128"/>
      <c r="K729" s="128"/>
      <c r="L729" s="128"/>
      <c r="M729" s="128"/>
      <c r="N729" s="128"/>
      <c r="O729" s="128"/>
      <c r="P729" s="128"/>
      <c r="Q729" s="128"/>
      <c r="R729" s="128"/>
      <c r="S729" s="128"/>
      <c r="T729" s="128"/>
      <c r="U729" s="128"/>
      <c r="V729" s="128"/>
      <c r="W729" s="128"/>
      <c r="X729" s="128"/>
      <c r="Y729" s="128"/>
      <c r="Z729" s="128"/>
      <c r="AA729" s="130"/>
      <c r="AB729" s="130"/>
      <c r="AC729" s="130"/>
    </row>
    <row r="730" spans="1:29" x14ac:dyDescent="0.2">
      <c r="A730" s="128"/>
      <c r="B730" s="128"/>
      <c r="C730" s="130"/>
      <c r="D730" s="128"/>
      <c r="E730" s="128"/>
      <c r="F730" s="128"/>
      <c r="G730" s="128"/>
      <c r="H730" s="128"/>
      <c r="I730" s="128"/>
      <c r="J730" s="128"/>
      <c r="K730" s="128"/>
      <c r="L730" s="128"/>
      <c r="M730" s="128"/>
      <c r="N730" s="128"/>
      <c r="O730" s="128"/>
      <c r="P730" s="128"/>
      <c r="Q730" s="128"/>
      <c r="R730" s="128"/>
      <c r="S730" s="128"/>
      <c r="T730" s="128"/>
      <c r="U730" s="128"/>
      <c r="V730" s="128"/>
      <c r="W730" s="128"/>
      <c r="X730" s="128"/>
      <c r="Y730" s="128"/>
      <c r="Z730" s="128"/>
      <c r="AA730" s="130"/>
      <c r="AB730" s="130"/>
      <c r="AC730" s="130"/>
    </row>
    <row r="731" spans="1:29" x14ac:dyDescent="0.2">
      <c r="A731" s="128"/>
      <c r="B731" s="128"/>
      <c r="C731" s="130"/>
      <c r="D731" s="128"/>
      <c r="E731" s="128"/>
      <c r="F731" s="128"/>
      <c r="G731" s="128"/>
      <c r="H731" s="128"/>
      <c r="I731" s="128"/>
      <c r="J731" s="128"/>
      <c r="K731" s="128"/>
      <c r="L731" s="128"/>
      <c r="M731" s="128"/>
      <c r="N731" s="128"/>
      <c r="O731" s="128"/>
      <c r="P731" s="128"/>
      <c r="Q731" s="128"/>
      <c r="R731" s="128"/>
      <c r="S731" s="128"/>
      <c r="T731" s="128"/>
      <c r="U731" s="128"/>
      <c r="V731" s="128"/>
      <c r="W731" s="128"/>
      <c r="X731" s="128"/>
      <c r="Y731" s="128"/>
      <c r="Z731" s="128"/>
      <c r="AA731" s="130"/>
      <c r="AB731" s="130"/>
      <c r="AC731" s="130"/>
    </row>
    <row r="732" spans="1:29" x14ac:dyDescent="0.2">
      <c r="A732" s="128"/>
      <c r="B732" s="128"/>
      <c r="C732" s="130"/>
      <c r="D732" s="128"/>
      <c r="E732" s="128"/>
      <c r="F732" s="128"/>
      <c r="G732" s="128"/>
      <c r="H732" s="128"/>
      <c r="I732" s="128"/>
      <c r="J732" s="128"/>
      <c r="K732" s="128"/>
      <c r="L732" s="128"/>
      <c r="M732" s="128"/>
      <c r="N732" s="128"/>
      <c r="O732" s="128"/>
      <c r="P732" s="128"/>
      <c r="Q732" s="128"/>
      <c r="R732" s="128"/>
      <c r="S732" s="128"/>
      <c r="T732" s="128"/>
      <c r="U732" s="128"/>
      <c r="V732" s="128"/>
      <c r="W732" s="128"/>
      <c r="X732" s="128"/>
      <c r="Y732" s="128"/>
      <c r="Z732" s="128"/>
      <c r="AA732" s="130"/>
      <c r="AB732" s="130"/>
      <c r="AC732" s="130"/>
    </row>
    <row r="733" spans="1:29" x14ac:dyDescent="0.2">
      <c r="A733" s="128"/>
      <c r="B733" s="128"/>
      <c r="C733" s="130"/>
      <c r="D733" s="128"/>
      <c r="E733" s="128"/>
      <c r="F733" s="128"/>
      <c r="G733" s="128"/>
      <c r="H733" s="128"/>
      <c r="I733" s="128"/>
      <c r="J733" s="128"/>
      <c r="K733" s="128"/>
      <c r="L733" s="128"/>
      <c r="M733" s="128"/>
      <c r="N733" s="128"/>
      <c r="O733" s="128"/>
      <c r="P733" s="128"/>
      <c r="Q733" s="128"/>
      <c r="R733" s="128"/>
      <c r="S733" s="128"/>
      <c r="T733" s="128"/>
      <c r="U733" s="128"/>
      <c r="V733" s="128"/>
      <c r="W733" s="128"/>
      <c r="X733" s="128"/>
      <c r="Y733" s="128"/>
      <c r="Z733" s="128"/>
      <c r="AA733" s="130"/>
      <c r="AB733" s="130"/>
      <c r="AC733" s="130"/>
    </row>
    <row r="734" spans="1:29" x14ac:dyDescent="0.2">
      <c r="A734" s="128"/>
      <c r="B734" s="128"/>
      <c r="C734" s="130"/>
      <c r="D734" s="128"/>
      <c r="E734" s="128"/>
      <c r="F734" s="128"/>
      <c r="G734" s="128"/>
      <c r="H734" s="128"/>
      <c r="I734" s="128"/>
      <c r="J734" s="128"/>
      <c r="K734" s="128"/>
      <c r="L734" s="128"/>
      <c r="M734" s="128"/>
      <c r="N734" s="128"/>
      <c r="O734" s="128"/>
      <c r="P734" s="128"/>
      <c r="Q734" s="128"/>
      <c r="R734" s="128"/>
      <c r="S734" s="128"/>
      <c r="T734" s="128"/>
      <c r="U734" s="128"/>
      <c r="V734" s="128"/>
      <c r="W734" s="128"/>
      <c r="X734" s="128"/>
      <c r="Y734" s="128"/>
      <c r="Z734" s="128"/>
      <c r="AA734" s="130"/>
      <c r="AB734" s="130"/>
      <c r="AC734" s="130"/>
    </row>
    <row r="735" spans="1:29" x14ac:dyDescent="0.2">
      <c r="A735" s="128"/>
      <c r="B735" s="128"/>
      <c r="C735" s="130"/>
      <c r="D735" s="128"/>
      <c r="E735" s="128"/>
      <c r="F735" s="128"/>
      <c r="G735" s="128"/>
      <c r="H735" s="128"/>
      <c r="I735" s="128"/>
      <c r="J735" s="128"/>
      <c r="K735" s="128"/>
      <c r="L735" s="128"/>
      <c r="M735" s="128"/>
      <c r="N735" s="128"/>
      <c r="O735" s="128"/>
      <c r="P735" s="128"/>
      <c r="Q735" s="128"/>
      <c r="R735" s="128"/>
      <c r="S735" s="128"/>
      <c r="T735" s="128"/>
      <c r="U735" s="128"/>
      <c r="V735" s="128"/>
      <c r="W735" s="128"/>
      <c r="X735" s="128"/>
      <c r="Y735" s="128"/>
      <c r="Z735" s="128"/>
      <c r="AA735" s="130"/>
      <c r="AB735" s="130"/>
      <c r="AC735" s="130"/>
    </row>
    <row r="736" spans="1:29" x14ac:dyDescent="0.2">
      <c r="A736" s="128"/>
      <c r="B736" s="128"/>
      <c r="C736" s="130"/>
      <c r="D736" s="128"/>
      <c r="E736" s="128"/>
      <c r="F736" s="128"/>
      <c r="G736" s="128"/>
      <c r="H736" s="128"/>
      <c r="I736" s="128"/>
      <c r="J736" s="128"/>
      <c r="K736" s="128"/>
      <c r="L736" s="128"/>
      <c r="M736" s="128"/>
      <c r="N736" s="128"/>
      <c r="O736" s="128"/>
      <c r="P736" s="128"/>
      <c r="Q736" s="128"/>
      <c r="R736" s="128"/>
      <c r="S736" s="128"/>
      <c r="T736" s="128"/>
      <c r="U736" s="128"/>
      <c r="V736" s="128"/>
      <c r="W736" s="128"/>
      <c r="X736" s="128"/>
      <c r="Y736" s="128"/>
      <c r="Z736" s="128"/>
      <c r="AA736" s="130"/>
      <c r="AB736" s="130"/>
      <c r="AC736" s="130"/>
    </row>
    <row r="737" spans="1:29" x14ac:dyDescent="0.2">
      <c r="A737" s="128"/>
      <c r="B737" s="128"/>
      <c r="C737" s="130"/>
      <c r="D737" s="128"/>
      <c r="E737" s="128"/>
      <c r="F737" s="128"/>
      <c r="G737" s="128"/>
      <c r="H737" s="128"/>
      <c r="I737" s="128"/>
      <c r="J737" s="128"/>
      <c r="K737" s="128"/>
      <c r="L737" s="128"/>
      <c r="M737" s="128"/>
      <c r="N737" s="128"/>
      <c r="O737" s="128"/>
      <c r="P737" s="128"/>
      <c r="Q737" s="128"/>
      <c r="R737" s="128"/>
      <c r="S737" s="128"/>
      <c r="T737" s="128"/>
      <c r="U737" s="128"/>
      <c r="V737" s="128"/>
      <c r="W737" s="128"/>
      <c r="X737" s="128"/>
      <c r="Y737" s="128"/>
      <c r="Z737" s="128"/>
      <c r="AA737" s="130"/>
      <c r="AB737" s="130"/>
      <c r="AC737" s="130"/>
    </row>
    <row r="738" spans="1:29" x14ac:dyDescent="0.2">
      <c r="A738" s="128"/>
      <c r="B738" s="128"/>
      <c r="C738" s="130"/>
      <c r="D738" s="128"/>
      <c r="E738" s="128"/>
      <c r="F738" s="128"/>
      <c r="G738" s="128"/>
      <c r="H738" s="128"/>
      <c r="I738" s="128"/>
      <c r="J738" s="128"/>
      <c r="K738" s="128"/>
      <c r="L738" s="128"/>
      <c r="M738" s="128"/>
      <c r="N738" s="128"/>
      <c r="O738" s="128"/>
      <c r="P738" s="128"/>
      <c r="Q738" s="128"/>
      <c r="R738" s="128"/>
      <c r="S738" s="128"/>
      <c r="T738" s="128"/>
      <c r="U738" s="128"/>
      <c r="V738" s="128"/>
      <c r="W738" s="128"/>
      <c r="X738" s="128"/>
      <c r="Y738" s="128"/>
      <c r="Z738" s="128"/>
      <c r="AA738" s="130"/>
      <c r="AB738" s="130"/>
      <c r="AC738" s="130"/>
    </row>
    <row r="739" spans="1:29" x14ac:dyDescent="0.2">
      <c r="A739" s="128"/>
      <c r="B739" s="128"/>
      <c r="C739" s="130"/>
      <c r="D739" s="128"/>
      <c r="E739" s="128"/>
      <c r="F739" s="128"/>
      <c r="G739" s="128"/>
      <c r="H739" s="128"/>
      <c r="I739" s="128"/>
      <c r="J739" s="128"/>
      <c r="K739" s="128"/>
      <c r="L739" s="128"/>
      <c r="M739" s="128"/>
      <c r="N739" s="128"/>
      <c r="O739" s="128"/>
      <c r="P739" s="128"/>
      <c r="Q739" s="128"/>
      <c r="R739" s="128"/>
      <c r="S739" s="128"/>
      <c r="T739" s="128"/>
      <c r="U739" s="128"/>
      <c r="V739" s="128"/>
      <c r="W739" s="128"/>
      <c r="X739" s="128"/>
      <c r="Y739" s="128"/>
      <c r="Z739" s="128"/>
      <c r="AA739" s="130"/>
      <c r="AB739" s="130"/>
      <c r="AC739" s="130"/>
    </row>
    <row r="740" spans="1:29" x14ac:dyDescent="0.2">
      <c r="A740" s="128"/>
      <c r="B740" s="128"/>
      <c r="C740" s="130"/>
      <c r="D740" s="128"/>
      <c r="E740" s="128"/>
      <c r="F740" s="128"/>
      <c r="G740" s="128"/>
      <c r="H740" s="128"/>
      <c r="I740" s="128"/>
      <c r="J740" s="128"/>
      <c r="K740" s="128"/>
      <c r="L740" s="128"/>
      <c r="M740" s="128"/>
      <c r="N740" s="128"/>
      <c r="O740" s="128"/>
      <c r="P740" s="128"/>
      <c r="Q740" s="128"/>
      <c r="R740" s="128"/>
      <c r="S740" s="128"/>
      <c r="T740" s="128"/>
      <c r="U740" s="128"/>
      <c r="V740" s="128"/>
      <c r="W740" s="128"/>
      <c r="X740" s="128"/>
      <c r="Y740" s="128"/>
      <c r="Z740" s="128"/>
      <c r="AA740" s="130"/>
      <c r="AB740" s="130"/>
      <c r="AC740" s="130"/>
    </row>
    <row r="741" spans="1:29" x14ac:dyDescent="0.2">
      <c r="A741" s="128"/>
      <c r="B741" s="128"/>
      <c r="C741" s="130"/>
      <c r="D741" s="128"/>
      <c r="E741" s="128"/>
      <c r="F741" s="128"/>
      <c r="G741" s="128"/>
      <c r="H741" s="128"/>
      <c r="I741" s="128"/>
      <c r="J741" s="128"/>
      <c r="K741" s="128"/>
      <c r="L741" s="128"/>
      <c r="M741" s="128"/>
      <c r="N741" s="128"/>
      <c r="O741" s="128"/>
      <c r="P741" s="128"/>
      <c r="Q741" s="128"/>
      <c r="R741" s="128"/>
      <c r="S741" s="128"/>
      <c r="T741" s="128"/>
      <c r="U741" s="128"/>
      <c r="V741" s="128"/>
      <c r="W741" s="128"/>
      <c r="X741" s="128"/>
      <c r="Y741" s="128"/>
      <c r="Z741" s="128"/>
      <c r="AA741" s="130"/>
      <c r="AB741" s="130"/>
      <c r="AC741" s="130"/>
    </row>
    <row r="742" spans="1:29" x14ac:dyDescent="0.2">
      <c r="A742" s="128"/>
      <c r="B742" s="128"/>
      <c r="C742" s="130"/>
      <c r="D742" s="128"/>
      <c r="E742" s="128"/>
      <c r="F742" s="128"/>
      <c r="G742" s="128"/>
      <c r="H742" s="128"/>
      <c r="I742" s="128"/>
      <c r="J742" s="128"/>
      <c r="K742" s="128"/>
      <c r="L742" s="128"/>
      <c r="M742" s="128"/>
      <c r="N742" s="128"/>
      <c r="O742" s="128"/>
      <c r="P742" s="128"/>
      <c r="Q742" s="128"/>
      <c r="R742" s="128"/>
      <c r="S742" s="128"/>
      <c r="T742" s="128"/>
      <c r="U742" s="128"/>
      <c r="V742" s="128"/>
      <c r="W742" s="128"/>
      <c r="X742" s="128"/>
      <c r="Y742" s="128"/>
      <c r="Z742" s="128"/>
      <c r="AA742" s="130"/>
      <c r="AB742" s="130"/>
      <c r="AC742" s="130"/>
    </row>
    <row r="743" spans="1:29" x14ac:dyDescent="0.2">
      <c r="A743" s="128"/>
      <c r="B743" s="128"/>
      <c r="C743" s="130"/>
      <c r="D743" s="128"/>
      <c r="E743" s="128"/>
      <c r="F743" s="128"/>
      <c r="G743" s="128"/>
      <c r="H743" s="128"/>
      <c r="I743" s="128"/>
      <c r="J743" s="128"/>
      <c r="K743" s="128"/>
      <c r="L743" s="128"/>
      <c r="M743" s="128"/>
      <c r="N743" s="128"/>
      <c r="O743" s="128"/>
      <c r="P743" s="128"/>
      <c r="Q743" s="128"/>
      <c r="R743" s="128"/>
      <c r="S743" s="128"/>
      <c r="T743" s="128"/>
      <c r="U743" s="128"/>
      <c r="V743" s="128"/>
      <c r="W743" s="128"/>
      <c r="X743" s="128"/>
      <c r="Y743" s="128"/>
      <c r="Z743" s="128"/>
      <c r="AA743" s="130"/>
      <c r="AB743" s="130"/>
      <c r="AC743" s="130"/>
    </row>
    <row r="744" spans="1:29" x14ac:dyDescent="0.2">
      <c r="A744" s="128"/>
      <c r="B744" s="128"/>
      <c r="C744" s="130"/>
      <c r="D744" s="128"/>
      <c r="E744" s="128"/>
      <c r="F744" s="128"/>
      <c r="G744" s="128"/>
      <c r="H744" s="128"/>
      <c r="I744" s="128"/>
      <c r="J744" s="128"/>
      <c r="K744" s="128"/>
      <c r="L744" s="128"/>
      <c r="M744" s="128"/>
      <c r="N744" s="128"/>
      <c r="O744" s="128"/>
      <c r="P744" s="128"/>
      <c r="Q744" s="128"/>
      <c r="R744" s="128"/>
      <c r="S744" s="128"/>
      <c r="T744" s="128"/>
      <c r="U744" s="128"/>
      <c r="V744" s="128"/>
      <c r="W744" s="128"/>
      <c r="X744" s="128"/>
      <c r="Y744" s="128"/>
      <c r="Z744" s="128"/>
      <c r="AA744" s="130"/>
      <c r="AB744" s="130"/>
      <c r="AC744" s="130"/>
    </row>
    <row r="745" spans="1:29" x14ac:dyDescent="0.2">
      <c r="A745" s="128"/>
      <c r="B745" s="128"/>
      <c r="C745" s="130"/>
      <c r="D745" s="128"/>
      <c r="E745" s="128"/>
      <c r="F745" s="128"/>
      <c r="G745" s="128"/>
      <c r="H745" s="128"/>
      <c r="I745" s="128"/>
      <c r="J745" s="128"/>
      <c r="K745" s="128"/>
      <c r="L745" s="128"/>
      <c r="M745" s="128"/>
      <c r="N745" s="128"/>
      <c r="O745" s="128"/>
      <c r="P745" s="128"/>
      <c r="Q745" s="128"/>
      <c r="R745" s="128"/>
      <c r="S745" s="128"/>
      <c r="T745" s="128"/>
      <c r="U745" s="128"/>
      <c r="V745" s="128"/>
      <c r="W745" s="128"/>
      <c r="X745" s="128"/>
      <c r="Y745" s="128"/>
      <c r="Z745" s="128"/>
      <c r="AA745" s="130"/>
      <c r="AB745" s="130"/>
      <c r="AC745" s="130"/>
    </row>
    <row r="746" spans="1:29" x14ac:dyDescent="0.2">
      <c r="A746" s="128"/>
      <c r="B746" s="128"/>
      <c r="C746" s="130"/>
      <c r="D746" s="128"/>
      <c r="E746" s="128"/>
      <c r="F746" s="128"/>
      <c r="G746" s="128"/>
      <c r="H746" s="128"/>
      <c r="I746" s="128"/>
      <c r="J746" s="128"/>
      <c r="K746" s="128"/>
      <c r="L746" s="128"/>
      <c r="M746" s="128"/>
      <c r="N746" s="128"/>
      <c r="O746" s="128"/>
      <c r="P746" s="128"/>
      <c r="Q746" s="128"/>
      <c r="R746" s="128"/>
      <c r="S746" s="128"/>
      <c r="T746" s="128"/>
      <c r="U746" s="128"/>
      <c r="V746" s="128"/>
      <c r="W746" s="128"/>
      <c r="X746" s="128"/>
      <c r="Y746" s="128"/>
      <c r="Z746" s="128"/>
      <c r="AA746" s="130"/>
      <c r="AB746" s="130"/>
      <c r="AC746" s="130"/>
    </row>
    <row r="747" spans="1:29" x14ac:dyDescent="0.2">
      <c r="A747" s="128"/>
      <c r="B747" s="128"/>
      <c r="C747" s="130"/>
      <c r="D747" s="128"/>
      <c r="E747" s="128"/>
      <c r="F747" s="128"/>
      <c r="G747" s="128"/>
      <c r="H747" s="128"/>
      <c r="I747" s="128"/>
      <c r="J747" s="128"/>
      <c r="K747" s="128"/>
      <c r="L747" s="128"/>
      <c r="M747" s="128"/>
      <c r="N747" s="128"/>
      <c r="O747" s="128"/>
      <c r="P747" s="128"/>
      <c r="Q747" s="128"/>
      <c r="R747" s="128"/>
      <c r="S747" s="128"/>
      <c r="T747" s="128"/>
      <c r="U747" s="128"/>
      <c r="V747" s="128"/>
      <c r="W747" s="128"/>
      <c r="X747" s="128"/>
      <c r="Y747" s="128"/>
      <c r="Z747" s="128"/>
      <c r="AA747" s="130"/>
      <c r="AB747" s="130"/>
      <c r="AC747" s="130"/>
    </row>
    <row r="748" spans="1:29" x14ac:dyDescent="0.2">
      <c r="A748" s="128"/>
      <c r="B748" s="128"/>
      <c r="C748" s="130"/>
      <c r="D748" s="128"/>
      <c r="E748" s="128"/>
      <c r="F748" s="128"/>
      <c r="G748" s="128"/>
      <c r="H748" s="128"/>
      <c r="I748" s="128"/>
      <c r="J748" s="128"/>
      <c r="K748" s="128"/>
      <c r="L748" s="128"/>
      <c r="M748" s="128"/>
      <c r="N748" s="128"/>
      <c r="O748" s="128"/>
      <c r="P748" s="128"/>
      <c r="Q748" s="128"/>
      <c r="R748" s="128"/>
      <c r="S748" s="128"/>
      <c r="T748" s="128"/>
      <c r="U748" s="128"/>
      <c r="V748" s="128"/>
      <c r="W748" s="128"/>
      <c r="X748" s="128"/>
      <c r="Y748" s="128"/>
      <c r="Z748" s="128"/>
      <c r="AA748" s="130"/>
      <c r="AB748" s="130"/>
      <c r="AC748" s="130"/>
    </row>
    <row r="749" spans="1:29" x14ac:dyDescent="0.2">
      <c r="A749" s="128"/>
      <c r="B749" s="128"/>
      <c r="C749" s="130"/>
      <c r="D749" s="128"/>
      <c r="E749" s="128"/>
      <c r="F749" s="128"/>
      <c r="G749" s="128"/>
      <c r="H749" s="128"/>
      <c r="I749" s="128"/>
      <c r="J749" s="128"/>
      <c r="K749" s="128"/>
      <c r="L749" s="128"/>
      <c r="M749" s="128"/>
      <c r="N749" s="128"/>
      <c r="O749" s="128"/>
      <c r="P749" s="128"/>
      <c r="Q749" s="128"/>
      <c r="R749" s="128"/>
      <c r="S749" s="128"/>
      <c r="T749" s="128"/>
      <c r="U749" s="128"/>
      <c r="V749" s="128"/>
      <c r="W749" s="128"/>
      <c r="X749" s="128"/>
      <c r="Y749" s="128"/>
      <c r="Z749" s="128"/>
      <c r="AA749" s="130"/>
      <c r="AB749" s="130"/>
      <c r="AC749" s="130"/>
    </row>
    <row r="750" spans="1:29" x14ac:dyDescent="0.2">
      <c r="A750" s="128"/>
      <c r="B750" s="128"/>
      <c r="C750" s="130"/>
      <c r="D750" s="128"/>
      <c r="E750" s="128"/>
      <c r="F750" s="128"/>
      <c r="G750" s="128"/>
      <c r="H750" s="128"/>
      <c r="I750" s="128"/>
      <c r="J750" s="128"/>
      <c r="K750" s="128"/>
      <c r="L750" s="128"/>
      <c r="M750" s="128"/>
      <c r="N750" s="128"/>
      <c r="O750" s="128"/>
      <c r="P750" s="128"/>
      <c r="Q750" s="128"/>
      <c r="R750" s="128"/>
      <c r="S750" s="128"/>
      <c r="T750" s="128"/>
      <c r="U750" s="128"/>
      <c r="V750" s="128"/>
      <c r="W750" s="128"/>
      <c r="X750" s="128"/>
      <c r="Y750" s="128"/>
      <c r="Z750" s="128"/>
      <c r="AA750" s="130"/>
      <c r="AB750" s="130"/>
      <c r="AC750" s="130"/>
    </row>
    <row r="751" spans="1:29" x14ac:dyDescent="0.2">
      <c r="A751" s="128"/>
      <c r="B751" s="128"/>
      <c r="C751" s="130"/>
      <c r="D751" s="128"/>
      <c r="E751" s="128"/>
      <c r="F751" s="128"/>
      <c r="G751" s="128"/>
      <c r="H751" s="128"/>
      <c r="I751" s="128"/>
      <c r="J751" s="128"/>
      <c r="K751" s="128"/>
      <c r="L751" s="128"/>
      <c r="M751" s="128"/>
      <c r="N751" s="128"/>
      <c r="O751" s="128"/>
      <c r="P751" s="128"/>
      <c r="Q751" s="128"/>
      <c r="R751" s="128"/>
      <c r="S751" s="128"/>
      <c r="T751" s="128"/>
      <c r="U751" s="128"/>
      <c r="V751" s="128"/>
      <c r="W751" s="128"/>
      <c r="X751" s="128"/>
      <c r="Y751" s="128"/>
      <c r="Z751" s="128"/>
      <c r="AA751" s="130"/>
      <c r="AB751" s="130"/>
      <c r="AC751" s="130"/>
    </row>
    <row r="752" spans="1:29" x14ac:dyDescent="0.2">
      <c r="A752" s="128"/>
      <c r="B752" s="128"/>
      <c r="C752" s="130"/>
      <c r="D752" s="128"/>
      <c r="E752" s="128"/>
      <c r="F752" s="128"/>
      <c r="G752" s="128"/>
      <c r="H752" s="128"/>
      <c r="I752" s="128"/>
      <c r="J752" s="128"/>
      <c r="K752" s="128"/>
      <c r="L752" s="128"/>
      <c r="M752" s="128"/>
      <c r="N752" s="128"/>
      <c r="O752" s="128"/>
      <c r="P752" s="128"/>
      <c r="Q752" s="128"/>
      <c r="R752" s="128"/>
      <c r="S752" s="128"/>
      <c r="T752" s="128"/>
      <c r="U752" s="128"/>
      <c r="V752" s="128"/>
      <c r="W752" s="128"/>
      <c r="X752" s="128"/>
      <c r="Y752" s="128"/>
      <c r="Z752" s="128"/>
      <c r="AA752" s="130"/>
      <c r="AB752" s="130"/>
      <c r="AC752" s="130"/>
    </row>
    <row r="753" spans="1:29" x14ac:dyDescent="0.2">
      <c r="A753" s="128"/>
      <c r="B753" s="128"/>
      <c r="C753" s="130"/>
      <c r="D753" s="128"/>
      <c r="E753" s="128"/>
      <c r="F753" s="128"/>
      <c r="G753" s="128"/>
      <c r="H753" s="128"/>
      <c r="I753" s="128"/>
      <c r="J753" s="128"/>
      <c r="K753" s="128"/>
      <c r="L753" s="128"/>
      <c r="M753" s="128"/>
      <c r="N753" s="128"/>
      <c r="O753" s="128"/>
      <c r="P753" s="128"/>
      <c r="Q753" s="128"/>
      <c r="R753" s="128"/>
      <c r="S753" s="128"/>
      <c r="T753" s="128"/>
      <c r="U753" s="128"/>
      <c r="V753" s="128"/>
      <c r="W753" s="128"/>
      <c r="X753" s="128"/>
      <c r="Y753" s="128"/>
      <c r="Z753" s="128"/>
      <c r="AA753" s="130"/>
      <c r="AB753" s="130"/>
      <c r="AC753" s="130"/>
    </row>
    <row r="754" spans="1:29" x14ac:dyDescent="0.2">
      <c r="A754" s="128"/>
      <c r="B754" s="128"/>
      <c r="C754" s="130"/>
      <c r="D754" s="128"/>
      <c r="E754" s="128"/>
      <c r="F754" s="128"/>
      <c r="G754" s="128"/>
      <c r="H754" s="128"/>
      <c r="I754" s="128"/>
      <c r="J754" s="128"/>
      <c r="K754" s="128"/>
      <c r="L754" s="128"/>
      <c r="M754" s="128"/>
      <c r="N754" s="128"/>
      <c r="O754" s="128"/>
      <c r="P754" s="128"/>
      <c r="Q754" s="128"/>
      <c r="R754" s="128"/>
      <c r="S754" s="128"/>
      <c r="T754" s="128"/>
      <c r="U754" s="128"/>
      <c r="V754" s="128"/>
      <c r="W754" s="128"/>
      <c r="X754" s="128"/>
      <c r="Y754" s="128"/>
      <c r="Z754" s="128"/>
      <c r="AA754" s="130"/>
      <c r="AB754" s="130"/>
      <c r="AC754" s="130"/>
    </row>
    <row r="755" spans="1:29" x14ac:dyDescent="0.2">
      <c r="A755" s="128"/>
      <c r="B755" s="128"/>
      <c r="C755" s="130"/>
      <c r="D755" s="128"/>
      <c r="E755" s="128"/>
      <c r="F755" s="128"/>
      <c r="G755" s="128"/>
      <c r="H755" s="128"/>
      <c r="I755" s="128"/>
      <c r="J755" s="128"/>
      <c r="K755" s="128"/>
      <c r="L755" s="128"/>
      <c r="M755" s="128"/>
      <c r="N755" s="128"/>
      <c r="O755" s="128"/>
      <c r="P755" s="128"/>
      <c r="Q755" s="128"/>
      <c r="R755" s="128"/>
      <c r="S755" s="128"/>
      <c r="T755" s="128"/>
      <c r="U755" s="128"/>
      <c r="V755" s="128"/>
      <c r="W755" s="128"/>
      <c r="X755" s="128"/>
      <c r="Y755" s="128"/>
      <c r="Z755" s="128"/>
      <c r="AA755" s="130"/>
      <c r="AB755" s="130"/>
      <c r="AC755" s="130"/>
    </row>
    <row r="756" spans="1:29" x14ac:dyDescent="0.2">
      <c r="A756" s="128"/>
      <c r="B756" s="128"/>
      <c r="C756" s="130"/>
      <c r="D756" s="128"/>
      <c r="E756" s="128"/>
      <c r="F756" s="128"/>
      <c r="G756" s="128"/>
      <c r="H756" s="128"/>
      <c r="I756" s="128"/>
      <c r="J756" s="128"/>
      <c r="K756" s="128"/>
      <c r="L756" s="128"/>
      <c r="M756" s="128"/>
      <c r="N756" s="128"/>
      <c r="O756" s="128"/>
      <c r="P756" s="128"/>
      <c r="Q756" s="128"/>
      <c r="R756" s="128"/>
      <c r="S756" s="128"/>
      <c r="T756" s="128"/>
      <c r="U756" s="128"/>
      <c r="V756" s="128"/>
      <c r="W756" s="128"/>
      <c r="X756" s="128"/>
      <c r="Y756" s="128"/>
      <c r="Z756" s="128"/>
      <c r="AA756" s="130"/>
      <c r="AB756" s="130"/>
      <c r="AC756" s="130"/>
    </row>
    <row r="757" spans="1:29" x14ac:dyDescent="0.2">
      <c r="A757" s="128"/>
      <c r="B757" s="128"/>
      <c r="C757" s="130"/>
      <c r="D757" s="128"/>
      <c r="E757" s="128"/>
      <c r="F757" s="128"/>
      <c r="G757" s="128"/>
      <c r="H757" s="128"/>
      <c r="I757" s="128"/>
      <c r="J757" s="128"/>
      <c r="K757" s="128"/>
      <c r="L757" s="128"/>
      <c r="M757" s="128"/>
      <c r="N757" s="128"/>
      <c r="O757" s="128"/>
      <c r="P757" s="128"/>
      <c r="Q757" s="128"/>
      <c r="R757" s="128"/>
      <c r="S757" s="128"/>
      <c r="T757" s="128"/>
      <c r="U757" s="128"/>
      <c r="V757" s="128"/>
      <c r="W757" s="128"/>
      <c r="X757" s="128"/>
      <c r="Y757" s="128"/>
      <c r="Z757" s="128"/>
      <c r="AA757" s="130"/>
      <c r="AB757" s="130"/>
      <c r="AC757" s="130"/>
    </row>
    <row r="758" spans="1:29" x14ac:dyDescent="0.2">
      <c r="A758" s="128"/>
      <c r="B758" s="128"/>
      <c r="C758" s="130"/>
      <c r="D758" s="128"/>
      <c r="E758" s="128"/>
      <c r="F758" s="128"/>
      <c r="G758" s="128"/>
      <c r="H758" s="128"/>
      <c r="I758" s="128"/>
      <c r="J758" s="128"/>
      <c r="K758" s="128"/>
      <c r="L758" s="128"/>
      <c r="M758" s="128"/>
      <c r="N758" s="128"/>
      <c r="O758" s="128"/>
      <c r="P758" s="128"/>
      <c r="Q758" s="128"/>
      <c r="R758" s="128"/>
      <c r="S758" s="128"/>
      <c r="T758" s="128"/>
      <c r="U758" s="128"/>
      <c r="V758" s="128"/>
      <c r="W758" s="128"/>
      <c r="X758" s="128"/>
      <c r="Y758" s="128"/>
      <c r="Z758" s="128"/>
      <c r="AA758" s="130"/>
      <c r="AB758" s="130"/>
      <c r="AC758" s="130"/>
    </row>
    <row r="759" spans="1:29" x14ac:dyDescent="0.2">
      <c r="A759" s="128"/>
      <c r="B759" s="128"/>
      <c r="C759" s="130"/>
      <c r="D759" s="128"/>
      <c r="E759" s="128"/>
      <c r="F759" s="128"/>
      <c r="G759" s="128"/>
      <c r="H759" s="128"/>
      <c r="I759" s="128"/>
      <c r="J759" s="128"/>
      <c r="K759" s="128"/>
      <c r="L759" s="128"/>
      <c r="M759" s="128"/>
      <c r="N759" s="128"/>
      <c r="O759" s="128"/>
      <c r="P759" s="128"/>
      <c r="Q759" s="128"/>
      <c r="R759" s="128"/>
      <c r="S759" s="128"/>
      <c r="T759" s="128"/>
      <c r="U759" s="128"/>
      <c r="V759" s="128"/>
      <c r="W759" s="128"/>
      <c r="X759" s="128"/>
      <c r="Y759" s="128"/>
      <c r="Z759" s="128"/>
      <c r="AA759" s="130"/>
      <c r="AB759" s="130"/>
      <c r="AC759" s="130"/>
    </row>
    <row r="760" spans="1:29" x14ac:dyDescent="0.2">
      <c r="A760" s="128"/>
      <c r="B760" s="128"/>
      <c r="C760" s="130"/>
      <c r="D760" s="128"/>
      <c r="E760" s="128"/>
      <c r="F760" s="128"/>
      <c r="G760" s="128"/>
      <c r="H760" s="128"/>
      <c r="I760" s="128"/>
      <c r="J760" s="128"/>
      <c r="K760" s="128"/>
      <c r="L760" s="128"/>
      <c r="M760" s="128"/>
      <c r="N760" s="128"/>
      <c r="O760" s="128"/>
      <c r="P760" s="128"/>
      <c r="Q760" s="128"/>
      <c r="R760" s="128"/>
      <c r="S760" s="128"/>
      <c r="T760" s="128"/>
      <c r="U760" s="128"/>
      <c r="V760" s="128"/>
      <c r="W760" s="128"/>
      <c r="X760" s="128"/>
      <c r="Y760" s="128"/>
      <c r="Z760" s="128"/>
      <c r="AA760" s="130"/>
      <c r="AB760" s="130"/>
      <c r="AC760" s="130"/>
    </row>
    <row r="761" spans="1:29" x14ac:dyDescent="0.2">
      <c r="A761" s="128"/>
      <c r="B761" s="128"/>
      <c r="C761" s="130"/>
      <c r="D761" s="128"/>
      <c r="E761" s="128"/>
      <c r="F761" s="128"/>
      <c r="G761" s="128"/>
      <c r="H761" s="128"/>
      <c r="I761" s="128"/>
      <c r="J761" s="128"/>
      <c r="K761" s="128"/>
      <c r="L761" s="128"/>
      <c r="M761" s="128"/>
      <c r="N761" s="128"/>
      <c r="O761" s="128"/>
      <c r="P761" s="128"/>
      <c r="Q761" s="128"/>
      <c r="R761" s="128"/>
      <c r="S761" s="128"/>
      <c r="T761" s="128"/>
      <c r="U761" s="128"/>
      <c r="V761" s="128"/>
      <c r="W761" s="128"/>
      <c r="X761" s="128"/>
      <c r="Y761" s="128"/>
      <c r="Z761" s="128"/>
      <c r="AA761" s="130"/>
      <c r="AB761" s="130"/>
      <c r="AC761" s="130"/>
    </row>
    <row r="762" spans="1:29" x14ac:dyDescent="0.2">
      <c r="A762" s="128"/>
      <c r="B762" s="128"/>
      <c r="C762" s="130"/>
      <c r="D762" s="128"/>
      <c r="E762" s="128"/>
      <c r="F762" s="128"/>
      <c r="G762" s="128"/>
      <c r="H762" s="128"/>
      <c r="I762" s="128"/>
      <c r="J762" s="128"/>
      <c r="K762" s="128"/>
      <c r="L762" s="128"/>
      <c r="M762" s="128"/>
      <c r="N762" s="128"/>
      <c r="O762" s="128"/>
      <c r="P762" s="128"/>
      <c r="Q762" s="128"/>
      <c r="R762" s="128"/>
      <c r="S762" s="128"/>
      <c r="T762" s="128"/>
      <c r="U762" s="128"/>
      <c r="V762" s="128"/>
      <c r="W762" s="128"/>
      <c r="X762" s="128"/>
      <c r="Y762" s="128"/>
      <c r="Z762" s="128"/>
      <c r="AA762" s="130"/>
      <c r="AB762" s="130"/>
      <c r="AC762" s="130"/>
    </row>
    <row r="763" spans="1:29" x14ac:dyDescent="0.2">
      <c r="A763" s="128"/>
      <c r="B763" s="128"/>
      <c r="C763" s="130"/>
      <c r="D763" s="128"/>
      <c r="E763" s="128"/>
      <c r="F763" s="128"/>
      <c r="G763" s="128"/>
      <c r="H763" s="128"/>
      <c r="I763" s="128"/>
      <c r="J763" s="128"/>
      <c r="K763" s="128"/>
      <c r="L763" s="128"/>
      <c r="M763" s="128"/>
      <c r="N763" s="128"/>
      <c r="O763" s="128"/>
      <c r="P763" s="128"/>
      <c r="Q763" s="128"/>
      <c r="R763" s="128"/>
      <c r="S763" s="128"/>
      <c r="T763" s="128"/>
      <c r="U763" s="128"/>
      <c r="V763" s="128"/>
      <c r="W763" s="128"/>
      <c r="X763" s="128"/>
      <c r="Y763" s="128"/>
      <c r="Z763" s="128"/>
      <c r="AA763" s="130"/>
      <c r="AB763" s="130"/>
      <c r="AC763" s="130"/>
    </row>
    <row r="764" spans="1:29" x14ac:dyDescent="0.2">
      <c r="A764" s="128"/>
      <c r="B764" s="128"/>
      <c r="C764" s="130"/>
      <c r="D764" s="128"/>
      <c r="E764" s="128"/>
      <c r="F764" s="128"/>
      <c r="G764" s="128"/>
      <c r="H764" s="128"/>
      <c r="I764" s="128"/>
      <c r="J764" s="128"/>
      <c r="K764" s="128"/>
      <c r="L764" s="128"/>
      <c r="M764" s="128"/>
      <c r="N764" s="128"/>
      <c r="O764" s="128"/>
      <c r="P764" s="128"/>
      <c r="Q764" s="128"/>
      <c r="R764" s="128"/>
      <c r="S764" s="128"/>
      <c r="T764" s="128"/>
      <c r="U764" s="128"/>
      <c r="V764" s="128"/>
      <c r="W764" s="128"/>
      <c r="X764" s="128"/>
      <c r="Y764" s="128"/>
      <c r="Z764" s="128"/>
      <c r="AA764" s="130"/>
      <c r="AB764" s="130"/>
      <c r="AC764" s="130"/>
    </row>
    <row r="765" spans="1:29" x14ac:dyDescent="0.2">
      <c r="A765" s="128"/>
      <c r="B765" s="128"/>
      <c r="C765" s="130"/>
      <c r="D765" s="128"/>
      <c r="E765" s="128"/>
      <c r="F765" s="128"/>
      <c r="G765" s="128"/>
      <c r="H765" s="128"/>
      <c r="I765" s="128"/>
      <c r="J765" s="128"/>
      <c r="K765" s="128"/>
      <c r="L765" s="128"/>
      <c r="M765" s="128"/>
      <c r="N765" s="128"/>
      <c r="O765" s="128"/>
      <c r="P765" s="128"/>
      <c r="Q765" s="128"/>
      <c r="R765" s="128"/>
      <c r="S765" s="128"/>
      <c r="T765" s="128"/>
      <c r="U765" s="128"/>
      <c r="V765" s="128"/>
      <c r="W765" s="128"/>
      <c r="X765" s="128"/>
      <c r="Y765" s="128"/>
      <c r="Z765" s="128"/>
      <c r="AA765" s="130"/>
      <c r="AB765" s="130"/>
      <c r="AC765" s="130"/>
    </row>
    <row r="766" spans="1:29" x14ac:dyDescent="0.2">
      <c r="A766" s="128"/>
      <c r="B766" s="128"/>
      <c r="C766" s="130"/>
      <c r="D766" s="128"/>
      <c r="E766" s="128"/>
      <c r="F766" s="128"/>
      <c r="G766" s="128"/>
      <c r="H766" s="128"/>
      <c r="I766" s="128"/>
      <c r="J766" s="128"/>
      <c r="K766" s="128"/>
      <c r="L766" s="128"/>
      <c r="M766" s="128"/>
      <c r="N766" s="128"/>
      <c r="O766" s="128"/>
      <c r="P766" s="128"/>
      <c r="Q766" s="128"/>
      <c r="R766" s="128"/>
      <c r="S766" s="128"/>
      <c r="T766" s="128"/>
      <c r="U766" s="128"/>
      <c r="V766" s="128"/>
      <c r="W766" s="128"/>
      <c r="X766" s="128"/>
      <c r="Y766" s="128"/>
      <c r="Z766" s="128"/>
      <c r="AA766" s="130"/>
      <c r="AB766" s="130"/>
      <c r="AC766" s="130"/>
    </row>
    <row r="767" spans="1:29" x14ac:dyDescent="0.2">
      <c r="A767" s="128"/>
      <c r="B767" s="128"/>
      <c r="C767" s="130"/>
      <c r="D767" s="128"/>
      <c r="E767" s="128"/>
      <c r="F767" s="128"/>
      <c r="G767" s="128"/>
      <c r="H767" s="128"/>
      <c r="I767" s="128"/>
      <c r="J767" s="128"/>
      <c r="K767" s="128"/>
      <c r="L767" s="128"/>
      <c r="M767" s="128"/>
      <c r="N767" s="128"/>
      <c r="O767" s="128"/>
      <c r="P767" s="128"/>
      <c r="Q767" s="128"/>
      <c r="R767" s="128"/>
      <c r="S767" s="128"/>
      <c r="T767" s="128"/>
      <c r="U767" s="128"/>
      <c r="V767" s="128"/>
      <c r="W767" s="128"/>
      <c r="X767" s="128"/>
      <c r="Y767" s="128"/>
      <c r="Z767" s="128"/>
      <c r="AA767" s="130"/>
      <c r="AB767" s="130"/>
      <c r="AC767" s="130"/>
    </row>
    <row r="768" spans="1:29" x14ac:dyDescent="0.2">
      <c r="A768" s="128"/>
      <c r="B768" s="128"/>
      <c r="C768" s="130"/>
      <c r="D768" s="128"/>
      <c r="E768" s="128"/>
      <c r="F768" s="128"/>
      <c r="G768" s="128"/>
      <c r="H768" s="128"/>
      <c r="I768" s="128"/>
      <c r="J768" s="128"/>
      <c r="K768" s="128"/>
      <c r="L768" s="128"/>
      <c r="M768" s="128"/>
      <c r="N768" s="128"/>
      <c r="O768" s="128"/>
      <c r="P768" s="128"/>
      <c r="Q768" s="128"/>
      <c r="R768" s="128"/>
      <c r="S768" s="128"/>
      <c r="T768" s="128"/>
      <c r="U768" s="128"/>
      <c r="V768" s="128"/>
      <c r="W768" s="128"/>
      <c r="X768" s="128"/>
      <c r="Y768" s="128"/>
      <c r="Z768" s="128"/>
      <c r="AA768" s="130"/>
      <c r="AB768" s="130"/>
      <c r="AC768" s="130"/>
    </row>
    <row r="769" spans="1:29" x14ac:dyDescent="0.2">
      <c r="A769" s="128"/>
      <c r="B769" s="128"/>
      <c r="C769" s="130"/>
      <c r="D769" s="128"/>
      <c r="E769" s="128"/>
      <c r="F769" s="128"/>
      <c r="G769" s="128"/>
      <c r="H769" s="128"/>
      <c r="I769" s="128"/>
      <c r="J769" s="128"/>
      <c r="K769" s="128"/>
      <c r="L769" s="128"/>
      <c r="M769" s="128"/>
      <c r="N769" s="128"/>
      <c r="O769" s="128"/>
      <c r="P769" s="128"/>
      <c r="Q769" s="128"/>
      <c r="R769" s="128"/>
      <c r="S769" s="128"/>
      <c r="T769" s="128"/>
      <c r="U769" s="128"/>
      <c r="V769" s="128"/>
      <c r="W769" s="128"/>
      <c r="X769" s="128"/>
      <c r="Y769" s="128"/>
      <c r="Z769" s="128"/>
      <c r="AA769" s="130"/>
      <c r="AB769" s="130"/>
      <c r="AC769" s="130"/>
    </row>
    <row r="770" spans="1:29" x14ac:dyDescent="0.2">
      <c r="A770" s="128"/>
      <c r="B770" s="128"/>
      <c r="C770" s="130"/>
      <c r="D770" s="128"/>
      <c r="E770" s="128"/>
      <c r="F770" s="128"/>
      <c r="G770" s="128"/>
      <c r="H770" s="128"/>
      <c r="I770" s="128"/>
      <c r="J770" s="128"/>
      <c r="K770" s="128"/>
      <c r="L770" s="128"/>
      <c r="M770" s="128"/>
      <c r="N770" s="128"/>
      <c r="O770" s="128"/>
      <c r="P770" s="128"/>
      <c r="Q770" s="128"/>
      <c r="R770" s="128"/>
      <c r="S770" s="128"/>
      <c r="T770" s="128"/>
      <c r="U770" s="128"/>
      <c r="V770" s="128"/>
      <c r="W770" s="128"/>
      <c r="X770" s="128"/>
      <c r="Y770" s="128"/>
      <c r="Z770" s="128"/>
      <c r="AA770" s="130"/>
      <c r="AB770" s="130"/>
      <c r="AC770" s="130"/>
    </row>
    <row r="771" spans="1:29" x14ac:dyDescent="0.2">
      <c r="A771" s="128"/>
      <c r="B771" s="128"/>
      <c r="C771" s="130"/>
      <c r="D771" s="128"/>
      <c r="E771" s="128"/>
      <c r="F771" s="128"/>
      <c r="G771" s="128"/>
      <c r="H771" s="128"/>
      <c r="I771" s="128"/>
      <c r="J771" s="128"/>
      <c r="K771" s="128"/>
      <c r="L771" s="128"/>
      <c r="M771" s="128"/>
      <c r="N771" s="128"/>
      <c r="O771" s="128"/>
      <c r="P771" s="128"/>
      <c r="Q771" s="128"/>
      <c r="R771" s="128"/>
      <c r="S771" s="128"/>
      <c r="T771" s="128"/>
      <c r="U771" s="128"/>
      <c r="V771" s="128"/>
      <c r="W771" s="128"/>
      <c r="X771" s="128"/>
      <c r="Y771" s="128"/>
      <c r="Z771" s="128"/>
      <c r="AA771" s="130"/>
      <c r="AB771" s="130"/>
      <c r="AC771" s="130"/>
    </row>
    <row r="772" spans="1:29" x14ac:dyDescent="0.2">
      <c r="A772" s="128"/>
      <c r="B772" s="128"/>
      <c r="C772" s="130"/>
      <c r="D772" s="128"/>
      <c r="E772" s="128"/>
      <c r="F772" s="128"/>
      <c r="G772" s="128"/>
      <c r="H772" s="128"/>
      <c r="I772" s="128"/>
      <c r="J772" s="128"/>
      <c r="K772" s="128"/>
      <c r="L772" s="128"/>
      <c r="M772" s="128"/>
      <c r="N772" s="128"/>
      <c r="O772" s="128"/>
      <c r="P772" s="128"/>
      <c r="Q772" s="128"/>
      <c r="R772" s="128"/>
      <c r="S772" s="128"/>
      <c r="T772" s="128"/>
      <c r="U772" s="128"/>
      <c r="V772" s="128"/>
      <c r="W772" s="128"/>
      <c r="X772" s="128"/>
      <c r="Y772" s="128"/>
      <c r="Z772" s="128"/>
      <c r="AA772" s="130"/>
      <c r="AB772" s="130"/>
      <c r="AC772" s="130"/>
    </row>
    <row r="773" spans="1:29" x14ac:dyDescent="0.2">
      <c r="A773" s="128"/>
      <c r="B773" s="128"/>
      <c r="C773" s="130"/>
      <c r="D773" s="128"/>
      <c r="E773" s="128"/>
      <c r="F773" s="128"/>
      <c r="G773" s="128"/>
      <c r="H773" s="128"/>
      <c r="I773" s="128"/>
      <c r="J773" s="128"/>
      <c r="K773" s="128"/>
      <c r="L773" s="128"/>
      <c r="M773" s="128"/>
      <c r="N773" s="128"/>
      <c r="O773" s="128"/>
      <c r="P773" s="128"/>
      <c r="Q773" s="128"/>
      <c r="R773" s="128"/>
      <c r="S773" s="128"/>
      <c r="T773" s="128"/>
      <c r="U773" s="128"/>
      <c r="V773" s="128"/>
      <c r="W773" s="128"/>
      <c r="X773" s="128"/>
      <c r="Y773" s="128"/>
      <c r="Z773" s="128"/>
      <c r="AA773" s="130"/>
      <c r="AB773" s="130"/>
      <c r="AC773" s="130"/>
    </row>
    <row r="774" spans="1:29" x14ac:dyDescent="0.2">
      <c r="A774" s="128"/>
      <c r="B774" s="128"/>
      <c r="C774" s="130"/>
      <c r="D774" s="128"/>
      <c r="E774" s="128"/>
      <c r="F774" s="128"/>
      <c r="G774" s="128"/>
      <c r="H774" s="128"/>
      <c r="I774" s="128"/>
      <c r="J774" s="128"/>
      <c r="K774" s="128"/>
      <c r="L774" s="128"/>
      <c r="M774" s="128"/>
      <c r="N774" s="128"/>
      <c r="O774" s="128"/>
      <c r="P774" s="128"/>
      <c r="Q774" s="128"/>
      <c r="R774" s="128"/>
      <c r="S774" s="128"/>
      <c r="T774" s="128"/>
      <c r="U774" s="128"/>
      <c r="V774" s="128"/>
      <c r="W774" s="128"/>
      <c r="X774" s="128"/>
      <c r="Y774" s="128"/>
      <c r="Z774" s="128"/>
      <c r="AA774" s="130"/>
      <c r="AB774" s="130"/>
      <c r="AC774" s="130"/>
    </row>
    <row r="775" spans="1:29" x14ac:dyDescent="0.2">
      <c r="A775" s="128"/>
      <c r="B775" s="128"/>
      <c r="C775" s="130"/>
      <c r="D775" s="128"/>
      <c r="E775" s="128"/>
      <c r="F775" s="128"/>
      <c r="G775" s="128"/>
      <c r="H775" s="128"/>
      <c r="I775" s="128"/>
      <c r="J775" s="128"/>
      <c r="K775" s="128"/>
      <c r="L775" s="128"/>
      <c r="M775" s="128"/>
      <c r="N775" s="128"/>
      <c r="O775" s="128"/>
      <c r="P775" s="128"/>
      <c r="Q775" s="128"/>
      <c r="R775" s="128"/>
      <c r="S775" s="128"/>
      <c r="T775" s="128"/>
      <c r="U775" s="128"/>
      <c r="V775" s="128"/>
      <c r="W775" s="128"/>
      <c r="X775" s="128"/>
      <c r="Y775" s="128"/>
      <c r="Z775" s="128"/>
      <c r="AA775" s="130"/>
      <c r="AB775" s="130"/>
      <c r="AC775" s="130"/>
    </row>
    <row r="776" spans="1:29" x14ac:dyDescent="0.2">
      <c r="A776" s="128"/>
      <c r="B776" s="128"/>
      <c r="C776" s="130"/>
      <c r="D776" s="128"/>
      <c r="E776" s="128"/>
      <c r="F776" s="128"/>
      <c r="G776" s="128"/>
      <c r="H776" s="128"/>
      <c r="I776" s="128"/>
      <c r="J776" s="128"/>
      <c r="K776" s="128"/>
      <c r="L776" s="128"/>
      <c r="M776" s="128"/>
      <c r="N776" s="128"/>
      <c r="O776" s="128"/>
      <c r="P776" s="128"/>
      <c r="Q776" s="128"/>
      <c r="R776" s="128"/>
      <c r="S776" s="128"/>
      <c r="T776" s="128"/>
      <c r="U776" s="128"/>
      <c r="V776" s="128"/>
      <c r="W776" s="128"/>
      <c r="X776" s="128"/>
      <c r="Y776" s="128"/>
      <c r="Z776" s="128"/>
      <c r="AA776" s="130"/>
      <c r="AB776" s="130"/>
      <c r="AC776" s="130"/>
    </row>
    <row r="777" spans="1:29" x14ac:dyDescent="0.2">
      <c r="A777" s="128"/>
      <c r="B777" s="128"/>
      <c r="C777" s="130"/>
      <c r="D777" s="128"/>
      <c r="E777" s="128"/>
      <c r="F777" s="128"/>
      <c r="G777" s="128"/>
      <c r="H777" s="128"/>
      <c r="I777" s="128"/>
      <c r="J777" s="128"/>
      <c r="K777" s="128"/>
      <c r="L777" s="128"/>
      <c r="M777" s="128"/>
      <c r="N777" s="128"/>
      <c r="O777" s="128"/>
      <c r="P777" s="128"/>
      <c r="Q777" s="128"/>
      <c r="R777" s="128"/>
      <c r="S777" s="128"/>
      <c r="T777" s="128"/>
      <c r="U777" s="128"/>
      <c r="V777" s="128"/>
      <c r="W777" s="128"/>
      <c r="X777" s="128"/>
      <c r="Y777" s="128"/>
      <c r="Z777" s="128"/>
      <c r="AA777" s="130"/>
      <c r="AB777" s="130"/>
      <c r="AC777" s="130"/>
    </row>
    <row r="778" spans="1:29" x14ac:dyDescent="0.2">
      <c r="A778" s="128"/>
      <c r="B778" s="128"/>
      <c r="C778" s="130"/>
      <c r="D778" s="128"/>
      <c r="E778" s="128"/>
      <c r="F778" s="128"/>
      <c r="G778" s="128"/>
      <c r="H778" s="128"/>
      <c r="I778" s="128"/>
      <c r="J778" s="128"/>
      <c r="K778" s="128"/>
      <c r="L778" s="128"/>
      <c r="M778" s="128"/>
      <c r="N778" s="128"/>
      <c r="O778" s="128"/>
      <c r="P778" s="128"/>
      <c r="Q778" s="128"/>
      <c r="R778" s="128"/>
      <c r="S778" s="128"/>
      <c r="T778" s="128"/>
      <c r="U778" s="128"/>
      <c r="V778" s="128"/>
      <c r="W778" s="128"/>
      <c r="X778" s="128"/>
      <c r="Y778" s="128"/>
      <c r="Z778" s="128"/>
      <c r="AA778" s="130"/>
      <c r="AB778" s="130"/>
      <c r="AC778" s="130"/>
    </row>
    <row r="779" spans="1:29" x14ac:dyDescent="0.2">
      <c r="A779" s="128"/>
      <c r="B779" s="128"/>
      <c r="C779" s="130"/>
      <c r="D779" s="128"/>
      <c r="E779" s="128"/>
      <c r="F779" s="128"/>
      <c r="G779" s="128"/>
      <c r="H779" s="128"/>
      <c r="I779" s="128"/>
      <c r="J779" s="128"/>
      <c r="K779" s="128"/>
      <c r="L779" s="128"/>
      <c r="M779" s="128"/>
      <c r="N779" s="128"/>
      <c r="O779" s="128"/>
      <c r="P779" s="128"/>
      <c r="Q779" s="128"/>
      <c r="R779" s="128"/>
      <c r="S779" s="128"/>
      <c r="T779" s="128"/>
      <c r="U779" s="128"/>
      <c r="V779" s="128"/>
      <c r="W779" s="128"/>
      <c r="X779" s="128"/>
      <c r="Y779" s="128"/>
      <c r="Z779" s="128"/>
      <c r="AA779" s="130"/>
      <c r="AB779" s="130"/>
      <c r="AC779" s="130"/>
    </row>
    <row r="780" spans="1:29" x14ac:dyDescent="0.2">
      <c r="A780" s="128"/>
      <c r="B780" s="128"/>
      <c r="C780" s="130"/>
      <c r="D780" s="128"/>
      <c r="E780" s="128"/>
      <c r="F780" s="128"/>
      <c r="G780" s="128"/>
      <c r="H780" s="128"/>
      <c r="I780" s="128"/>
      <c r="J780" s="128"/>
      <c r="K780" s="128"/>
      <c r="L780" s="128"/>
      <c r="M780" s="128"/>
      <c r="N780" s="128"/>
      <c r="O780" s="128"/>
      <c r="P780" s="128"/>
      <c r="Q780" s="128"/>
      <c r="R780" s="128"/>
      <c r="S780" s="128"/>
      <c r="T780" s="128"/>
      <c r="U780" s="128"/>
      <c r="V780" s="128"/>
      <c r="W780" s="128"/>
      <c r="X780" s="128"/>
      <c r="Y780" s="128"/>
      <c r="Z780" s="128"/>
      <c r="AA780" s="130"/>
      <c r="AB780" s="130"/>
      <c r="AC780" s="130"/>
    </row>
    <row r="781" spans="1:29" x14ac:dyDescent="0.2">
      <c r="A781" s="128"/>
      <c r="B781" s="128"/>
      <c r="C781" s="130"/>
      <c r="D781" s="128"/>
      <c r="E781" s="128"/>
      <c r="F781" s="128"/>
      <c r="G781" s="128"/>
      <c r="H781" s="128"/>
      <c r="I781" s="128"/>
      <c r="J781" s="128"/>
      <c r="K781" s="128"/>
      <c r="L781" s="128"/>
      <c r="M781" s="128"/>
      <c r="N781" s="128"/>
      <c r="O781" s="128"/>
      <c r="P781" s="128"/>
      <c r="Q781" s="128"/>
      <c r="R781" s="128"/>
      <c r="S781" s="128"/>
      <c r="T781" s="128"/>
      <c r="U781" s="128"/>
      <c r="V781" s="128"/>
      <c r="W781" s="128"/>
      <c r="X781" s="128"/>
      <c r="Y781" s="128"/>
      <c r="Z781" s="128"/>
      <c r="AA781" s="130"/>
      <c r="AB781" s="130"/>
      <c r="AC781" s="130"/>
    </row>
    <row r="782" spans="1:29" x14ac:dyDescent="0.2">
      <c r="A782" s="128"/>
      <c r="B782" s="128"/>
      <c r="C782" s="130"/>
      <c r="D782" s="128"/>
      <c r="E782" s="128"/>
      <c r="F782" s="128"/>
      <c r="G782" s="128"/>
      <c r="H782" s="128"/>
      <c r="I782" s="128"/>
      <c r="J782" s="128"/>
      <c r="K782" s="128"/>
      <c r="L782" s="128"/>
      <c r="M782" s="128"/>
      <c r="N782" s="128"/>
      <c r="O782" s="128"/>
      <c r="P782" s="128"/>
      <c r="Q782" s="128"/>
      <c r="R782" s="128"/>
      <c r="S782" s="128"/>
      <c r="T782" s="128"/>
      <c r="U782" s="128"/>
      <c r="V782" s="128"/>
      <c r="W782" s="128"/>
      <c r="X782" s="128"/>
      <c r="Y782" s="128"/>
      <c r="Z782" s="128"/>
      <c r="AA782" s="130"/>
      <c r="AB782" s="130"/>
      <c r="AC782" s="130"/>
    </row>
    <row r="783" spans="1:29" x14ac:dyDescent="0.2">
      <c r="A783" s="128"/>
      <c r="B783" s="128"/>
      <c r="C783" s="130"/>
      <c r="D783" s="128"/>
      <c r="E783" s="128"/>
      <c r="F783" s="128"/>
      <c r="G783" s="128"/>
      <c r="H783" s="128"/>
      <c r="I783" s="128"/>
      <c r="J783" s="128"/>
      <c r="K783" s="128"/>
      <c r="L783" s="128"/>
      <c r="M783" s="128"/>
      <c r="N783" s="128"/>
      <c r="O783" s="128"/>
      <c r="P783" s="128"/>
      <c r="Q783" s="128"/>
      <c r="R783" s="128"/>
      <c r="S783" s="128"/>
      <c r="T783" s="128"/>
      <c r="U783" s="128"/>
      <c r="V783" s="128"/>
      <c r="W783" s="128"/>
      <c r="X783" s="128"/>
      <c r="Y783" s="128"/>
      <c r="Z783" s="128"/>
      <c r="AA783" s="130"/>
      <c r="AB783" s="130"/>
      <c r="AC783" s="130"/>
    </row>
    <row r="784" spans="1:29" x14ac:dyDescent="0.2">
      <c r="A784" s="128"/>
      <c r="B784" s="128"/>
      <c r="C784" s="130"/>
      <c r="D784" s="128"/>
      <c r="E784" s="128"/>
      <c r="F784" s="128"/>
      <c r="G784" s="128"/>
      <c r="H784" s="128"/>
      <c r="I784" s="128"/>
      <c r="J784" s="128"/>
      <c r="K784" s="128"/>
      <c r="L784" s="128"/>
      <c r="M784" s="128"/>
      <c r="N784" s="128"/>
      <c r="O784" s="128"/>
      <c r="P784" s="128"/>
      <c r="Q784" s="128"/>
      <c r="R784" s="128"/>
      <c r="S784" s="128"/>
      <c r="T784" s="128"/>
      <c r="U784" s="128"/>
      <c r="V784" s="128"/>
      <c r="W784" s="128"/>
      <c r="X784" s="128"/>
      <c r="Y784" s="128"/>
      <c r="Z784" s="128"/>
      <c r="AA784" s="130"/>
      <c r="AB784" s="130"/>
      <c r="AC784" s="130"/>
    </row>
    <row r="785" spans="1:29" x14ac:dyDescent="0.2">
      <c r="A785" s="128"/>
      <c r="B785" s="128"/>
      <c r="C785" s="130"/>
      <c r="D785" s="128"/>
      <c r="E785" s="128"/>
      <c r="F785" s="128"/>
      <c r="G785" s="128"/>
      <c r="H785" s="128"/>
      <c r="I785" s="128"/>
      <c r="J785" s="128"/>
      <c r="K785" s="128"/>
      <c r="L785" s="128"/>
      <c r="M785" s="128"/>
      <c r="N785" s="128"/>
      <c r="O785" s="128"/>
      <c r="P785" s="128"/>
      <c r="Q785" s="128"/>
      <c r="R785" s="128"/>
      <c r="S785" s="128"/>
      <c r="T785" s="128"/>
      <c r="U785" s="128"/>
      <c r="V785" s="128"/>
      <c r="W785" s="128"/>
      <c r="X785" s="128"/>
      <c r="Y785" s="128"/>
      <c r="Z785" s="128"/>
      <c r="AA785" s="130"/>
      <c r="AB785" s="130"/>
      <c r="AC785" s="130"/>
    </row>
    <row r="786" spans="1:29" x14ac:dyDescent="0.2">
      <c r="A786" s="128"/>
      <c r="B786" s="128"/>
      <c r="C786" s="130"/>
      <c r="D786" s="128"/>
      <c r="E786" s="128"/>
      <c r="F786" s="128"/>
      <c r="G786" s="128"/>
      <c r="H786" s="128"/>
      <c r="I786" s="128"/>
      <c r="J786" s="128"/>
      <c r="K786" s="128"/>
      <c r="L786" s="128"/>
      <c r="M786" s="128"/>
      <c r="N786" s="128"/>
      <c r="O786" s="128"/>
      <c r="P786" s="128"/>
      <c r="Q786" s="128"/>
      <c r="R786" s="128"/>
      <c r="S786" s="128"/>
      <c r="T786" s="128"/>
      <c r="U786" s="128"/>
      <c r="V786" s="128"/>
      <c r="W786" s="128"/>
      <c r="X786" s="128"/>
      <c r="Y786" s="128"/>
      <c r="Z786" s="128"/>
      <c r="AA786" s="130"/>
      <c r="AB786" s="130"/>
      <c r="AC786" s="130"/>
    </row>
    <row r="787" spans="1:29" x14ac:dyDescent="0.2">
      <c r="A787" s="128"/>
      <c r="B787" s="128"/>
      <c r="C787" s="130"/>
      <c r="D787" s="128"/>
      <c r="E787" s="128"/>
      <c r="F787" s="128"/>
      <c r="G787" s="128"/>
      <c r="H787" s="128"/>
      <c r="I787" s="128"/>
      <c r="J787" s="128"/>
      <c r="K787" s="128"/>
      <c r="L787" s="128"/>
      <c r="M787" s="128"/>
      <c r="N787" s="128"/>
      <c r="O787" s="128"/>
      <c r="P787" s="128"/>
      <c r="Q787" s="128"/>
      <c r="R787" s="128"/>
      <c r="S787" s="128"/>
      <c r="T787" s="128"/>
      <c r="U787" s="128"/>
      <c r="V787" s="128"/>
      <c r="W787" s="128"/>
      <c r="X787" s="128"/>
      <c r="Y787" s="128"/>
      <c r="Z787" s="128"/>
      <c r="AA787" s="130"/>
      <c r="AB787" s="130"/>
      <c r="AC787" s="130"/>
    </row>
    <row r="788" spans="1:29" x14ac:dyDescent="0.2">
      <c r="A788" s="128"/>
      <c r="B788" s="128"/>
      <c r="C788" s="130"/>
      <c r="D788" s="128"/>
      <c r="E788" s="128"/>
      <c r="F788" s="128"/>
      <c r="G788" s="128"/>
      <c r="H788" s="128"/>
      <c r="I788" s="128"/>
      <c r="J788" s="128"/>
      <c r="K788" s="128"/>
      <c r="L788" s="128"/>
      <c r="M788" s="128"/>
      <c r="N788" s="128"/>
      <c r="O788" s="128"/>
      <c r="P788" s="128"/>
      <c r="Q788" s="128"/>
      <c r="R788" s="128"/>
      <c r="S788" s="128"/>
      <c r="T788" s="128"/>
      <c r="U788" s="128"/>
      <c r="V788" s="128"/>
      <c r="W788" s="128"/>
      <c r="X788" s="128"/>
      <c r="Y788" s="128"/>
      <c r="Z788" s="128"/>
      <c r="AA788" s="130"/>
      <c r="AB788" s="130"/>
      <c r="AC788" s="130"/>
    </row>
    <row r="789" spans="1:29" x14ac:dyDescent="0.2">
      <c r="A789" s="128"/>
      <c r="B789" s="128"/>
      <c r="C789" s="130"/>
      <c r="D789" s="128"/>
      <c r="E789" s="128"/>
      <c r="F789" s="128"/>
      <c r="G789" s="128"/>
      <c r="H789" s="128"/>
      <c r="I789" s="128"/>
      <c r="J789" s="128"/>
      <c r="K789" s="128"/>
      <c r="L789" s="128"/>
      <c r="M789" s="128"/>
      <c r="N789" s="128"/>
      <c r="O789" s="128"/>
      <c r="P789" s="128"/>
      <c r="Q789" s="128"/>
      <c r="R789" s="128"/>
      <c r="S789" s="128"/>
      <c r="T789" s="128"/>
      <c r="U789" s="128"/>
      <c r="V789" s="128"/>
      <c r="W789" s="128"/>
      <c r="X789" s="128"/>
      <c r="Y789" s="128"/>
      <c r="Z789" s="128"/>
      <c r="AA789" s="130"/>
      <c r="AB789" s="130"/>
      <c r="AC789" s="130"/>
    </row>
    <row r="790" spans="1:29" x14ac:dyDescent="0.2">
      <c r="A790" s="128"/>
      <c r="B790" s="128"/>
      <c r="C790" s="130"/>
      <c r="D790" s="128"/>
      <c r="E790" s="128"/>
      <c r="F790" s="128"/>
      <c r="G790" s="128"/>
      <c r="H790" s="128"/>
      <c r="I790" s="128"/>
      <c r="J790" s="128"/>
      <c r="K790" s="128"/>
      <c r="L790" s="128"/>
      <c r="M790" s="128"/>
      <c r="N790" s="128"/>
      <c r="O790" s="128"/>
      <c r="P790" s="128"/>
      <c r="Q790" s="128"/>
      <c r="R790" s="128"/>
      <c r="S790" s="128"/>
      <c r="T790" s="128"/>
      <c r="U790" s="128"/>
      <c r="V790" s="128"/>
      <c r="W790" s="128"/>
      <c r="X790" s="128"/>
      <c r="Y790" s="128"/>
      <c r="Z790" s="128"/>
      <c r="AA790" s="130"/>
      <c r="AB790" s="130"/>
      <c r="AC790" s="130"/>
    </row>
    <row r="791" spans="1:29" x14ac:dyDescent="0.2">
      <c r="A791" s="128"/>
      <c r="B791" s="128"/>
      <c r="C791" s="130"/>
      <c r="D791" s="128"/>
      <c r="E791" s="128"/>
      <c r="F791" s="128"/>
      <c r="G791" s="128"/>
      <c r="H791" s="128"/>
      <c r="I791" s="128"/>
      <c r="J791" s="128"/>
      <c r="K791" s="128"/>
      <c r="L791" s="128"/>
      <c r="M791" s="128"/>
      <c r="N791" s="128"/>
      <c r="O791" s="128"/>
      <c r="P791" s="128"/>
      <c r="Q791" s="128"/>
      <c r="R791" s="128"/>
      <c r="S791" s="128"/>
      <c r="T791" s="128"/>
      <c r="U791" s="128"/>
      <c r="V791" s="128"/>
      <c r="W791" s="128"/>
      <c r="X791" s="128"/>
      <c r="Y791" s="128"/>
      <c r="Z791" s="128"/>
      <c r="AA791" s="130"/>
      <c r="AB791" s="130"/>
      <c r="AC791" s="130"/>
    </row>
    <row r="792" spans="1:29" x14ac:dyDescent="0.2">
      <c r="A792" s="128"/>
      <c r="B792" s="128"/>
      <c r="C792" s="130"/>
      <c r="D792" s="128"/>
      <c r="E792" s="128"/>
      <c r="F792" s="128"/>
      <c r="G792" s="128"/>
      <c r="H792" s="128"/>
      <c r="I792" s="128"/>
      <c r="J792" s="128"/>
      <c r="K792" s="128"/>
      <c r="L792" s="128"/>
      <c r="M792" s="128"/>
      <c r="N792" s="128"/>
      <c r="O792" s="128"/>
      <c r="P792" s="128"/>
      <c r="Q792" s="128"/>
      <c r="R792" s="128"/>
      <c r="S792" s="128"/>
      <c r="T792" s="128"/>
      <c r="U792" s="128"/>
      <c r="V792" s="128"/>
      <c r="W792" s="128"/>
      <c r="X792" s="128"/>
      <c r="Y792" s="128"/>
      <c r="Z792" s="128"/>
      <c r="AA792" s="130"/>
      <c r="AB792" s="130"/>
      <c r="AC792" s="130"/>
    </row>
    <row r="793" spans="1:29" x14ac:dyDescent="0.2">
      <c r="A793" s="128"/>
      <c r="B793" s="128"/>
      <c r="C793" s="130"/>
      <c r="D793" s="128"/>
      <c r="E793" s="128"/>
      <c r="F793" s="128"/>
      <c r="G793" s="128"/>
      <c r="H793" s="128"/>
      <c r="I793" s="128"/>
      <c r="J793" s="128"/>
      <c r="K793" s="128"/>
      <c r="L793" s="128"/>
      <c r="M793" s="128"/>
      <c r="N793" s="128"/>
      <c r="O793" s="128"/>
      <c r="P793" s="128"/>
      <c r="Q793" s="128"/>
      <c r="R793" s="128"/>
      <c r="S793" s="128"/>
      <c r="T793" s="128"/>
      <c r="U793" s="128"/>
      <c r="V793" s="128"/>
      <c r="W793" s="128"/>
      <c r="X793" s="128"/>
      <c r="Y793" s="128"/>
      <c r="Z793" s="128"/>
      <c r="AA793" s="130"/>
      <c r="AB793" s="130"/>
      <c r="AC793" s="130"/>
    </row>
    <row r="794" spans="1:29" x14ac:dyDescent="0.2">
      <c r="A794" s="128"/>
      <c r="B794" s="128"/>
      <c r="C794" s="130"/>
      <c r="D794" s="128"/>
      <c r="E794" s="128"/>
      <c r="F794" s="128"/>
      <c r="G794" s="128"/>
      <c r="H794" s="128"/>
      <c r="I794" s="128"/>
      <c r="J794" s="128"/>
      <c r="K794" s="128"/>
      <c r="L794" s="128"/>
      <c r="M794" s="128"/>
      <c r="N794" s="128"/>
      <c r="O794" s="128"/>
      <c r="P794" s="128"/>
      <c r="Q794" s="128"/>
      <c r="R794" s="128"/>
      <c r="S794" s="128"/>
      <c r="T794" s="128"/>
      <c r="U794" s="128"/>
      <c r="V794" s="128"/>
      <c r="W794" s="128"/>
      <c r="X794" s="128"/>
      <c r="Y794" s="128"/>
      <c r="Z794" s="128"/>
      <c r="AA794" s="130"/>
      <c r="AB794" s="130"/>
      <c r="AC794" s="130"/>
    </row>
    <row r="795" spans="1:29" x14ac:dyDescent="0.2">
      <c r="A795" s="128"/>
      <c r="B795" s="128"/>
      <c r="C795" s="130"/>
      <c r="D795" s="128"/>
      <c r="E795" s="128"/>
      <c r="F795" s="128"/>
      <c r="G795" s="128"/>
      <c r="H795" s="128"/>
      <c r="I795" s="128"/>
      <c r="J795" s="128"/>
      <c r="K795" s="128"/>
      <c r="L795" s="128"/>
      <c r="M795" s="128"/>
      <c r="N795" s="128"/>
      <c r="O795" s="128"/>
      <c r="P795" s="128"/>
      <c r="Q795" s="128"/>
      <c r="R795" s="128"/>
      <c r="S795" s="128"/>
      <c r="T795" s="128"/>
      <c r="U795" s="128"/>
      <c r="V795" s="128"/>
      <c r="W795" s="128"/>
      <c r="X795" s="128"/>
      <c r="Y795" s="128"/>
      <c r="Z795" s="128"/>
      <c r="AA795" s="130"/>
      <c r="AB795" s="130"/>
      <c r="AC795" s="130"/>
    </row>
    <row r="796" spans="1:29" x14ac:dyDescent="0.2">
      <c r="A796" s="128"/>
      <c r="B796" s="128"/>
      <c r="C796" s="130"/>
      <c r="D796" s="128"/>
      <c r="E796" s="128"/>
      <c r="F796" s="128"/>
      <c r="G796" s="128"/>
      <c r="H796" s="128"/>
      <c r="I796" s="128"/>
      <c r="J796" s="128"/>
      <c r="K796" s="128"/>
      <c r="L796" s="128"/>
      <c r="M796" s="128"/>
      <c r="N796" s="128"/>
      <c r="O796" s="128"/>
      <c r="P796" s="128"/>
      <c r="Q796" s="128"/>
      <c r="R796" s="128"/>
      <c r="S796" s="128"/>
      <c r="T796" s="128"/>
      <c r="U796" s="128"/>
      <c r="V796" s="128"/>
      <c r="W796" s="128"/>
      <c r="X796" s="128"/>
      <c r="Y796" s="128"/>
      <c r="Z796" s="128"/>
      <c r="AA796" s="130"/>
      <c r="AB796" s="130"/>
      <c r="AC796" s="130"/>
    </row>
    <row r="797" spans="1:29" x14ac:dyDescent="0.2">
      <c r="A797" s="128"/>
      <c r="B797" s="128"/>
      <c r="C797" s="130"/>
      <c r="D797" s="128"/>
      <c r="E797" s="128"/>
      <c r="F797" s="128"/>
      <c r="G797" s="128"/>
      <c r="H797" s="128"/>
      <c r="I797" s="128"/>
      <c r="J797" s="128"/>
      <c r="K797" s="128"/>
      <c r="L797" s="128"/>
      <c r="M797" s="128"/>
      <c r="N797" s="128"/>
      <c r="O797" s="128"/>
      <c r="P797" s="128"/>
      <c r="Q797" s="128"/>
      <c r="R797" s="128"/>
      <c r="S797" s="128"/>
      <c r="T797" s="128"/>
      <c r="U797" s="128"/>
      <c r="V797" s="128"/>
      <c r="W797" s="128"/>
      <c r="X797" s="128"/>
      <c r="Y797" s="128"/>
      <c r="Z797" s="128"/>
      <c r="AA797" s="130"/>
      <c r="AB797" s="130"/>
      <c r="AC797" s="130"/>
    </row>
    <row r="798" spans="1:29" x14ac:dyDescent="0.2">
      <c r="A798" s="128"/>
      <c r="B798" s="128"/>
      <c r="C798" s="130"/>
      <c r="D798" s="128"/>
      <c r="E798" s="128"/>
      <c r="F798" s="128"/>
      <c r="G798" s="128"/>
      <c r="H798" s="128"/>
      <c r="I798" s="128"/>
      <c r="J798" s="128"/>
      <c r="K798" s="128"/>
      <c r="L798" s="128"/>
      <c r="M798" s="128"/>
      <c r="N798" s="128"/>
      <c r="O798" s="128"/>
      <c r="P798" s="128"/>
      <c r="Q798" s="128"/>
      <c r="R798" s="128"/>
      <c r="S798" s="128"/>
      <c r="T798" s="128"/>
      <c r="U798" s="128"/>
      <c r="V798" s="128"/>
      <c r="W798" s="128"/>
      <c r="X798" s="128"/>
      <c r="Y798" s="128"/>
      <c r="Z798" s="128"/>
      <c r="AA798" s="130"/>
      <c r="AB798" s="130"/>
      <c r="AC798" s="130"/>
    </row>
    <row r="799" spans="1:29" x14ac:dyDescent="0.2">
      <c r="A799" s="128"/>
      <c r="B799" s="128"/>
      <c r="C799" s="130"/>
      <c r="D799" s="128"/>
      <c r="E799" s="128"/>
      <c r="F799" s="128"/>
      <c r="G799" s="128"/>
      <c r="H799" s="128"/>
      <c r="I799" s="128"/>
      <c r="J799" s="128"/>
      <c r="K799" s="128"/>
      <c r="L799" s="128"/>
      <c r="M799" s="128"/>
      <c r="N799" s="128"/>
      <c r="O799" s="128"/>
      <c r="P799" s="128"/>
      <c r="Q799" s="128"/>
      <c r="R799" s="128"/>
      <c r="S799" s="128"/>
      <c r="T799" s="128"/>
      <c r="U799" s="128"/>
      <c r="V799" s="128"/>
      <c r="W799" s="128"/>
      <c r="X799" s="128"/>
      <c r="Y799" s="128"/>
      <c r="Z799" s="128"/>
      <c r="AA799" s="130"/>
      <c r="AB799" s="130"/>
      <c r="AC799" s="130"/>
    </row>
    <row r="800" spans="1:29" x14ac:dyDescent="0.2">
      <c r="A800" s="128"/>
      <c r="B800" s="128"/>
      <c r="C800" s="130"/>
      <c r="D800" s="128"/>
      <c r="E800" s="128"/>
      <c r="F800" s="128"/>
      <c r="G800" s="128"/>
      <c r="H800" s="128"/>
      <c r="I800" s="128"/>
      <c r="J800" s="128"/>
      <c r="K800" s="128"/>
      <c r="L800" s="128"/>
      <c r="M800" s="128"/>
      <c r="N800" s="128"/>
      <c r="O800" s="128"/>
      <c r="P800" s="128"/>
      <c r="Q800" s="128"/>
      <c r="R800" s="128"/>
      <c r="S800" s="128"/>
      <c r="T800" s="128"/>
      <c r="U800" s="128"/>
      <c r="V800" s="128"/>
      <c r="W800" s="128"/>
      <c r="X800" s="128"/>
      <c r="Y800" s="128"/>
      <c r="Z800" s="128"/>
      <c r="AA800" s="130"/>
      <c r="AB800" s="130"/>
      <c r="AC800" s="130"/>
    </row>
    <row r="801" spans="1:29" x14ac:dyDescent="0.2">
      <c r="A801" s="128"/>
      <c r="B801" s="128"/>
      <c r="C801" s="130"/>
      <c r="D801" s="128"/>
      <c r="E801" s="128"/>
      <c r="F801" s="128"/>
      <c r="G801" s="128"/>
      <c r="H801" s="128"/>
      <c r="I801" s="128"/>
      <c r="J801" s="128"/>
      <c r="K801" s="128"/>
      <c r="L801" s="128"/>
      <c r="M801" s="128"/>
      <c r="N801" s="128"/>
      <c r="O801" s="128"/>
      <c r="P801" s="128"/>
      <c r="Q801" s="128"/>
      <c r="R801" s="128"/>
      <c r="S801" s="128"/>
      <c r="T801" s="128"/>
      <c r="U801" s="128"/>
      <c r="V801" s="128"/>
      <c r="W801" s="128"/>
      <c r="X801" s="128"/>
      <c r="Y801" s="128"/>
      <c r="Z801" s="128"/>
      <c r="AA801" s="130"/>
      <c r="AB801" s="130"/>
      <c r="AC801" s="130"/>
    </row>
    <row r="802" spans="1:29" x14ac:dyDescent="0.2">
      <c r="A802" s="128"/>
      <c r="B802" s="128"/>
      <c r="C802" s="130"/>
      <c r="D802" s="128"/>
      <c r="E802" s="128"/>
      <c r="F802" s="128"/>
      <c r="G802" s="128"/>
      <c r="H802" s="128"/>
      <c r="I802" s="128"/>
      <c r="J802" s="128"/>
      <c r="K802" s="128"/>
      <c r="L802" s="128"/>
      <c r="M802" s="128"/>
      <c r="N802" s="128"/>
      <c r="O802" s="128"/>
      <c r="P802" s="128"/>
      <c r="Q802" s="128"/>
      <c r="R802" s="128"/>
      <c r="S802" s="128"/>
      <c r="T802" s="128"/>
      <c r="U802" s="128"/>
      <c r="V802" s="128"/>
      <c r="W802" s="128"/>
      <c r="X802" s="128"/>
      <c r="Y802" s="128"/>
      <c r="Z802" s="128"/>
      <c r="AA802" s="130"/>
      <c r="AB802" s="130"/>
      <c r="AC802" s="130"/>
    </row>
    <row r="803" spans="1:29" x14ac:dyDescent="0.2">
      <c r="A803" s="128"/>
      <c r="B803" s="128"/>
      <c r="C803" s="130"/>
      <c r="D803" s="128"/>
      <c r="E803" s="128"/>
      <c r="F803" s="128"/>
      <c r="G803" s="128"/>
      <c r="H803" s="128"/>
      <c r="I803" s="128"/>
      <c r="J803" s="128"/>
      <c r="K803" s="128"/>
      <c r="L803" s="128"/>
      <c r="M803" s="128"/>
      <c r="N803" s="128"/>
      <c r="O803" s="128"/>
      <c r="P803" s="128"/>
      <c r="Q803" s="128"/>
      <c r="R803" s="128"/>
      <c r="S803" s="128"/>
      <c r="T803" s="128"/>
      <c r="U803" s="128"/>
      <c r="V803" s="128"/>
      <c r="W803" s="128"/>
      <c r="X803" s="128"/>
      <c r="Y803" s="128"/>
      <c r="Z803" s="128"/>
      <c r="AA803" s="130"/>
      <c r="AB803" s="130"/>
      <c r="AC803" s="130"/>
    </row>
    <row r="804" spans="1:29" x14ac:dyDescent="0.2">
      <c r="A804" s="128"/>
      <c r="B804" s="128"/>
      <c r="C804" s="130"/>
      <c r="D804" s="128"/>
      <c r="E804" s="128"/>
      <c r="F804" s="128"/>
      <c r="G804" s="128"/>
      <c r="H804" s="128"/>
      <c r="I804" s="128"/>
      <c r="J804" s="128"/>
      <c r="K804" s="128"/>
      <c r="L804" s="128"/>
      <c r="M804" s="128"/>
      <c r="N804" s="128"/>
      <c r="O804" s="128"/>
      <c r="P804" s="128"/>
      <c r="Q804" s="128"/>
      <c r="R804" s="128"/>
      <c r="S804" s="128"/>
      <c r="T804" s="128"/>
      <c r="U804" s="128"/>
      <c r="V804" s="128"/>
      <c r="W804" s="128"/>
      <c r="X804" s="128"/>
      <c r="Y804" s="128"/>
      <c r="Z804" s="128"/>
      <c r="AA804" s="130"/>
      <c r="AB804" s="130"/>
      <c r="AC804" s="130"/>
    </row>
    <row r="805" spans="1:29" x14ac:dyDescent="0.2">
      <c r="A805" s="128"/>
      <c r="B805" s="128"/>
      <c r="C805" s="130"/>
      <c r="D805" s="128"/>
      <c r="E805" s="128"/>
      <c r="F805" s="128"/>
      <c r="G805" s="128"/>
      <c r="H805" s="128"/>
      <c r="I805" s="128"/>
      <c r="J805" s="128"/>
      <c r="K805" s="128"/>
      <c r="L805" s="128"/>
      <c r="M805" s="128"/>
      <c r="N805" s="128"/>
      <c r="O805" s="128"/>
      <c r="P805" s="128"/>
      <c r="Q805" s="128"/>
      <c r="R805" s="128"/>
      <c r="S805" s="128"/>
      <c r="T805" s="128"/>
      <c r="U805" s="128"/>
      <c r="V805" s="128"/>
      <c r="W805" s="128"/>
      <c r="X805" s="128"/>
      <c r="Y805" s="128"/>
      <c r="Z805" s="128"/>
      <c r="AA805" s="130"/>
      <c r="AB805" s="130"/>
      <c r="AC805" s="130"/>
    </row>
    <row r="806" spans="1:29" x14ac:dyDescent="0.2">
      <c r="A806" s="128"/>
      <c r="B806" s="128"/>
      <c r="C806" s="130"/>
      <c r="D806" s="128"/>
      <c r="E806" s="128"/>
      <c r="F806" s="128"/>
      <c r="G806" s="128"/>
      <c r="H806" s="128"/>
      <c r="I806" s="128"/>
      <c r="J806" s="128"/>
      <c r="K806" s="128"/>
      <c r="L806" s="128"/>
      <c r="M806" s="128"/>
      <c r="N806" s="128"/>
      <c r="O806" s="128"/>
      <c r="P806" s="128"/>
      <c r="Q806" s="128"/>
      <c r="R806" s="128"/>
      <c r="S806" s="128"/>
      <c r="T806" s="128"/>
      <c r="U806" s="128"/>
      <c r="V806" s="128"/>
      <c r="W806" s="128"/>
      <c r="X806" s="128"/>
      <c r="Y806" s="128"/>
      <c r="Z806" s="128"/>
      <c r="AA806" s="130"/>
      <c r="AB806" s="130"/>
      <c r="AC806" s="130"/>
    </row>
    <row r="807" spans="1:29" x14ac:dyDescent="0.2">
      <c r="A807" s="128"/>
      <c r="B807" s="128"/>
      <c r="C807" s="130"/>
      <c r="D807" s="128"/>
      <c r="E807" s="128"/>
      <c r="F807" s="128"/>
      <c r="G807" s="128"/>
      <c r="H807" s="128"/>
      <c r="I807" s="128"/>
      <c r="J807" s="128"/>
      <c r="K807" s="128"/>
      <c r="L807" s="128"/>
      <c r="M807" s="128"/>
      <c r="N807" s="128"/>
      <c r="O807" s="128"/>
      <c r="P807" s="128"/>
      <c r="Q807" s="128"/>
      <c r="R807" s="128"/>
      <c r="S807" s="128"/>
      <c r="T807" s="128"/>
      <c r="U807" s="128"/>
      <c r="V807" s="128"/>
      <c r="W807" s="128"/>
      <c r="X807" s="128"/>
      <c r="Y807" s="128"/>
      <c r="Z807" s="128"/>
      <c r="AA807" s="130"/>
      <c r="AB807" s="130"/>
      <c r="AC807" s="130"/>
    </row>
    <row r="808" spans="1:29" x14ac:dyDescent="0.2">
      <c r="A808" s="128"/>
      <c r="B808" s="128"/>
      <c r="C808" s="130"/>
      <c r="D808" s="128"/>
      <c r="E808" s="128"/>
      <c r="F808" s="128"/>
      <c r="G808" s="128"/>
      <c r="H808" s="128"/>
      <c r="I808" s="128"/>
      <c r="J808" s="128"/>
      <c r="K808" s="128"/>
      <c r="L808" s="128"/>
      <c r="M808" s="128"/>
      <c r="N808" s="128"/>
      <c r="O808" s="128"/>
      <c r="P808" s="128"/>
      <c r="Q808" s="128"/>
      <c r="R808" s="128"/>
      <c r="S808" s="128"/>
      <c r="T808" s="128"/>
      <c r="U808" s="128"/>
      <c r="V808" s="128"/>
      <c r="W808" s="128"/>
      <c r="X808" s="128"/>
      <c r="Y808" s="128"/>
      <c r="Z808" s="128"/>
      <c r="AA808" s="130"/>
      <c r="AB808" s="130"/>
      <c r="AC808" s="130"/>
    </row>
    <row r="809" spans="1:29" x14ac:dyDescent="0.2">
      <c r="A809" s="128"/>
      <c r="B809" s="128"/>
      <c r="C809" s="130"/>
      <c r="D809" s="128"/>
      <c r="E809" s="128"/>
      <c r="F809" s="128"/>
      <c r="G809" s="128"/>
      <c r="H809" s="128"/>
      <c r="I809" s="128"/>
      <c r="J809" s="128"/>
      <c r="K809" s="128"/>
      <c r="L809" s="128"/>
      <c r="M809" s="128"/>
      <c r="N809" s="128"/>
      <c r="O809" s="128"/>
      <c r="P809" s="128"/>
      <c r="Q809" s="128"/>
      <c r="R809" s="128"/>
      <c r="S809" s="128"/>
      <c r="T809" s="128"/>
      <c r="U809" s="128"/>
      <c r="V809" s="128"/>
      <c r="W809" s="128"/>
      <c r="X809" s="128"/>
      <c r="Y809" s="128"/>
      <c r="Z809" s="128"/>
      <c r="AA809" s="130"/>
      <c r="AB809" s="130"/>
      <c r="AC809" s="130"/>
    </row>
    <row r="810" spans="1:29" x14ac:dyDescent="0.2">
      <c r="A810" s="128"/>
      <c r="B810" s="128"/>
      <c r="C810" s="130"/>
      <c r="D810" s="128"/>
      <c r="E810" s="128"/>
      <c r="F810" s="128"/>
      <c r="G810" s="128"/>
      <c r="H810" s="128"/>
      <c r="I810" s="128"/>
      <c r="J810" s="128"/>
      <c r="K810" s="128"/>
      <c r="L810" s="128"/>
      <c r="M810" s="128"/>
      <c r="N810" s="128"/>
      <c r="O810" s="128"/>
      <c r="P810" s="128"/>
      <c r="Q810" s="128"/>
      <c r="R810" s="128"/>
      <c r="S810" s="128"/>
      <c r="T810" s="128"/>
      <c r="U810" s="128"/>
      <c r="V810" s="128"/>
      <c r="W810" s="128"/>
      <c r="X810" s="128"/>
      <c r="Y810" s="128"/>
      <c r="Z810" s="128"/>
      <c r="AA810" s="130"/>
      <c r="AB810" s="130"/>
      <c r="AC810" s="130"/>
    </row>
    <row r="811" spans="1:29" x14ac:dyDescent="0.2">
      <c r="A811" s="128"/>
      <c r="B811" s="128"/>
      <c r="C811" s="130"/>
      <c r="D811" s="128"/>
      <c r="E811" s="128"/>
      <c r="F811" s="128"/>
      <c r="G811" s="128"/>
      <c r="H811" s="128"/>
      <c r="I811" s="128"/>
      <c r="J811" s="128"/>
      <c r="K811" s="128"/>
      <c r="L811" s="128"/>
      <c r="M811" s="128"/>
      <c r="N811" s="128"/>
      <c r="O811" s="128"/>
      <c r="P811" s="128"/>
      <c r="Q811" s="128"/>
      <c r="R811" s="128"/>
      <c r="S811" s="128"/>
      <c r="T811" s="128"/>
      <c r="U811" s="128"/>
      <c r="V811" s="128"/>
      <c r="W811" s="128"/>
      <c r="X811" s="128"/>
      <c r="Y811" s="128"/>
      <c r="Z811" s="128"/>
      <c r="AA811" s="130"/>
      <c r="AB811" s="130"/>
      <c r="AC811" s="130"/>
    </row>
    <row r="812" spans="1:29" x14ac:dyDescent="0.2">
      <c r="A812" s="128"/>
      <c r="B812" s="128"/>
      <c r="C812" s="130"/>
      <c r="D812" s="128"/>
      <c r="E812" s="128"/>
      <c r="F812" s="128"/>
      <c r="G812" s="128"/>
      <c r="H812" s="128"/>
      <c r="I812" s="128"/>
      <c r="J812" s="128"/>
      <c r="K812" s="128"/>
      <c r="L812" s="128"/>
      <c r="M812" s="128"/>
      <c r="N812" s="128"/>
      <c r="O812" s="128"/>
      <c r="P812" s="128"/>
      <c r="Q812" s="128"/>
      <c r="R812" s="128"/>
      <c r="S812" s="128"/>
      <c r="T812" s="128"/>
      <c r="U812" s="128"/>
      <c r="V812" s="128"/>
      <c r="W812" s="128"/>
      <c r="X812" s="128"/>
      <c r="Y812" s="128"/>
      <c r="Z812" s="128"/>
      <c r="AA812" s="130"/>
      <c r="AB812" s="130"/>
      <c r="AC812" s="130"/>
    </row>
    <row r="813" spans="1:29" x14ac:dyDescent="0.2">
      <c r="A813" s="128"/>
      <c r="B813" s="128"/>
      <c r="C813" s="130"/>
      <c r="D813" s="128"/>
      <c r="E813" s="128"/>
      <c r="F813" s="128"/>
      <c r="G813" s="128"/>
      <c r="H813" s="128"/>
      <c r="I813" s="128"/>
      <c r="J813" s="128"/>
      <c r="K813" s="128"/>
      <c r="L813" s="128"/>
      <c r="M813" s="128"/>
      <c r="N813" s="128"/>
      <c r="O813" s="128"/>
      <c r="P813" s="128"/>
      <c r="Q813" s="128"/>
      <c r="R813" s="128"/>
      <c r="S813" s="128"/>
      <c r="T813" s="128"/>
      <c r="U813" s="128"/>
      <c r="V813" s="128"/>
      <c r="W813" s="128"/>
      <c r="X813" s="128"/>
      <c r="Y813" s="128"/>
      <c r="Z813" s="128"/>
      <c r="AA813" s="130"/>
      <c r="AB813" s="130"/>
      <c r="AC813" s="130"/>
    </row>
    <row r="814" spans="1:29" x14ac:dyDescent="0.2">
      <c r="A814" s="128"/>
      <c r="B814" s="128"/>
      <c r="C814" s="130"/>
      <c r="D814" s="128"/>
      <c r="E814" s="128"/>
      <c r="F814" s="128"/>
      <c r="G814" s="128"/>
      <c r="H814" s="128"/>
      <c r="I814" s="128"/>
      <c r="J814" s="128"/>
      <c r="K814" s="128"/>
      <c r="L814" s="128"/>
      <c r="M814" s="128"/>
      <c r="N814" s="128"/>
      <c r="O814" s="128"/>
      <c r="P814" s="128"/>
      <c r="Q814" s="128"/>
      <c r="R814" s="128"/>
      <c r="S814" s="128"/>
      <c r="T814" s="128"/>
      <c r="U814" s="128"/>
      <c r="V814" s="128"/>
      <c r="W814" s="128"/>
      <c r="X814" s="128"/>
      <c r="Y814" s="128"/>
      <c r="Z814" s="128"/>
      <c r="AA814" s="130"/>
      <c r="AB814" s="130"/>
      <c r="AC814" s="130"/>
    </row>
    <row r="815" spans="1:29" x14ac:dyDescent="0.2">
      <c r="A815" s="128"/>
      <c r="B815" s="128"/>
      <c r="C815" s="130"/>
      <c r="D815" s="128"/>
      <c r="E815" s="128"/>
      <c r="F815" s="128"/>
      <c r="G815" s="128"/>
      <c r="H815" s="128"/>
      <c r="I815" s="128"/>
      <c r="J815" s="128"/>
      <c r="K815" s="128"/>
      <c r="L815" s="128"/>
      <c r="M815" s="128"/>
      <c r="N815" s="128"/>
      <c r="O815" s="128"/>
      <c r="P815" s="128"/>
      <c r="Q815" s="128"/>
      <c r="R815" s="128"/>
      <c r="S815" s="128"/>
      <c r="T815" s="128"/>
      <c r="U815" s="128"/>
      <c r="V815" s="128"/>
      <c r="W815" s="128"/>
      <c r="X815" s="128"/>
      <c r="Y815" s="128"/>
      <c r="Z815" s="128"/>
      <c r="AA815" s="130"/>
      <c r="AB815" s="130"/>
      <c r="AC815" s="130"/>
    </row>
    <row r="816" spans="1:29" x14ac:dyDescent="0.2">
      <c r="A816" s="128"/>
      <c r="B816" s="128"/>
      <c r="C816" s="130"/>
      <c r="D816" s="128"/>
      <c r="E816" s="128"/>
      <c r="F816" s="128"/>
      <c r="G816" s="128"/>
      <c r="H816" s="128"/>
      <c r="I816" s="128"/>
      <c r="J816" s="128"/>
      <c r="K816" s="128"/>
      <c r="L816" s="128"/>
      <c r="M816" s="128"/>
      <c r="N816" s="128"/>
      <c r="O816" s="128"/>
      <c r="P816" s="128"/>
      <c r="Q816" s="128"/>
      <c r="R816" s="128"/>
      <c r="S816" s="128"/>
      <c r="T816" s="128"/>
      <c r="U816" s="128"/>
      <c r="V816" s="128"/>
      <c r="W816" s="128"/>
      <c r="X816" s="128"/>
      <c r="Y816" s="128"/>
      <c r="Z816" s="128"/>
      <c r="AA816" s="130"/>
      <c r="AB816" s="130"/>
      <c r="AC816" s="130"/>
    </row>
    <row r="817" spans="1:29" x14ac:dyDescent="0.2">
      <c r="A817" s="128"/>
      <c r="B817" s="128"/>
      <c r="C817" s="130"/>
      <c r="D817" s="128"/>
      <c r="E817" s="128"/>
      <c r="F817" s="128"/>
      <c r="G817" s="128"/>
      <c r="H817" s="128"/>
      <c r="I817" s="128"/>
      <c r="J817" s="128"/>
      <c r="K817" s="128"/>
      <c r="L817" s="128"/>
      <c r="M817" s="128"/>
      <c r="N817" s="128"/>
      <c r="O817" s="128"/>
      <c r="P817" s="128"/>
      <c r="Q817" s="128"/>
      <c r="R817" s="128"/>
      <c r="S817" s="128"/>
      <c r="T817" s="128"/>
      <c r="U817" s="128"/>
      <c r="V817" s="128"/>
      <c r="W817" s="128"/>
      <c r="X817" s="128"/>
      <c r="Y817" s="128"/>
      <c r="Z817" s="128"/>
      <c r="AA817" s="130"/>
      <c r="AB817" s="130"/>
      <c r="AC817" s="130"/>
    </row>
    <row r="818" spans="1:29" x14ac:dyDescent="0.2">
      <c r="A818" s="128"/>
      <c r="B818" s="128"/>
      <c r="C818" s="130"/>
      <c r="D818" s="128"/>
      <c r="E818" s="128"/>
      <c r="F818" s="128"/>
      <c r="G818" s="128"/>
      <c r="H818" s="128"/>
      <c r="I818" s="128"/>
      <c r="J818" s="128"/>
      <c r="K818" s="128"/>
      <c r="L818" s="128"/>
      <c r="M818" s="128"/>
      <c r="N818" s="128"/>
      <c r="O818" s="128"/>
      <c r="P818" s="128"/>
      <c r="Q818" s="128"/>
      <c r="R818" s="128"/>
      <c r="S818" s="128"/>
      <c r="T818" s="128"/>
      <c r="U818" s="128"/>
      <c r="V818" s="128"/>
      <c r="W818" s="128"/>
      <c r="X818" s="128"/>
      <c r="Y818" s="128"/>
      <c r="Z818" s="128"/>
      <c r="AA818" s="130"/>
      <c r="AB818" s="130"/>
      <c r="AC818" s="130"/>
    </row>
    <row r="819" spans="1:29" x14ac:dyDescent="0.2">
      <c r="A819" s="128"/>
      <c r="B819" s="128"/>
      <c r="C819" s="130"/>
      <c r="D819" s="128"/>
      <c r="E819" s="128"/>
      <c r="F819" s="128"/>
      <c r="G819" s="128"/>
      <c r="H819" s="128"/>
      <c r="I819" s="128"/>
      <c r="J819" s="128"/>
      <c r="K819" s="128"/>
      <c r="L819" s="128"/>
      <c r="M819" s="128"/>
      <c r="N819" s="128"/>
      <c r="O819" s="128"/>
      <c r="P819" s="128"/>
      <c r="Q819" s="128"/>
      <c r="R819" s="128"/>
      <c r="S819" s="128"/>
      <c r="T819" s="128"/>
      <c r="U819" s="128"/>
      <c r="V819" s="128"/>
      <c r="W819" s="128"/>
      <c r="X819" s="128"/>
      <c r="Y819" s="128"/>
      <c r="Z819" s="128"/>
      <c r="AA819" s="130"/>
      <c r="AB819" s="130"/>
      <c r="AC819" s="130"/>
    </row>
    <row r="820" spans="1:29" x14ac:dyDescent="0.2">
      <c r="A820" s="128"/>
      <c r="B820" s="128"/>
      <c r="C820" s="130"/>
      <c r="D820" s="128"/>
      <c r="E820" s="128"/>
      <c r="F820" s="128"/>
      <c r="G820" s="128"/>
      <c r="H820" s="128"/>
      <c r="I820" s="128"/>
      <c r="J820" s="128"/>
      <c r="K820" s="128"/>
      <c r="L820" s="128"/>
      <c r="M820" s="128"/>
      <c r="N820" s="128"/>
      <c r="O820" s="128"/>
      <c r="P820" s="128"/>
      <c r="Q820" s="128"/>
      <c r="R820" s="128"/>
      <c r="S820" s="128"/>
      <c r="T820" s="128"/>
      <c r="U820" s="128"/>
      <c r="V820" s="128"/>
      <c r="W820" s="128"/>
      <c r="X820" s="128"/>
      <c r="Y820" s="128"/>
      <c r="Z820" s="128"/>
      <c r="AA820" s="130"/>
      <c r="AB820" s="130"/>
      <c r="AC820" s="130"/>
    </row>
    <row r="821" spans="1:29" x14ac:dyDescent="0.2">
      <c r="A821" s="128"/>
      <c r="B821" s="128"/>
      <c r="C821" s="130"/>
      <c r="D821" s="128"/>
      <c r="E821" s="128"/>
      <c r="F821" s="128"/>
      <c r="G821" s="128"/>
      <c r="H821" s="128"/>
      <c r="I821" s="128"/>
      <c r="J821" s="128"/>
      <c r="K821" s="128"/>
      <c r="L821" s="128"/>
      <c r="M821" s="128"/>
      <c r="N821" s="128"/>
      <c r="O821" s="128"/>
      <c r="P821" s="128"/>
      <c r="Q821" s="128"/>
      <c r="R821" s="128"/>
      <c r="S821" s="128"/>
      <c r="T821" s="128"/>
      <c r="U821" s="128"/>
      <c r="V821" s="128"/>
      <c r="W821" s="128"/>
      <c r="X821" s="128"/>
      <c r="Y821" s="128"/>
      <c r="Z821" s="128"/>
      <c r="AA821" s="130"/>
      <c r="AB821" s="130"/>
      <c r="AC821" s="130"/>
    </row>
    <row r="822" spans="1:29" x14ac:dyDescent="0.2">
      <c r="A822" s="128"/>
      <c r="B822" s="128"/>
      <c r="C822" s="130"/>
      <c r="D822" s="128"/>
      <c r="E822" s="128"/>
      <c r="F822" s="128"/>
      <c r="G822" s="128"/>
      <c r="H822" s="128"/>
      <c r="I822" s="128"/>
      <c r="J822" s="128"/>
      <c r="K822" s="128"/>
      <c r="L822" s="128"/>
      <c r="M822" s="128"/>
      <c r="N822" s="128"/>
      <c r="O822" s="128"/>
      <c r="P822" s="128"/>
      <c r="Q822" s="128"/>
      <c r="R822" s="128"/>
      <c r="S822" s="128"/>
      <c r="T822" s="128"/>
      <c r="U822" s="128"/>
      <c r="V822" s="128"/>
      <c r="W822" s="128"/>
      <c r="X822" s="128"/>
      <c r="Y822" s="128"/>
      <c r="Z822" s="128"/>
      <c r="AA822" s="130"/>
      <c r="AB822" s="130"/>
      <c r="AC822" s="130"/>
    </row>
    <row r="823" spans="1:29" x14ac:dyDescent="0.2">
      <c r="A823" s="128"/>
      <c r="B823" s="128"/>
      <c r="C823" s="130"/>
      <c r="D823" s="128"/>
      <c r="E823" s="128"/>
      <c r="F823" s="128"/>
      <c r="G823" s="128"/>
      <c r="H823" s="128"/>
      <c r="I823" s="128"/>
      <c r="J823" s="128"/>
      <c r="K823" s="128"/>
      <c r="L823" s="128"/>
      <c r="M823" s="128"/>
      <c r="N823" s="128"/>
      <c r="O823" s="128"/>
      <c r="P823" s="128"/>
      <c r="Q823" s="128"/>
      <c r="R823" s="128"/>
      <c r="S823" s="128"/>
      <c r="T823" s="128"/>
      <c r="U823" s="128"/>
      <c r="V823" s="128"/>
      <c r="W823" s="128"/>
      <c r="X823" s="128"/>
      <c r="Y823" s="128"/>
      <c r="Z823" s="128"/>
      <c r="AA823" s="130"/>
      <c r="AB823" s="130"/>
      <c r="AC823" s="130"/>
    </row>
    <row r="824" spans="1:29" x14ac:dyDescent="0.2">
      <c r="A824" s="128"/>
      <c r="B824" s="128"/>
      <c r="C824" s="130"/>
      <c r="D824" s="128"/>
      <c r="E824" s="128"/>
      <c r="F824" s="128"/>
      <c r="G824" s="128"/>
      <c r="H824" s="128"/>
      <c r="I824" s="128"/>
      <c r="J824" s="128"/>
      <c r="K824" s="128"/>
      <c r="L824" s="128"/>
      <c r="M824" s="128"/>
      <c r="N824" s="128"/>
      <c r="O824" s="128"/>
      <c r="P824" s="128"/>
      <c r="Q824" s="128"/>
      <c r="R824" s="128"/>
      <c r="S824" s="128"/>
      <c r="T824" s="128"/>
      <c r="U824" s="128"/>
      <c r="V824" s="128"/>
      <c r="W824" s="128"/>
      <c r="X824" s="128"/>
      <c r="Y824" s="128"/>
      <c r="Z824" s="128"/>
      <c r="AA824" s="130"/>
      <c r="AB824" s="130"/>
      <c r="AC824" s="130"/>
    </row>
    <row r="825" spans="1:29" x14ac:dyDescent="0.2">
      <c r="A825" s="128"/>
      <c r="B825" s="128"/>
      <c r="C825" s="130"/>
      <c r="D825" s="128"/>
      <c r="E825" s="128"/>
      <c r="F825" s="128"/>
      <c r="G825" s="128"/>
      <c r="H825" s="128"/>
      <c r="I825" s="128"/>
      <c r="J825" s="128"/>
      <c r="K825" s="128"/>
      <c r="L825" s="128"/>
      <c r="M825" s="128"/>
      <c r="N825" s="128"/>
      <c r="O825" s="128"/>
      <c r="P825" s="128"/>
      <c r="Q825" s="128"/>
      <c r="R825" s="128"/>
      <c r="S825" s="128"/>
      <c r="T825" s="128"/>
      <c r="U825" s="128"/>
      <c r="V825" s="128"/>
      <c r="W825" s="128"/>
      <c r="X825" s="128"/>
      <c r="Y825" s="128"/>
      <c r="Z825" s="128"/>
      <c r="AA825" s="130"/>
      <c r="AB825" s="130"/>
      <c r="AC825" s="130"/>
    </row>
    <row r="826" spans="1:29" x14ac:dyDescent="0.2">
      <c r="A826" s="128"/>
      <c r="B826" s="128"/>
      <c r="C826" s="130"/>
      <c r="D826" s="128"/>
      <c r="E826" s="128"/>
      <c r="F826" s="128"/>
      <c r="G826" s="128"/>
      <c r="H826" s="128"/>
      <c r="I826" s="128"/>
      <c r="J826" s="128"/>
      <c r="K826" s="128"/>
      <c r="L826" s="128"/>
      <c r="M826" s="128"/>
      <c r="N826" s="128"/>
      <c r="O826" s="128"/>
      <c r="P826" s="128"/>
      <c r="Q826" s="128"/>
      <c r="R826" s="128"/>
      <c r="S826" s="128"/>
      <c r="T826" s="128"/>
      <c r="U826" s="128"/>
      <c r="V826" s="128"/>
      <c r="W826" s="128"/>
      <c r="X826" s="128"/>
      <c r="Y826" s="128"/>
      <c r="Z826" s="128"/>
      <c r="AA826" s="130"/>
      <c r="AB826" s="130"/>
      <c r="AC826" s="130"/>
    </row>
    <row r="827" spans="1:29" x14ac:dyDescent="0.2">
      <c r="A827" s="128"/>
      <c r="B827" s="128"/>
      <c r="C827" s="130"/>
      <c r="D827" s="128"/>
      <c r="E827" s="128"/>
      <c r="F827" s="128"/>
      <c r="G827" s="128"/>
      <c r="H827" s="128"/>
      <c r="I827" s="128"/>
      <c r="J827" s="128"/>
      <c r="K827" s="128"/>
      <c r="L827" s="128"/>
      <c r="M827" s="128"/>
      <c r="N827" s="128"/>
      <c r="O827" s="128"/>
      <c r="P827" s="128"/>
      <c r="Q827" s="128"/>
      <c r="R827" s="128"/>
      <c r="S827" s="128"/>
      <c r="T827" s="128"/>
      <c r="U827" s="128"/>
      <c r="V827" s="128"/>
      <c r="W827" s="128"/>
      <c r="X827" s="128"/>
      <c r="Y827" s="128"/>
      <c r="Z827" s="128"/>
      <c r="AA827" s="130"/>
      <c r="AB827" s="130"/>
      <c r="AC827" s="130"/>
    </row>
    <row r="828" spans="1:29" x14ac:dyDescent="0.2">
      <c r="A828" s="128"/>
      <c r="B828" s="128"/>
      <c r="C828" s="130"/>
      <c r="D828" s="128"/>
      <c r="E828" s="128"/>
      <c r="F828" s="128"/>
      <c r="G828" s="128"/>
      <c r="H828" s="128"/>
      <c r="I828" s="128"/>
      <c r="J828" s="128"/>
      <c r="K828" s="128"/>
      <c r="L828" s="128"/>
      <c r="M828" s="128"/>
      <c r="N828" s="128"/>
      <c r="O828" s="128"/>
      <c r="P828" s="128"/>
      <c r="Q828" s="128"/>
      <c r="R828" s="128"/>
      <c r="S828" s="128"/>
      <c r="T828" s="128"/>
      <c r="U828" s="128"/>
      <c r="V828" s="128"/>
      <c r="W828" s="128"/>
      <c r="X828" s="128"/>
      <c r="Y828" s="128"/>
      <c r="Z828" s="128"/>
      <c r="AA828" s="130"/>
      <c r="AB828" s="130"/>
      <c r="AC828" s="130"/>
    </row>
    <row r="829" spans="1:29" x14ac:dyDescent="0.2">
      <c r="A829" s="128"/>
      <c r="B829" s="128"/>
      <c r="C829" s="130"/>
      <c r="D829" s="128"/>
      <c r="E829" s="128"/>
      <c r="F829" s="128"/>
      <c r="G829" s="128"/>
      <c r="H829" s="128"/>
      <c r="I829" s="128"/>
      <c r="J829" s="128"/>
      <c r="K829" s="128"/>
      <c r="L829" s="128"/>
      <c r="M829" s="128"/>
      <c r="N829" s="128"/>
      <c r="O829" s="128"/>
      <c r="P829" s="128"/>
      <c r="Q829" s="128"/>
      <c r="R829" s="128"/>
      <c r="S829" s="128"/>
      <c r="T829" s="128"/>
      <c r="U829" s="128"/>
      <c r="V829" s="128"/>
      <c r="W829" s="128"/>
      <c r="X829" s="128"/>
      <c r="Y829" s="128"/>
      <c r="Z829" s="128"/>
      <c r="AA829" s="130"/>
      <c r="AB829" s="130"/>
      <c r="AC829" s="130"/>
    </row>
    <row r="830" spans="1:29" x14ac:dyDescent="0.2">
      <c r="A830" s="128"/>
      <c r="B830" s="128"/>
      <c r="C830" s="130"/>
      <c r="D830" s="128"/>
      <c r="E830" s="128"/>
      <c r="F830" s="128"/>
      <c r="G830" s="128"/>
      <c r="H830" s="128"/>
      <c r="I830" s="128"/>
      <c r="J830" s="128"/>
      <c r="K830" s="128"/>
      <c r="L830" s="128"/>
      <c r="M830" s="128"/>
      <c r="N830" s="128"/>
      <c r="O830" s="128"/>
      <c r="P830" s="128"/>
      <c r="Q830" s="128"/>
      <c r="R830" s="128"/>
      <c r="S830" s="128"/>
      <c r="T830" s="128"/>
      <c r="U830" s="128"/>
      <c r="V830" s="128"/>
      <c r="W830" s="128"/>
      <c r="X830" s="128"/>
      <c r="Y830" s="128"/>
      <c r="Z830" s="128"/>
      <c r="AA830" s="130"/>
      <c r="AB830" s="130"/>
      <c r="AC830" s="130"/>
    </row>
    <row r="831" spans="1:29" x14ac:dyDescent="0.2">
      <c r="A831" s="128"/>
      <c r="B831" s="128"/>
      <c r="C831" s="130"/>
      <c r="D831" s="128"/>
      <c r="E831" s="128"/>
      <c r="F831" s="128"/>
      <c r="G831" s="128"/>
      <c r="H831" s="128"/>
      <c r="I831" s="128"/>
      <c r="J831" s="128"/>
      <c r="K831" s="128"/>
      <c r="L831" s="128"/>
      <c r="M831" s="128"/>
      <c r="N831" s="128"/>
      <c r="O831" s="128"/>
      <c r="P831" s="128"/>
      <c r="Q831" s="128"/>
      <c r="R831" s="128"/>
      <c r="S831" s="128"/>
      <c r="T831" s="128"/>
      <c r="U831" s="128"/>
      <c r="V831" s="128"/>
      <c r="W831" s="128"/>
      <c r="X831" s="128"/>
      <c r="Y831" s="128"/>
      <c r="Z831" s="128"/>
      <c r="AA831" s="130"/>
      <c r="AB831" s="130"/>
      <c r="AC831" s="130"/>
    </row>
    <row r="832" spans="1:29" x14ac:dyDescent="0.2">
      <c r="A832" s="128"/>
      <c r="B832" s="128"/>
      <c r="C832" s="130"/>
      <c r="D832" s="128"/>
      <c r="E832" s="128"/>
      <c r="F832" s="128"/>
      <c r="G832" s="128"/>
      <c r="H832" s="128"/>
      <c r="I832" s="128"/>
      <c r="J832" s="128"/>
      <c r="K832" s="128"/>
      <c r="L832" s="128"/>
      <c r="M832" s="128"/>
      <c r="N832" s="128"/>
      <c r="O832" s="128"/>
      <c r="P832" s="128"/>
      <c r="Q832" s="128"/>
      <c r="R832" s="128"/>
      <c r="S832" s="128"/>
      <c r="T832" s="128"/>
      <c r="U832" s="128"/>
      <c r="V832" s="128"/>
      <c r="W832" s="128"/>
      <c r="X832" s="128"/>
      <c r="Y832" s="128"/>
      <c r="Z832" s="128"/>
      <c r="AA832" s="130"/>
      <c r="AB832" s="130"/>
      <c r="AC832" s="130"/>
    </row>
    <row r="833" spans="1:29" x14ac:dyDescent="0.2">
      <c r="A833" s="128"/>
      <c r="B833" s="128"/>
      <c r="C833" s="130"/>
      <c r="D833" s="128"/>
      <c r="E833" s="128"/>
      <c r="F833" s="128"/>
      <c r="G833" s="128"/>
      <c r="H833" s="128"/>
      <c r="I833" s="128"/>
      <c r="J833" s="128"/>
      <c r="K833" s="128"/>
      <c r="L833" s="128"/>
      <c r="M833" s="128"/>
      <c r="N833" s="128"/>
      <c r="O833" s="128"/>
      <c r="P833" s="128"/>
      <c r="Q833" s="128"/>
      <c r="R833" s="128"/>
      <c r="S833" s="128"/>
      <c r="T833" s="128"/>
      <c r="U833" s="128"/>
      <c r="V833" s="128"/>
      <c r="W833" s="128"/>
      <c r="X833" s="128"/>
      <c r="Y833" s="128"/>
      <c r="Z833" s="128"/>
      <c r="AA833" s="130"/>
      <c r="AB833" s="130"/>
      <c r="AC833" s="130"/>
    </row>
    <row r="834" spans="1:29" x14ac:dyDescent="0.2">
      <c r="A834" s="128"/>
      <c r="B834" s="128"/>
      <c r="C834" s="130"/>
      <c r="D834" s="128"/>
      <c r="E834" s="128"/>
      <c r="F834" s="128"/>
      <c r="G834" s="128"/>
      <c r="H834" s="128"/>
      <c r="I834" s="128"/>
      <c r="J834" s="128"/>
      <c r="K834" s="128"/>
      <c r="L834" s="128"/>
      <c r="M834" s="128"/>
      <c r="N834" s="128"/>
      <c r="O834" s="128"/>
      <c r="P834" s="128"/>
      <c r="Q834" s="128"/>
      <c r="R834" s="128"/>
      <c r="S834" s="128"/>
      <c r="T834" s="128"/>
      <c r="U834" s="128"/>
      <c r="V834" s="128"/>
      <c r="W834" s="128"/>
      <c r="X834" s="128"/>
      <c r="Y834" s="128"/>
      <c r="Z834" s="128"/>
      <c r="AA834" s="130"/>
      <c r="AB834" s="130"/>
      <c r="AC834" s="130"/>
    </row>
    <row r="835" spans="1:29" x14ac:dyDescent="0.2">
      <c r="A835" s="128"/>
      <c r="B835" s="128"/>
      <c r="C835" s="130"/>
      <c r="D835" s="128"/>
      <c r="E835" s="128"/>
      <c r="F835" s="128"/>
      <c r="G835" s="128"/>
      <c r="H835" s="128"/>
      <c r="I835" s="128"/>
      <c r="J835" s="128"/>
      <c r="K835" s="128"/>
      <c r="L835" s="128"/>
      <c r="M835" s="128"/>
      <c r="N835" s="128"/>
      <c r="O835" s="128"/>
      <c r="P835" s="128"/>
      <c r="Q835" s="128"/>
      <c r="R835" s="128"/>
      <c r="S835" s="128"/>
      <c r="T835" s="128"/>
      <c r="U835" s="128"/>
      <c r="V835" s="128"/>
      <c r="W835" s="128"/>
      <c r="X835" s="128"/>
      <c r="Y835" s="128"/>
      <c r="Z835" s="128"/>
      <c r="AA835" s="130"/>
      <c r="AB835" s="130"/>
      <c r="AC835" s="130"/>
    </row>
    <row r="836" spans="1:29" x14ac:dyDescent="0.2">
      <c r="A836" s="128"/>
      <c r="B836" s="128"/>
      <c r="C836" s="130"/>
      <c r="D836" s="128"/>
      <c r="E836" s="128"/>
      <c r="F836" s="128"/>
      <c r="G836" s="128"/>
      <c r="H836" s="128"/>
      <c r="I836" s="128"/>
      <c r="J836" s="128"/>
      <c r="K836" s="128"/>
      <c r="L836" s="128"/>
      <c r="M836" s="128"/>
      <c r="N836" s="128"/>
      <c r="O836" s="128"/>
      <c r="P836" s="128"/>
      <c r="Q836" s="128"/>
      <c r="R836" s="128"/>
      <c r="S836" s="128"/>
      <c r="T836" s="128"/>
      <c r="U836" s="128"/>
      <c r="V836" s="128"/>
      <c r="W836" s="128"/>
      <c r="X836" s="128"/>
      <c r="Y836" s="128"/>
      <c r="Z836" s="128"/>
      <c r="AA836" s="130"/>
      <c r="AB836" s="130"/>
      <c r="AC836" s="130"/>
    </row>
    <row r="837" spans="1:29" x14ac:dyDescent="0.2">
      <c r="A837" s="128"/>
      <c r="B837" s="128"/>
      <c r="C837" s="130"/>
      <c r="D837" s="128"/>
      <c r="E837" s="128"/>
      <c r="F837" s="128"/>
      <c r="G837" s="128"/>
      <c r="H837" s="128"/>
      <c r="I837" s="128"/>
      <c r="J837" s="128"/>
      <c r="K837" s="128"/>
      <c r="L837" s="128"/>
      <c r="M837" s="128"/>
      <c r="N837" s="128"/>
      <c r="O837" s="128"/>
      <c r="P837" s="128"/>
      <c r="Q837" s="128"/>
      <c r="R837" s="128"/>
      <c r="S837" s="128"/>
      <c r="T837" s="128"/>
      <c r="U837" s="128"/>
      <c r="V837" s="128"/>
      <c r="W837" s="128"/>
      <c r="X837" s="128"/>
      <c r="Y837" s="128"/>
      <c r="Z837" s="128"/>
      <c r="AA837" s="130"/>
      <c r="AB837" s="130"/>
      <c r="AC837" s="130"/>
    </row>
    <row r="838" spans="1:29" x14ac:dyDescent="0.2">
      <c r="A838" s="128"/>
      <c r="B838" s="128"/>
      <c r="C838" s="130"/>
      <c r="D838" s="128"/>
      <c r="E838" s="128"/>
      <c r="F838" s="128"/>
      <c r="G838" s="128"/>
      <c r="H838" s="128"/>
      <c r="I838" s="128"/>
      <c r="J838" s="128"/>
      <c r="K838" s="128"/>
      <c r="L838" s="128"/>
      <c r="M838" s="128"/>
      <c r="N838" s="128"/>
      <c r="O838" s="128"/>
      <c r="P838" s="128"/>
      <c r="Q838" s="128"/>
      <c r="R838" s="128"/>
      <c r="S838" s="128"/>
      <c r="T838" s="128"/>
      <c r="U838" s="128"/>
      <c r="V838" s="128"/>
      <c r="W838" s="128"/>
      <c r="X838" s="128"/>
      <c r="Y838" s="128"/>
      <c r="Z838" s="128"/>
      <c r="AA838" s="130"/>
      <c r="AB838" s="130"/>
      <c r="AC838" s="130"/>
    </row>
    <row r="839" spans="1:29" x14ac:dyDescent="0.2">
      <c r="A839" s="128"/>
      <c r="B839" s="128"/>
      <c r="C839" s="130"/>
      <c r="D839" s="128"/>
      <c r="E839" s="128"/>
      <c r="F839" s="128"/>
      <c r="G839" s="128"/>
      <c r="H839" s="128"/>
      <c r="I839" s="128"/>
      <c r="J839" s="128"/>
      <c r="K839" s="128"/>
      <c r="L839" s="128"/>
      <c r="M839" s="128"/>
      <c r="N839" s="128"/>
      <c r="O839" s="128"/>
      <c r="P839" s="128"/>
      <c r="Q839" s="128"/>
      <c r="R839" s="128"/>
      <c r="S839" s="128"/>
      <c r="T839" s="128"/>
      <c r="U839" s="128"/>
      <c r="V839" s="128"/>
      <c r="W839" s="128"/>
      <c r="X839" s="128"/>
      <c r="Y839" s="128"/>
      <c r="Z839" s="128"/>
      <c r="AA839" s="130"/>
      <c r="AB839" s="130"/>
      <c r="AC839" s="130"/>
    </row>
    <row r="840" spans="1:29" x14ac:dyDescent="0.2">
      <c r="A840" s="128"/>
      <c r="B840" s="128"/>
      <c r="C840" s="130"/>
      <c r="D840" s="128"/>
      <c r="E840" s="128"/>
      <c r="F840" s="128"/>
      <c r="G840" s="128"/>
      <c r="H840" s="128"/>
      <c r="I840" s="128"/>
      <c r="J840" s="128"/>
      <c r="K840" s="128"/>
      <c r="L840" s="128"/>
      <c r="M840" s="128"/>
      <c r="N840" s="128"/>
      <c r="O840" s="128"/>
      <c r="P840" s="128"/>
      <c r="Q840" s="128"/>
      <c r="R840" s="128"/>
      <c r="S840" s="128"/>
      <c r="T840" s="128"/>
      <c r="U840" s="128"/>
      <c r="V840" s="128"/>
      <c r="W840" s="128"/>
      <c r="X840" s="128"/>
      <c r="Y840" s="128"/>
      <c r="Z840" s="128"/>
      <c r="AA840" s="130"/>
      <c r="AB840" s="130"/>
      <c r="AC840" s="130"/>
    </row>
    <row r="841" spans="1:29" x14ac:dyDescent="0.2">
      <c r="A841" s="128"/>
      <c r="B841" s="128"/>
      <c r="C841" s="130"/>
      <c r="D841" s="128"/>
      <c r="E841" s="128"/>
      <c r="F841" s="128"/>
      <c r="G841" s="128"/>
      <c r="H841" s="128"/>
      <c r="I841" s="128"/>
      <c r="J841" s="128"/>
      <c r="K841" s="128"/>
      <c r="L841" s="128"/>
      <c r="M841" s="128"/>
      <c r="N841" s="128"/>
      <c r="O841" s="128"/>
      <c r="P841" s="128"/>
      <c r="Q841" s="128"/>
      <c r="R841" s="128"/>
      <c r="S841" s="128"/>
      <c r="T841" s="128"/>
      <c r="U841" s="128"/>
      <c r="V841" s="128"/>
      <c r="W841" s="128"/>
      <c r="X841" s="128"/>
      <c r="Y841" s="128"/>
      <c r="Z841" s="128"/>
      <c r="AA841" s="130"/>
      <c r="AB841" s="130"/>
      <c r="AC841" s="130"/>
    </row>
    <row r="842" spans="1:29" x14ac:dyDescent="0.2">
      <c r="A842" s="128"/>
      <c r="B842" s="128"/>
      <c r="C842" s="130"/>
      <c r="D842" s="128"/>
      <c r="E842" s="128"/>
      <c r="F842" s="128"/>
      <c r="G842" s="128"/>
      <c r="H842" s="128"/>
      <c r="I842" s="128"/>
      <c r="J842" s="128"/>
      <c r="K842" s="128"/>
      <c r="L842" s="128"/>
      <c r="M842" s="128"/>
      <c r="N842" s="128"/>
      <c r="O842" s="128"/>
      <c r="P842" s="128"/>
      <c r="Q842" s="128"/>
      <c r="R842" s="128"/>
      <c r="S842" s="128"/>
      <c r="T842" s="128"/>
      <c r="U842" s="128"/>
      <c r="V842" s="128"/>
      <c r="W842" s="128"/>
      <c r="X842" s="128"/>
      <c r="Y842" s="128"/>
      <c r="Z842" s="128"/>
      <c r="AA842" s="130"/>
      <c r="AB842" s="130"/>
      <c r="AC842" s="130"/>
    </row>
    <row r="843" spans="1:29" x14ac:dyDescent="0.2">
      <c r="A843" s="128"/>
      <c r="B843" s="128"/>
      <c r="C843" s="130"/>
      <c r="D843" s="128"/>
      <c r="E843" s="128"/>
      <c r="F843" s="128"/>
      <c r="G843" s="128"/>
      <c r="H843" s="128"/>
      <c r="I843" s="128"/>
      <c r="J843" s="128"/>
      <c r="K843" s="128"/>
      <c r="L843" s="128"/>
      <c r="M843" s="128"/>
      <c r="N843" s="128"/>
      <c r="O843" s="128"/>
      <c r="P843" s="128"/>
      <c r="Q843" s="128"/>
      <c r="R843" s="128"/>
      <c r="S843" s="128"/>
      <c r="T843" s="128"/>
      <c r="U843" s="128"/>
      <c r="V843" s="128"/>
      <c r="W843" s="128"/>
      <c r="X843" s="128"/>
      <c r="Y843" s="128"/>
      <c r="Z843" s="128"/>
      <c r="AA843" s="130"/>
      <c r="AB843" s="130"/>
      <c r="AC843" s="130"/>
    </row>
    <row r="844" spans="1:29" x14ac:dyDescent="0.2">
      <c r="A844" s="128"/>
      <c r="B844" s="128"/>
      <c r="C844" s="130"/>
      <c r="D844" s="128"/>
      <c r="E844" s="128"/>
      <c r="F844" s="128"/>
      <c r="G844" s="128"/>
      <c r="H844" s="128"/>
      <c r="I844" s="128"/>
      <c r="J844" s="128"/>
      <c r="K844" s="128"/>
      <c r="L844" s="128"/>
      <c r="M844" s="128"/>
      <c r="N844" s="128"/>
      <c r="O844" s="128"/>
      <c r="P844" s="128"/>
      <c r="Q844" s="128"/>
      <c r="R844" s="128"/>
      <c r="S844" s="128"/>
      <c r="T844" s="128"/>
      <c r="U844" s="128"/>
      <c r="V844" s="128"/>
      <c r="W844" s="128"/>
      <c r="X844" s="128"/>
      <c r="Y844" s="128"/>
      <c r="Z844" s="128"/>
      <c r="AA844" s="130"/>
      <c r="AB844" s="130"/>
      <c r="AC844" s="130"/>
    </row>
    <row r="845" spans="1:29" x14ac:dyDescent="0.2">
      <c r="A845" s="128"/>
      <c r="B845" s="128"/>
      <c r="C845" s="130"/>
      <c r="D845" s="128"/>
      <c r="E845" s="128"/>
      <c r="F845" s="128"/>
      <c r="G845" s="128"/>
      <c r="H845" s="128"/>
      <c r="I845" s="128"/>
      <c r="J845" s="128"/>
      <c r="K845" s="128"/>
      <c r="L845" s="128"/>
      <c r="M845" s="128"/>
      <c r="N845" s="128"/>
      <c r="O845" s="128"/>
      <c r="P845" s="128"/>
      <c r="Q845" s="128"/>
      <c r="R845" s="128"/>
      <c r="S845" s="128"/>
      <c r="T845" s="128"/>
      <c r="U845" s="128"/>
      <c r="V845" s="128"/>
      <c r="W845" s="128"/>
      <c r="X845" s="128"/>
      <c r="Y845" s="128"/>
      <c r="Z845" s="128"/>
      <c r="AA845" s="130"/>
      <c r="AB845" s="130"/>
      <c r="AC845" s="130"/>
    </row>
    <row r="846" spans="1:29" x14ac:dyDescent="0.2">
      <c r="A846" s="128"/>
      <c r="B846" s="128"/>
      <c r="C846" s="130"/>
      <c r="D846" s="128"/>
      <c r="E846" s="128"/>
      <c r="F846" s="128"/>
      <c r="G846" s="128"/>
      <c r="H846" s="128"/>
      <c r="I846" s="128"/>
      <c r="J846" s="128"/>
      <c r="K846" s="128"/>
      <c r="L846" s="128"/>
      <c r="M846" s="128"/>
      <c r="N846" s="128"/>
      <c r="O846" s="128"/>
      <c r="P846" s="128"/>
      <c r="Q846" s="128"/>
      <c r="R846" s="128"/>
      <c r="S846" s="128"/>
      <c r="T846" s="128"/>
      <c r="U846" s="128"/>
      <c r="V846" s="128"/>
      <c r="W846" s="128"/>
      <c r="X846" s="128"/>
      <c r="Y846" s="128"/>
      <c r="Z846" s="128"/>
      <c r="AA846" s="130"/>
      <c r="AB846" s="130"/>
      <c r="AC846" s="130"/>
    </row>
    <row r="847" spans="1:29" x14ac:dyDescent="0.2">
      <c r="A847" s="128"/>
      <c r="B847" s="128"/>
      <c r="C847" s="130"/>
      <c r="D847" s="128"/>
      <c r="E847" s="128"/>
      <c r="F847" s="128"/>
      <c r="G847" s="128"/>
      <c r="H847" s="128"/>
      <c r="I847" s="128"/>
      <c r="J847" s="128"/>
      <c r="K847" s="128"/>
      <c r="L847" s="128"/>
      <c r="M847" s="128"/>
      <c r="N847" s="128"/>
      <c r="O847" s="128"/>
      <c r="P847" s="128"/>
      <c r="Q847" s="128"/>
      <c r="R847" s="128"/>
      <c r="S847" s="128"/>
      <c r="T847" s="128"/>
      <c r="U847" s="128"/>
      <c r="V847" s="128"/>
      <c r="W847" s="128"/>
      <c r="X847" s="128"/>
      <c r="Y847" s="128"/>
      <c r="Z847" s="128"/>
      <c r="AA847" s="130"/>
      <c r="AB847" s="130"/>
      <c r="AC847" s="130"/>
    </row>
    <row r="848" spans="1:29" x14ac:dyDescent="0.2">
      <c r="A848" s="128"/>
      <c r="B848" s="128"/>
      <c r="C848" s="130"/>
      <c r="D848" s="128"/>
      <c r="E848" s="128"/>
      <c r="F848" s="128"/>
      <c r="G848" s="128"/>
      <c r="H848" s="128"/>
      <c r="I848" s="128"/>
      <c r="J848" s="128"/>
      <c r="K848" s="128"/>
      <c r="L848" s="128"/>
      <c r="M848" s="128"/>
      <c r="N848" s="128"/>
      <c r="O848" s="128"/>
      <c r="P848" s="128"/>
      <c r="Q848" s="128"/>
      <c r="R848" s="128"/>
      <c r="S848" s="128"/>
      <c r="T848" s="128"/>
      <c r="U848" s="128"/>
      <c r="V848" s="128"/>
      <c r="W848" s="128"/>
      <c r="X848" s="128"/>
      <c r="Y848" s="128"/>
      <c r="Z848" s="128"/>
      <c r="AA848" s="130"/>
      <c r="AB848" s="130"/>
      <c r="AC848" s="130"/>
    </row>
    <row r="849" spans="1:29" x14ac:dyDescent="0.2">
      <c r="A849" s="128"/>
      <c r="B849" s="128"/>
      <c r="C849" s="130"/>
      <c r="D849" s="128"/>
      <c r="E849" s="128"/>
      <c r="F849" s="128"/>
      <c r="G849" s="128"/>
      <c r="H849" s="128"/>
      <c r="I849" s="128"/>
      <c r="J849" s="128"/>
      <c r="K849" s="128"/>
      <c r="L849" s="128"/>
      <c r="M849" s="128"/>
      <c r="N849" s="128"/>
      <c r="O849" s="128"/>
      <c r="P849" s="128"/>
      <c r="Q849" s="128"/>
      <c r="R849" s="128"/>
      <c r="S849" s="128"/>
      <c r="T849" s="128"/>
      <c r="U849" s="128"/>
      <c r="V849" s="128"/>
      <c r="W849" s="128"/>
      <c r="X849" s="128"/>
      <c r="Y849" s="128"/>
      <c r="Z849" s="128"/>
      <c r="AA849" s="130"/>
      <c r="AB849" s="130"/>
      <c r="AC849" s="130"/>
    </row>
    <row r="850" spans="1:29" x14ac:dyDescent="0.2">
      <c r="A850" s="128"/>
      <c r="B850" s="128"/>
      <c r="C850" s="130"/>
      <c r="D850" s="128"/>
      <c r="E850" s="128"/>
      <c r="F850" s="128"/>
      <c r="G850" s="128"/>
      <c r="H850" s="128"/>
      <c r="I850" s="128"/>
      <c r="J850" s="128"/>
      <c r="K850" s="128"/>
      <c r="L850" s="128"/>
      <c r="M850" s="128"/>
      <c r="N850" s="128"/>
      <c r="O850" s="128"/>
      <c r="P850" s="128"/>
      <c r="Q850" s="128"/>
      <c r="R850" s="128"/>
      <c r="S850" s="128"/>
      <c r="T850" s="128"/>
      <c r="U850" s="128"/>
      <c r="V850" s="128"/>
      <c r="W850" s="128"/>
      <c r="X850" s="128"/>
      <c r="Y850" s="128"/>
      <c r="Z850" s="128"/>
      <c r="AA850" s="130"/>
      <c r="AB850" s="130"/>
      <c r="AC850" s="130"/>
    </row>
    <row r="851" spans="1:29" x14ac:dyDescent="0.2">
      <c r="A851" s="128"/>
      <c r="B851" s="128"/>
      <c r="C851" s="130"/>
      <c r="D851" s="128"/>
      <c r="E851" s="128"/>
      <c r="F851" s="128"/>
      <c r="G851" s="128"/>
      <c r="H851" s="128"/>
      <c r="I851" s="128"/>
      <c r="J851" s="128"/>
      <c r="K851" s="128"/>
      <c r="L851" s="128"/>
      <c r="M851" s="128"/>
      <c r="N851" s="128"/>
      <c r="O851" s="128"/>
      <c r="P851" s="128"/>
      <c r="Q851" s="128"/>
      <c r="R851" s="128"/>
      <c r="S851" s="128"/>
      <c r="T851" s="128"/>
      <c r="U851" s="128"/>
      <c r="V851" s="128"/>
      <c r="W851" s="128"/>
      <c r="X851" s="128"/>
      <c r="Y851" s="128"/>
      <c r="Z851" s="128"/>
      <c r="AA851" s="130"/>
      <c r="AB851" s="130"/>
      <c r="AC851" s="130"/>
    </row>
    <row r="852" spans="1:29" x14ac:dyDescent="0.2">
      <c r="A852" s="128"/>
      <c r="B852" s="128"/>
      <c r="C852" s="130"/>
      <c r="D852" s="128"/>
      <c r="E852" s="128"/>
      <c r="F852" s="128"/>
      <c r="G852" s="128"/>
      <c r="H852" s="128"/>
      <c r="I852" s="128"/>
      <c r="J852" s="128"/>
      <c r="K852" s="128"/>
      <c r="L852" s="128"/>
      <c r="M852" s="128"/>
      <c r="N852" s="128"/>
      <c r="O852" s="128"/>
      <c r="P852" s="128"/>
      <c r="Q852" s="128"/>
      <c r="R852" s="128"/>
      <c r="S852" s="128"/>
      <c r="T852" s="128"/>
      <c r="U852" s="128"/>
      <c r="V852" s="128"/>
      <c r="W852" s="128"/>
      <c r="X852" s="128"/>
      <c r="Y852" s="128"/>
      <c r="Z852" s="128"/>
      <c r="AA852" s="130"/>
      <c r="AB852" s="130"/>
      <c r="AC852" s="130"/>
    </row>
    <row r="853" spans="1:29" x14ac:dyDescent="0.2">
      <c r="A853" s="128"/>
      <c r="B853" s="128"/>
      <c r="C853" s="130"/>
      <c r="D853" s="128"/>
      <c r="E853" s="128"/>
      <c r="F853" s="128"/>
      <c r="G853" s="128"/>
      <c r="H853" s="128"/>
      <c r="I853" s="128"/>
      <c r="J853" s="128"/>
      <c r="K853" s="128"/>
      <c r="L853" s="128"/>
      <c r="M853" s="128"/>
      <c r="N853" s="128"/>
      <c r="O853" s="128"/>
      <c r="P853" s="128"/>
      <c r="Q853" s="128"/>
      <c r="R853" s="128"/>
      <c r="S853" s="128"/>
      <c r="T853" s="128"/>
      <c r="U853" s="128"/>
      <c r="V853" s="128"/>
      <c r="W853" s="128"/>
      <c r="X853" s="128"/>
      <c r="Y853" s="128"/>
      <c r="Z853" s="128"/>
      <c r="AA853" s="130"/>
      <c r="AB853" s="130"/>
      <c r="AC853" s="130"/>
    </row>
    <row r="854" spans="1:29" x14ac:dyDescent="0.2">
      <c r="A854" s="128"/>
      <c r="B854" s="128"/>
      <c r="C854" s="130"/>
      <c r="D854" s="128"/>
      <c r="E854" s="128"/>
      <c r="F854" s="128"/>
      <c r="G854" s="128"/>
      <c r="H854" s="128"/>
      <c r="I854" s="128"/>
      <c r="J854" s="128"/>
      <c r="K854" s="128"/>
      <c r="L854" s="128"/>
      <c r="M854" s="128"/>
      <c r="N854" s="128"/>
      <c r="O854" s="128"/>
      <c r="P854" s="128"/>
      <c r="Q854" s="128"/>
      <c r="R854" s="128"/>
      <c r="S854" s="128"/>
      <c r="T854" s="128"/>
      <c r="U854" s="128"/>
      <c r="V854" s="128"/>
      <c r="W854" s="128"/>
      <c r="X854" s="128"/>
      <c r="Y854" s="128"/>
      <c r="Z854" s="128"/>
      <c r="AA854" s="130"/>
      <c r="AB854" s="130"/>
      <c r="AC854" s="130"/>
    </row>
    <row r="855" spans="1:29" x14ac:dyDescent="0.2">
      <c r="A855" s="128"/>
      <c r="B855" s="128"/>
      <c r="C855" s="130"/>
      <c r="D855" s="128"/>
      <c r="E855" s="128"/>
      <c r="F855" s="128"/>
      <c r="G855" s="128"/>
      <c r="H855" s="128"/>
      <c r="I855" s="128"/>
      <c r="J855" s="128"/>
      <c r="K855" s="128"/>
      <c r="L855" s="128"/>
      <c r="M855" s="128"/>
      <c r="N855" s="128"/>
      <c r="O855" s="128"/>
      <c r="P855" s="128"/>
      <c r="Q855" s="128"/>
      <c r="R855" s="128"/>
      <c r="S855" s="128"/>
      <c r="T855" s="128"/>
      <c r="U855" s="128"/>
      <c r="V855" s="128"/>
      <c r="W855" s="128"/>
      <c r="X855" s="128"/>
      <c r="Y855" s="128"/>
      <c r="Z855" s="128"/>
      <c r="AA855" s="130"/>
      <c r="AB855" s="130"/>
      <c r="AC855" s="130"/>
    </row>
    <row r="856" spans="1:29" x14ac:dyDescent="0.2">
      <c r="A856" s="128"/>
      <c r="B856" s="128"/>
      <c r="C856" s="130"/>
      <c r="D856" s="128"/>
      <c r="E856" s="128"/>
      <c r="F856" s="128"/>
      <c r="G856" s="128"/>
      <c r="H856" s="128"/>
      <c r="I856" s="128"/>
      <c r="J856" s="128"/>
      <c r="K856" s="128"/>
      <c r="L856" s="128"/>
      <c r="M856" s="128"/>
      <c r="N856" s="128"/>
      <c r="O856" s="128"/>
      <c r="P856" s="128"/>
      <c r="Q856" s="128"/>
      <c r="R856" s="128"/>
      <c r="S856" s="128"/>
      <c r="T856" s="128"/>
      <c r="U856" s="128"/>
      <c r="V856" s="128"/>
      <c r="W856" s="128"/>
      <c r="X856" s="128"/>
      <c r="Y856" s="128"/>
      <c r="Z856" s="128"/>
      <c r="AA856" s="130"/>
      <c r="AB856" s="130"/>
      <c r="AC856" s="130"/>
    </row>
    <row r="857" spans="1:29" x14ac:dyDescent="0.2">
      <c r="A857" s="128"/>
      <c r="B857" s="128"/>
      <c r="C857" s="130"/>
      <c r="D857" s="128"/>
      <c r="E857" s="128"/>
      <c r="F857" s="128"/>
      <c r="G857" s="128"/>
      <c r="H857" s="128"/>
      <c r="I857" s="128"/>
      <c r="J857" s="128"/>
      <c r="K857" s="128"/>
      <c r="L857" s="128"/>
      <c r="M857" s="128"/>
      <c r="N857" s="128"/>
      <c r="O857" s="128"/>
      <c r="P857" s="128"/>
      <c r="Q857" s="128"/>
      <c r="R857" s="128"/>
      <c r="S857" s="128"/>
      <c r="T857" s="128"/>
      <c r="U857" s="128"/>
      <c r="V857" s="128"/>
      <c r="W857" s="128"/>
      <c r="X857" s="128"/>
      <c r="Y857" s="128"/>
      <c r="Z857" s="128"/>
      <c r="AA857" s="130"/>
      <c r="AB857" s="130"/>
      <c r="AC857" s="130"/>
    </row>
    <row r="858" spans="1:29" x14ac:dyDescent="0.2">
      <c r="A858" s="128"/>
      <c r="B858" s="128"/>
      <c r="C858" s="130"/>
      <c r="D858" s="128"/>
      <c r="E858" s="128"/>
      <c r="F858" s="128"/>
      <c r="G858" s="128"/>
      <c r="H858" s="128"/>
      <c r="I858" s="128"/>
      <c r="J858" s="128"/>
      <c r="K858" s="128"/>
      <c r="L858" s="128"/>
      <c r="M858" s="128"/>
      <c r="N858" s="128"/>
      <c r="O858" s="128"/>
      <c r="P858" s="128"/>
      <c r="Q858" s="128"/>
      <c r="R858" s="128"/>
      <c r="S858" s="128"/>
      <c r="T858" s="128"/>
      <c r="U858" s="128"/>
      <c r="V858" s="128"/>
      <c r="W858" s="128"/>
      <c r="X858" s="128"/>
      <c r="Y858" s="128"/>
      <c r="Z858" s="128"/>
      <c r="AA858" s="130"/>
      <c r="AB858" s="130"/>
      <c r="AC858" s="130"/>
    </row>
    <row r="859" spans="1:29" x14ac:dyDescent="0.2">
      <c r="A859" s="128"/>
      <c r="B859" s="128"/>
      <c r="C859" s="130"/>
      <c r="D859" s="128"/>
      <c r="E859" s="128"/>
      <c r="F859" s="128"/>
      <c r="G859" s="128"/>
      <c r="H859" s="128"/>
      <c r="I859" s="128"/>
      <c r="J859" s="128"/>
      <c r="K859" s="128"/>
      <c r="L859" s="128"/>
      <c r="M859" s="128"/>
      <c r="N859" s="128"/>
      <c r="O859" s="128"/>
      <c r="P859" s="128"/>
      <c r="Q859" s="128"/>
      <c r="R859" s="128"/>
      <c r="S859" s="128"/>
      <c r="T859" s="128"/>
      <c r="U859" s="128"/>
      <c r="V859" s="128"/>
      <c r="W859" s="128"/>
      <c r="X859" s="128"/>
      <c r="Y859" s="128"/>
      <c r="Z859" s="128"/>
      <c r="AA859" s="130"/>
      <c r="AB859" s="130"/>
      <c r="AC859" s="130"/>
    </row>
    <row r="860" spans="1:29" x14ac:dyDescent="0.2">
      <c r="A860" s="128"/>
      <c r="B860" s="128"/>
      <c r="C860" s="130"/>
      <c r="D860" s="128"/>
      <c r="E860" s="128"/>
      <c r="F860" s="128"/>
      <c r="G860" s="128"/>
      <c r="H860" s="128"/>
      <c r="I860" s="128"/>
      <c r="J860" s="128"/>
      <c r="K860" s="128"/>
      <c r="L860" s="128"/>
      <c r="M860" s="128"/>
      <c r="N860" s="128"/>
      <c r="O860" s="128"/>
      <c r="P860" s="128"/>
      <c r="Q860" s="128"/>
      <c r="R860" s="128"/>
      <c r="S860" s="128"/>
      <c r="T860" s="128"/>
      <c r="U860" s="128"/>
      <c r="V860" s="128"/>
      <c r="W860" s="128"/>
      <c r="X860" s="128"/>
      <c r="Y860" s="128"/>
      <c r="Z860" s="128"/>
      <c r="AA860" s="130"/>
      <c r="AB860" s="130"/>
      <c r="AC860" s="130"/>
    </row>
    <row r="861" spans="1:29" x14ac:dyDescent="0.2">
      <c r="A861" s="128"/>
      <c r="B861" s="128"/>
      <c r="C861" s="130"/>
      <c r="D861" s="128"/>
      <c r="E861" s="128"/>
      <c r="F861" s="128"/>
      <c r="G861" s="128"/>
      <c r="H861" s="128"/>
      <c r="I861" s="128"/>
      <c r="J861" s="128"/>
      <c r="K861" s="128"/>
      <c r="L861" s="128"/>
      <c r="M861" s="128"/>
      <c r="N861" s="128"/>
      <c r="O861" s="128"/>
      <c r="P861" s="128"/>
      <c r="Q861" s="128"/>
      <c r="R861" s="128"/>
      <c r="S861" s="128"/>
      <c r="T861" s="128"/>
      <c r="U861" s="128"/>
      <c r="V861" s="128"/>
      <c r="W861" s="128"/>
      <c r="X861" s="128"/>
      <c r="Y861" s="128"/>
      <c r="Z861" s="128"/>
      <c r="AA861" s="130"/>
      <c r="AB861" s="130"/>
      <c r="AC861" s="130"/>
    </row>
    <row r="862" spans="1:29" x14ac:dyDescent="0.2">
      <c r="A862" s="128"/>
      <c r="B862" s="128"/>
      <c r="C862" s="130"/>
      <c r="D862" s="128"/>
      <c r="E862" s="128"/>
      <c r="F862" s="128"/>
      <c r="G862" s="128"/>
      <c r="H862" s="128"/>
      <c r="I862" s="128"/>
      <c r="J862" s="128"/>
      <c r="K862" s="128"/>
      <c r="L862" s="128"/>
      <c r="M862" s="128"/>
      <c r="N862" s="128"/>
      <c r="O862" s="128"/>
      <c r="P862" s="128"/>
      <c r="Q862" s="128"/>
      <c r="R862" s="128"/>
      <c r="S862" s="128"/>
      <c r="T862" s="128"/>
      <c r="U862" s="128"/>
      <c r="V862" s="128"/>
      <c r="W862" s="128"/>
      <c r="X862" s="128"/>
      <c r="Y862" s="128"/>
      <c r="Z862" s="128"/>
      <c r="AA862" s="130"/>
      <c r="AB862" s="130"/>
      <c r="AC862" s="130"/>
    </row>
    <row r="863" spans="1:29" x14ac:dyDescent="0.2">
      <c r="A863" s="128"/>
      <c r="B863" s="128"/>
      <c r="C863" s="130"/>
      <c r="D863" s="128"/>
      <c r="E863" s="128"/>
      <c r="F863" s="128"/>
      <c r="G863" s="128"/>
      <c r="H863" s="128"/>
      <c r="I863" s="128"/>
      <c r="J863" s="128"/>
      <c r="K863" s="128"/>
      <c r="L863" s="128"/>
      <c r="M863" s="128"/>
      <c r="N863" s="128"/>
      <c r="O863" s="128"/>
      <c r="P863" s="128"/>
      <c r="Q863" s="128"/>
      <c r="R863" s="128"/>
      <c r="S863" s="128"/>
      <c r="T863" s="128"/>
      <c r="U863" s="128"/>
      <c r="V863" s="128"/>
      <c r="W863" s="128"/>
      <c r="X863" s="128"/>
      <c r="Y863" s="128"/>
      <c r="Z863" s="128"/>
      <c r="AA863" s="130"/>
      <c r="AB863" s="130"/>
      <c r="AC863" s="130"/>
    </row>
    <row r="864" spans="1:29" x14ac:dyDescent="0.2">
      <c r="A864" s="128"/>
      <c r="B864" s="128"/>
      <c r="C864" s="130"/>
      <c r="D864" s="128"/>
      <c r="E864" s="128"/>
      <c r="F864" s="128"/>
      <c r="G864" s="128"/>
      <c r="H864" s="128"/>
      <c r="I864" s="128"/>
      <c r="J864" s="128"/>
      <c r="K864" s="128"/>
      <c r="L864" s="128"/>
      <c r="M864" s="128"/>
      <c r="N864" s="128"/>
      <c r="O864" s="128"/>
      <c r="P864" s="128"/>
      <c r="Q864" s="128"/>
      <c r="R864" s="128"/>
      <c r="S864" s="128"/>
      <c r="T864" s="128"/>
      <c r="U864" s="128"/>
      <c r="V864" s="128"/>
      <c r="W864" s="128"/>
      <c r="X864" s="128"/>
      <c r="Y864" s="128"/>
      <c r="Z864" s="128"/>
      <c r="AA864" s="130"/>
      <c r="AB864" s="130"/>
      <c r="AC864" s="130"/>
    </row>
    <row r="865" spans="1:29" x14ac:dyDescent="0.2">
      <c r="A865" s="128"/>
      <c r="B865" s="128"/>
      <c r="C865" s="130"/>
      <c r="D865" s="128"/>
      <c r="E865" s="128"/>
      <c r="F865" s="128"/>
      <c r="G865" s="128"/>
      <c r="H865" s="128"/>
      <c r="I865" s="128"/>
      <c r="J865" s="128"/>
      <c r="K865" s="128"/>
      <c r="L865" s="128"/>
      <c r="M865" s="128"/>
      <c r="N865" s="128"/>
      <c r="O865" s="128"/>
      <c r="P865" s="128"/>
      <c r="Q865" s="128"/>
      <c r="R865" s="128"/>
      <c r="S865" s="128"/>
      <c r="T865" s="128"/>
      <c r="U865" s="128"/>
      <c r="V865" s="128"/>
      <c r="W865" s="128"/>
      <c r="X865" s="128"/>
      <c r="Y865" s="128"/>
      <c r="Z865" s="128"/>
      <c r="AA865" s="130"/>
      <c r="AB865" s="130"/>
      <c r="AC865" s="130"/>
    </row>
    <row r="866" spans="1:29" x14ac:dyDescent="0.2">
      <c r="A866" s="128"/>
      <c r="B866" s="128"/>
      <c r="C866" s="130"/>
      <c r="D866" s="128"/>
      <c r="E866" s="128"/>
      <c r="F866" s="128"/>
      <c r="G866" s="128"/>
      <c r="H866" s="128"/>
      <c r="I866" s="128"/>
      <c r="J866" s="128"/>
      <c r="K866" s="128"/>
      <c r="L866" s="128"/>
      <c r="M866" s="128"/>
      <c r="N866" s="128"/>
      <c r="O866" s="128"/>
      <c r="P866" s="128"/>
      <c r="Q866" s="128"/>
      <c r="R866" s="128"/>
      <c r="S866" s="128"/>
      <c r="T866" s="128"/>
      <c r="U866" s="128"/>
      <c r="V866" s="128"/>
      <c r="W866" s="128"/>
      <c r="X866" s="128"/>
      <c r="Y866" s="128"/>
      <c r="Z866" s="128"/>
      <c r="AA866" s="130"/>
      <c r="AB866" s="130"/>
      <c r="AC866" s="130"/>
    </row>
    <row r="867" spans="1:29" x14ac:dyDescent="0.2">
      <c r="A867" s="128"/>
      <c r="B867" s="128"/>
      <c r="C867" s="130"/>
      <c r="D867" s="128"/>
      <c r="E867" s="128"/>
      <c r="F867" s="128"/>
      <c r="G867" s="128"/>
      <c r="H867" s="128"/>
      <c r="I867" s="128"/>
      <c r="J867" s="128"/>
      <c r="K867" s="128"/>
      <c r="L867" s="128"/>
      <c r="M867" s="128"/>
      <c r="N867" s="128"/>
      <c r="O867" s="128"/>
      <c r="P867" s="128"/>
      <c r="Q867" s="128"/>
      <c r="R867" s="128"/>
      <c r="S867" s="128"/>
      <c r="T867" s="128"/>
      <c r="U867" s="128"/>
      <c r="V867" s="128"/>
      <c r="W867" s="128"/>
      <c r="X867" s="128"/>
      <c r="Y867" s="128"/>
      <c r="Z867" s="128"/>
      <c r="AA867" s="130"/>
      <c r="AB867" s="130"/>
      <c r="AC867" s="130"/>
    </row>
    <row r="868" spans="1:29" x14ac:dyDescent="0.2">
      <c r="A868" s="128"/>
      <c r="B868" s="128"/>
      <c r="C868" s="130"/>
      <c r="D868" s="128"/>
      <c r="E868" s="128"/>
      <c r="F868" s="128"/>
      <c r="G868" s="128"/>
      <c r="H868" s="128"/>
      <c r="I868" s="128"/>
      <c r="J868" s="128"/>
      <c r="K868" s="128"/>
      <c r="L868" s="128"/>
      <c r="M868" s="128"/>
      <c r="N868" s="128"/>
      <c r="O868" s="128"/>
      <c r="P868" s="128"/>
      <c r="Q868" s="128"/>
      <c r="R868" s="128"/>
      <c r="S868" s="128"/>
      <c r="T868" s="128"/>
      <c r="U868" s="128"/>
      <c r="V868" s="128"/>
      <c r="W868" s="128"/>
      <c r="X868" s="128"/>
      <c r="Y868" s="128"/>
      <c r="Z868" s="128"/>
      <c r="AA868" s="130"/>
      <c r="AB868" s="130"/>
      <c r="AC868" s="130"/>
    </row>
    <row r="869" spans="1:29" x14ac:dyDescent="0.2">
      <c r="A869" s="128"/>
      <c r="B869" s="128"/>
      <c r="C869" s="130"/>
      <c r="D869" s="128"/>
      <c r="E869" s="128"/>
      <c r="F869" s="128"/>
      <c r="G869" s="128"/>
      <c r="H869" s="128"/>
      <c r="I869" s="128"/>
      <c r="J869" s="128"/>
      <c r="K869" s="128"/>
      <c r="L869" s="128"/>
      <c r="M869" s="128"/>
      <c r="N869" s="128"/>
      <c r="O869" s="128"/>
      <c r="P869" s="128"/>
      <c r="Q869" s="128"/>
      <c r="R869" s="128"/>
      <c r="S869" s="128"/>
      <c r="T869" s="128"/>
      <c r="U869" s="128"/>
      <c r="V869" s="128"/>
      <c r="W869" s="128"/>
      <c r="X869" s="128"/>
      <c r="Y869" s="128"/>
      <c r="Z869" s="128"/>
      <c r="AA869" s="130"/>
      <c r="AB869" s="130"/>
      <c r="AC869" s="130"/>
    </row>
    <row r="870" spans="1:29" x14ac:dyDescent="0.2">
      <c r="A870" s="128"/>
      <c r="B870" s="128"/>
      <c r="C870" s="130"/>
      <c r="D870" s="128"/>
      <c r="E870" s="128"/>
      <c r="F870" s="128"/>
      <c r="G870" s="128"/>
      <c r="H870" s="128"/>
      <c r="I870" s="128"/>
      <c r="J870" s="128"/>
      <c r="K870" s="128"/>
      <c r="L870" s="128"/>
      <c r="M870" s="128"/>
      <c r="N870" s="128"/>
      <c r="O870" s="128"/>
      <c r="P870" s="128"/>
      <c r="Q870" s="128"/>
      <c r="R870" s="128"/>
      <c r="S870" s="128"/>
      <c r="T870" s="128"/>
      <c r="U870" s="128"/>
      <c r="V870" s="128"/>
      <c r="W870" s="128"/>
      <c r="X870" s="128"/>
      <c r="Y870" s="128"/>
      <c r="Z870" s="128"/>
      <c r="AA870" s="130"/>
      <c r="AB870" s="130"/>
      <c r="AC870" s="130"/>
    </row>
    <row r="871" spans="1:29" x14ac:dyDescent="0.2">
      <c r="A871" s="128"/>
      <c r="B871" s="128"/>
      <c r="C871" s="130"/>
      <c r="D871" s="128"/>
      <c r="E871" s="128"/>
      <c r="F871" s="128"/>
      <c r="G871" s="128"/>
      <c r="H871" s="128"/>
      <c r="I871" s="128"/>
      <c r="J871" s="128"/>
      <c r="K871" s="128"/>
      <c r="L871" s="128"/>
      <c r="M871" s="128"/>
      <c r="N871" s="128"/>
      <c r="O871" s="128"/>
      <c r="P871" s="128"/>
      <c r="Q871" s="128"/>
      <c r="R871" s="128"/>
      <c r="S871" s="128"/>
      <c r="T871" s="128"/>
      <c r="U871" s="128"/>
      <c r="V871" s="128"/>
      <c r="W871" s="128"/>
      <c r="X871" s="128"/>
      <c r="Y871" s="128"/>
      <c r="Z871" s="128"/>
      <c r="AA871" s="130"/>
      <c r="AB871" s="130"/>
      <c r="AC871" s="130"/>
    </row>
    <row r="872" spans="1:29" x14ac:dyDescent="0.2">
      <c r="A872" s="128"/>
      <c r="B872" s="128"/>
      <c r="C872" s="130"/>
      <c r="D872" s="128"/>
      <c r="E872" s="128"/>
      <c r="F872" s="128"/>
      <c r="G872" s="128"/>
      <c r="H872" s="128"/>
      <c r="I872" s="128"/>
      <c r="J872" s="128"/>
      <c r="K872" s="128"/>
      <c r="L872" s="128"/>
      <c r="M872" s="128"/>
      <c r="N872" s="128"/>
      <c r="O872" s="128"/>
      <c r="P872" s="128"/>
      <c r="Q872" s="128"/>
      <c r="R872" s="128"/>
      <c r="S872" s="128"/>
      <c r="T872" s="128"/>
      <c r="U872" s="128"/>
      <c r="V872" s="128"/>
      <c r="W872" s="128"/>
      <c r="X872" s="128"/>
      <c r="Y872" s="128"/>
      <c r="Z872" s="128"/>
      <c r="AA872" s="130"/>
      <c r="AB872" s="130"/>
      <c r="AC872" s="130"/>
    </row>
    <row r="873" spans="1:29" x14ac:dyDescent="0.2">
      <c r="A873" s="128"/>
      <c r="B873" s="128"/>
      <c r="C873" s="130"/>
      <c r="D873" s="128"/>
      <c r="E873" s="128"/>
      <c r="F873" s="128"/>
      <c r="G873" s="128"/>
      <c r="H873" s="128"/>
      <c r="I873" s="128"/>
      <c r="J873" s="128"/>
      <c r="K873" s="128"/>
      <c r="L873" s="128"/>
      <c r="M873" s="128"/>
      <c r="N873" s="128"/>
      <c r="O873" s="128"/>
      <c r="P873" s="128"/>
      <c r="Q873" s="128"/>
      <c r="R873" s="128"/>
      <c r="S873" s="128"/>
      <c r="T873" s="128"/>
      <c r="U873" s="128"/>
      <c r="V873" s="128"/>
      <c r="W873" s="128"/>
      <c r="X873" s="128"/>
      <c r="Y873" s="128"/>
      <c r="Z873" s="128"/>
      <c r="AA873" s="130"/>
      <c r="AB873" s="130"/>
      <c r="AC873" s="130"/>
    </row>
    <row r="874" spans="1:29" x14ac:dyDescent="0.2">
      <c r="A874" s="128"/>
      <c r="B874" s="128"/>
      <c r="C874" s="130"/>
      <c r="D874" s="128"/>
      <c r="E874" s="128"/>
      <c r="F874" s="128"/>
      <c r="G874" s="128"/>
      <c r="H874" s="128"/>
      <c r="I874" s="128"/>
      <c r="J874" s="128"/>
      <c r="K874" s="128"/>
      <c r="L874" s="128"/>
      <c r="M874" s="128"/>
      <c r="N874" s="128"/>
      <c r="O874" s="128"/>
      <c r="P874" s="128"/>
      <c r="Q874" s="128"/>
      <c r="R874" s="128"/>
      <c r="S874" s="128"/>
      <c r="T874" s="128"/>
      <c r="U874" s="128"/>
      <c r="V874" s="128"/>
      <c r="W874" s="128"/>
      <c r="X874" s="128"/>
      <c r="Y874" s="128"/>
      <c r="Z874" s="128"/>
      <c r="AA874" s="130"/>
      <c r="AB874" s="130"/>
      <c r="AC874" s="130"/>
    </row>
    <row r="875" spans="1:29" x14ac:dyDescent="0.2">
      <c r="A875" s="128"/>
      <c r="B875" s="128"/>
      <c r="C875" s="130"/>
      <c r="D875" s="128"/>
      <c r="E875" s="128"/>
      <c r="F875" s="128"/>
      <c r="G875" s="128"/>
      <c r="H875" s="128"/>
      <c r="I875" s="128"/>
      <c r="J875" s="128"/>
      <c r="K875" s="128"/>
      <c r="L875" s="128"/>
      <c r="M875" s="128"/>
      <c r="N875" s="128"/>
      <c r="O875" s="128"/>
      <c r="P875" s="128"/>
      <c r="Q875" s="128"/>
      <c r="R875" s="128"/>
      <c r="S875" s="128"/>
      <c r="T875" s="128"/>
      <c r="U875" s="128"/>
      <c r="V875" s="128"/>
      <c r="W875" s="128"/>
      <c r="X875" s="128"/>
      <c r="Y875" s="128"/>
      <c r="Z875" s="128"/>
      <c r="AA875" s="130"/>
      <c r="AB875" s="130"/>
      <c r="AC875" s="130"/>
    </row>
    <row r="876" spans="1:29" x14ac:dyDescent="0.2">
      <c r="A876" s="128"/>
      <c r="B876" s="128"/>
      <c r="C876" s="130"/>
      <c r="D876" s="128"/>
      <c r="E876" s="128"/>
      <c r="F876" s="128"/>
      <c r="G876" s="128"/>
      <c r="H876" s="128"/>
      <c r="I876" s="128"/>
      <c r="J876" s="128"/>
      <c r="K876" s="128"/>
      <c r="L876" s="128"/>
      <c r="M876" s="128"/>
      <c r="N876" s="128"/>
      <c r="O876" s="128"/>
      <c r="P876" s="128"/>
      <c r="Q876" s="128"/>
      <c r="R876" s="128"/>
      <c r="S876" s="128"/>
      <c r="T876" s="128"/>
      <c r="U876" s="128"/>
      <c r="V876" s="128"/>
      <c r="W876" s="128"/>
      <c r="X876" s="128"/>
      <c r="Y876" s="128"/>
      <c r="Z876" s="128"/>
      <c r="AA876" s="130"/>
      <c r="AB876" s="130"/>
      <c r="AC876" s="130"/>
    </row>
    <row r="877" spans="1:29" x14ac:dyDescent="0.2">
      <c r="A877" s="128"/>
      <c r="B877" s="128"/>
      <c r="C877" s="130"/>
      <c r="D877" s="128"/>
      <c r="E877" s="128"/>
      <c r="F877" s="128"/>
      <c r="G877" s="128"/>
      <c r="H877" s="128"/>
      <c r="I877" s="128"/>
      <c r="J877" s="128"/>
      <c r="K877" s="128"/>
      <c r="L877" s="128"/>
      <c r="M877" s="128"/>
      <c r="N877" s="128"/>
      <c r="O877" s="128"/>
      <c r="P877" s="128"/>
      <c r="Q877" s="128"/>
      <c r="R877" s="128"/>
      <c r="S877" s="128"/>
      <c r="T877" s="128"/>
      <c r="U877" s="128"/>
      <c r="V877" s="128"/>
      <c r="W877" s="128"/>
      <c r="X877" s="128"/>
      <c r="Y877" s="128"/>
      <c r="Z877" s="128"/>
      <c r="AA877" s="130"/>
      <c r="AB877" s="130"/>
      <c r="AC877" s="130"/>
    </row>
    <row r="878" spans="1:29" x14ac:dyDescent="0.2">
      <c r="A878" s="128"/>
      <c r="B878" s="128"/>
      <c r="C878" s="130"/>
      <c r="D878" s="128"/>
      <c r="E878" s="128"/>
      <c r="F878" s="128"/>
      <c r="G878" s="128"/>
      <c r="H878" s="128"/>
      <c r="I878" s="128"/>
      <c r="J878" s="128"/>
      <c r="K878" s="128"/>
      <c r="L878" s="128"/>
      <c r="M878" s="128"/>
      <c r="N878" s="128"/>
      <c r="O878" s="128"/>
      <c r="P878" s="128"/>
      <c r="Q878" s="128"/>
      <c r="R878" s="128"/>
      <c r="S878" s="128"/>
      <c r="T878" s="128"/>
      <c r="U878" s="128"/>
      <c r="V878" s="128"/>
      <c r="W878" s="128"/>
      <c r="X878" s="128"/>
      <c r="Y878" s="128"/>
      <c r="Z878" s="128"/>
      <c r="AA878" s="130"/>
      <c r="AB878" s="130"/>
      <c r="AC878" s="130"/>
    </row>
    <row r="879" spans="1:29" x14ac:dyDescent="0.2">
      <c r="A879" s="128"/>
      <c r="B879" s="128"/>
      <c r="C879" s="130"/>
      <c r="D879" s="128"/>
      <c r="E879" s="128"/>
      <c r="F879" s="128"/>
      <c r="G879" s="128"/>
      <c r="H879" s="128"/>
      <c r="I879" s="128"/>
      <c r="J879" s="128"/>
      <c r="K879" s="128"/>
      <c r="L879" s="128"/>
      <c r="M879" s="128"/>
      <c r="N879" s="128"/>
      <c r="O879" s="128"/>
      <c r="P879" s="128"/>
      <c r="Q879" s="128"/>
      <c r="R879" s="128"/>
      <c r="S879" s="128"/>
      <c r="T879" s="128"/>
      <c r="U879" s="128"/>
      <c r="V879" s="128"/>
      <c r="W879" s="128"/>
      <c r="X879" s="128"/>
      <c r="Y879" s="128"/>
      <c r="Z879" s="128"/>
      <c r="AA879" s="130"/>
      <c r="AB879" s="130"/>
      <c r="AC879" s="130"/>
    </row>
    <row r="880" spans="1:29" x14ac:dyDescent="0.2">
      <c r="A880" s="128"/>
      <c r="B880" s="128"/>
      <c r="C880" s="130"/>
      <c r="D880" s="128"/>
      <c r="E880" s="128"/>
      <c r="F880" s="128"/>
      <c r="G880" s="128"/>
      <c r="H880" s="128"/>
      <c r="I880" s="128"/>
      <c r="J880" s="128"/>
      <c r="K880" s="128"/>
      <c r="L880" s="128"/>
      <c r="M880" s="128"/>
      <c r="N880" s="128"/>
      <c r="O880" s="128"/>
      <c r="P880" s="128"/>
      <c r="Q880" s="128"/>
      <c r="R880" s="128"/>
      <c r="S880" s="128"/>
      <c r="T880" s="128"/>
      <c r="U880" s="128"/>
      <c r="V880" s="128"/>
      <c r="W880" s="128"/>
      <c r="X880" s="128"/>
      <c r="Y880" s="128"/>
      <c r="Z880" s="128"/>
      <c r="AA880" s="130"/>
      <c r="AB880" s="130"/>
      <c r="AC880" s="130"/>
    </row>
    <row r="881" spans="1:29" x14ac:dyDescent="0.2">
      <c r="A881" s="128"/>
      <c r="B881" s="128"/>
      <c r="C881" s="130"/>
      <c r="D881" s="128"/>
      <c r="E881" s="128"/>
      <c r="F881" s="128"/>
      <c r="G881" s="128"/>
      <c r="H881" s="128"/>
      <c r="I881" s="128"/>
      <c r="J881" s="128"/>
      <c r="K881" s="128"/>
      <c r="L881" s="128"/>
      <c r="M881" s="128"/>
      <c r="N881" s="128"/>
      <c r="O881" s="128"/>
      <c r="P881" s="128"/>
      <c r="Q881" s="128"/>
      <c r="R881" s="128"/>
      <c r="S881" s="128"/>
      <c r="T881" s="128"/>
      <c r="U881" s="128"/>
      <c r="V881" s="128"/>
      <c r="W881" s="128"/>
      <c r="X881" s="128"/>
      <c r="Y881" s="128"/>
      <c r="Z881" s="128"/>
      <c r="AA881" s="130"/>
      <c r="AB881" s="130"/>
      <c r="AC881" s="130"/>
    </row>
    <row r="882" spans="1:29" x14ac:dyDescent="0.2">
      <c r="A882" s="128"/>
      <c r="B882" s="128"/>
      <c r="C882" s="130"/>
      <c r="D882" s="128"/>
      <c r="E882" s="128"/>
      <c r="F882" s="128"/>
      <c r="G882" s="128"/>
      <c r="H882" s="128"/>
      <c r="I882" s="128"/>
      <c r="J882" s="128"/>
      <c r="K882" s="128"/>
      <c r="L882" s="128"/>
      <c r="M882" s="128"/>
      <c r="N882" s="128"/>
      <c r="O882" s="128"/>
      <c r="P882" s="128"/>
      <c r="Q882" s="128"/>
      <c r="R882" s="128"/>
      <c r="S882" s="128"/>
      <c r="T882" s="128"/>
      <c r="U882" s="128"/>
      <c r="V882" s="128"/>
      <c r="W882" s="128"/>
      <c r="X882" s="128"/>
      <c r="Y882" s="128"/>
      <c r="Z882" s="128"/>
      <c r="AA882" s="130"/>
      <c r="AB882" s="130"/>
      <c r="AC882" s="130"/>
    </row>
    <row r="883" spans="1:29" x14ac:dyDescent="0.2">
      <c r="A883" s="128"/>
      <c r="B883" s="128"/>
      <c r="C883" s="130"/>
      <c r="D883" s="128"/>
      <c r="E883" s="128"/>
      <c r="F883" s="128"/>
      <c r="G883" s="128"/>
      <c r="H883" s="128"/>
      <c r="I883" s="128"/>
      <c r="J883" s="128"/>
      <c r="K883" s="128"/>
      <c r="L883" s="128"/>
      <c r="M883" s="128"/>
      <c r="N883" s="128"/>
      <c r="O883" s="128"/>
      <c r="P883" s="128"/>
      <c r="Q883" s="128"/>
      <c r="R883" s="128"/>
      <c r="S883" s="128"/>
      <c r="T883" s="128"/>
      <c r="U883" s="128"/>
      <c r="V883" s="128"/>
      <c r="W883" s="128"/>
      <c r="X883" s="128"/>
      <c r="Y883" s="128"/>
      <c r="Z883" s="128"/>
      <c r="AA883" s="130"/>
      <c r="AB883" s="130"/>
      <c r="AC883" s="130"/>
    </row>
    <row r="884" spans="1:29" x14ac:dyDescent="0.2">
      <c r="A884" s="128"/>
      <c r="B884" s="128"/>
      <c r="C884" s="130"/>
      <c r="D884" s="128"/>
      <c r="E884" s="128"/>
      <c r="F884" s="128"/>
      <c r="G884" s="128"/>
      <c r="H884" s="128"/>
      <c r="I884" s="128"/>
      <c r="J884" s="128"/>
      <c r="K884" s="128"/>
      <c r="L884" s="128"/>
      <c r="M884" s="128"/>
      <c r="N884" s="128"/>
      <c r="O884" s="128"/>
      <c r="P884" s="128"/>
      <c r="Q884" s="128"/>
      <c r="R884" s="128"/>
      <c r="S884" s="128"/>
      <c r="T884" s="128"/>
      <c r="U884" s="128"/>
      <c r="V884" s="128"/>
      <c r="W884" s="128"/>
      <c r="X884" s="128"/>
      <c r="Y884" s="128"/>
      <c r="Z884" s="128"/>
      <c r="AA884" s="130"/>
      <c r="AB884" s="130"/>
      <c r="AC884" s="130"/>
    </row>
    <row r="885" spans="1:29" x14ac:dyDescent="0.2">
      <c r="A885" s="128"/>
      <c r="B885" s="128"/>
      <c r="C885" s="130"/>
      <c r="D885" s="128"/>
      <c r="E885" s="128"/>
      <c r="F885" s="128"/>
      <c r="G885" s="128"/>
      <c r="H885" s="128"/>
      <c r="I885" s="128"/>
      <c r="J885" s="128"/>
      <c r="K885" s="128"/>
      <c r="L885" s="128"/>
      <c r="M885" s="128"/>
      <c r="N885" s="128"/>
      <c r="O885" s="128"/>
      <c r="P885" s="128"/>
      <c r="Q885" s="128"/>
      <c r="R885" s="128"/>
      <c r="S885" s="128"/>
      <c r="T885" s="128"/>
      <c r="U885" s="128"/>
      <c r="V885" s="128"/>
      <c r="W885" s="128"/>
      <c r="X885" s="128"/>
      <c r="Y885" s="128"/>
      <c r="Z885" s="128"/>
      <c r="AA885" s="130"/>
      <c r="AB885" s="130"/>
      <c r="AC885" s="130"/>
    </row>
    <row r="886" spans="1:29" x14ac:dyDescent="0.2">
      <c r="A886" s="128"/>
      <c r="B886" s="128"/>
      <c r="C886" s="130"/>
      <c r="D886" s="128"/>
      <c r="E886" s="128"/>
      <c r="F886" s="128"/>
      <c r="G886" s="128"/>
      <c r="H886" s="128"/>
      <c r="I886" s="128"/>
      <c r="J886" s="128"/>
      <c r="K886" s="128"/>
      <c r="L886" s="128"/>
      <c r="M886" s="128"/>
      <c r="N886" s="128"/>
      <c r="O886" s="128"/>
      <c r="P886" s="128"/>
      <c r="Q886" s="128"/>
      <c r="R886" s="128"/>
      <c r="S886" s="128"/>
      <c r="T886" s="128"/>
      <c r="U886" s="128"/>
      <c r="V886" s="128"/>
      <c r="W886" s="128"/>
      <c r="X886" s="128"/>
      <c r="Y886" s="128"/>
      <c r="Z886" s="128"/>
      <c r="AA886" s="130"/>
      <c r="AB886" s="130"/>
      <c r="AC886" s="130"/>
    </row>
    <row r="887" spans="1:29" x14ac:dyDescent="0.2">
      <c r="A887" s="128"/>
      <c r="B887" s="128"/>
      <c r="C887" s="130"/>
      <c r="D887" s="128"/>
      <c r="E887" s="128"/>
      <c r="F887" s="128"/>
      <c r="G887" s="128"/>
      <c r="H887" s="128"/>
      <c r="I887" s="128"/>
      <c r="J887" s="128"/>
      <c r="K887" s="128"/>
      <c r="L887" s="128"/>
      <c r="M887" s="128"/>
      <c r="N887" s="128"/>
      <c r="O887" s="128"/>
      <c r="P887" s="128"/>
      <c r="Q887" s="128"/>
      <c r="R887" s="128"/>
      <c r="S887" s="128"/>
      <c r="T887" s="128"/>
      <c r="U887" s="128"/>
      <c r="V887" s="128"/>
      <c r="W887" s="128"/>
      <c r="X887" s="128"/>
      <c r="Y887" s="128"/>
      <c r="Z887" s="128"/>
      <c r="AA887" s="130"/>
      <c r="AB887" s="130"/>
      <c r="AC887" s="130"/>
    </row>
    <row r="888" spans="1:29" x14ac:dyDescent="0.2">
      <c r="A888" s="128"/>
      <c r="B888" s="128"/>
      <c r="C888" s="130"/>
      <c r="D888" s="128"/>
      <c r="E888" s="128"/>
      <c r="F888" s="128"/>
      <c r="G888" s="128"/>
      <c r="H888" s="128"/>
      <c r="I888" s="128"/>
      <c r="J888" s="128"/>
      <c r="K888" s="128"/>
      <c r="L888" s="128"/>
      <c r="M888" s="128"/>
      <c r="N888" s="128"/>
      <c r="O888" s="128"/>
      <c r="P888" s="128"/>
      <c r="Q888" s="128"/>
      <c r="R888" s="128"/>
      <c r="S888" s="128"/>
      <c r="T888" s="128"/>
      <c r="U888" s="128"/>
      <c r="V888" s="128"/>
      <c r="W888" s="128"/>
      <c r="X888" s="128"/>
      <c r="Y888" s="128"/>
      <c r="Z888" s="128"/>
      <c r="AA888" s="130"/>
      <c r="AB888" s="130"/>
      <c r="AC888" s="130"/>
    </row>
    <row r="889" spans="1:29" x14ac:dyDescent="0.2">
      <c r="A889" s="128"/>
      <c r="B889" s="128"/>
      <c r="C889" s="130"/>
      <c r="D889" s="128"/>
      <c r="E889" s="128"/>
      <c r="F889" s="128"/>
      <c r="G889" s="128"/>
      <c r="H889" s="128"/>
      <c r="I889" s="128"/>
      <c r="J889" s="128"/>
      <c r="K889" s="128"/>
      <c r="L889" s="128"/>
      <c r="M889" s="128"/>
      <c r="N889" s="128"/>
      <c r="O889" s="128"/>
      <c r="P889" s="128"/>
      <c r="Q889" s="128"/>
      <c r="R889" s="128"/>
      <c r="S889" s="128"/>
      <c r="T889" s="128"/>
      <c r="U889" s="128"/>
      <c r="V889" s="128"/>
      <c r="W889" s="128"/>
      <c r="X889" s="128"/>
      <c r="Y889" s="128"/>
      <c r="Z889" s="128"/>
      <c r="AA889" s="130"/>
      <c r="AB889" s="130"/>
      <c r="AC889" s="130"/>
    </row>
    <row r="890" spans="1:29" x14ac:dyDescent="0.2">
      <c r="A890" s="128"/>
      <c r="B890" s="128"/>
      <c r="C890" s="130"/>
      <c r="D890" s="128"/>
      <c r="E890" s="128"/>
      <c r="F890" s="128"/>
      <c r="G890" s="128"/>
      <c r="H890" s="128"/>
      <c r="I890" s="128"/>
      <c r="J890" s="128"/>
      <c r="K890" s="128"/>
      <c r="L890" s="128"/>
      <c r="M890" s="128"/>
      <c r="N890" s="128"/>
      <c r="O890" s="128"/>
      <c r="P890" s="128"/>
      <c r="Q890" s="128"/>
      <c r="R890" s="128"/>
      <c r="S890" s="128"/>
      <c r="T890" s="128"/>
      <c r="U890" s="128"/>
      <c r="V890" s="128"/>
      <c r="W890" s="128"/>
      <c r="X890" s="128"/>
      <c r="Y890" s="128"/>
      <c r="Z890" s="128"/>
      <c r="AA890" s="130"/>
      <c r="AB890" s="130"/>
      <c r="AC890" s="130"/>
    </row>
    <row r="891" spans="1:29" x14ac:dyDescent="0.2">
      <c r="A891" s="128"/>
      <c r="B891" s="128"/>
      <c r="C891" s="130"/>
      <c r="D891" s="128"/>
      <c r="E891" s="128"/>
      <c r="F891" s="128"/>
      <c r="G891" s="128"/>
      <c r="H891" s="128"/>
      <c r="I891" s="128"/>
      <c r="J891" s="128"/>
      <c r="K891" s="128"/>
      <c r="L891" s="128"/>
      <c r="M891" s="128"/>
      <c r="N891" s="128"/>
      <c r="O891" s="128"/>
      <c r="P891" s="128"/>
      <c r="Q891" s="128"/>
      <c r="R891" s="128"/>
      <c r="S891" s="128"/>
      <c r="T891" s="128"/>
      <c r="U891" s="128"/>
      <c r="V891" s="128"/>
      <c r="W891" s="128"/>
      <c r="X891" s="128"/>
      <c r="Y891" s="128"/>
      <c r="Z891" s="128"/>
      <c r="AA891" s="130"/>
      <c r="AB891" s="130"/>
      <c r="AC891" s="130"/>
    </row>
    <row r="892" spans="1:29" x14ac:dyDescent="0.2">
      <c r="A892" s="128"/>
      <c r="B892" s="128"/>
      <c r="C892" s="130"/>
      <c r="D892" s="128"/>
      <c r="E892" s="128"/>
      <c r="F892" s="128"/>
      <c r="G892" s="128"/>
      <c r="H892" s="128"/>
      <c r="I892" s="128"/>
      <c r="J892" s="128"/>
      <c r="K892" s="128"/>
      <c r="L892" s="128"/>
      <c r="M892" s="128"/>
      <c r="N892" s="128"/>
      <c r="O892" s="128"/>
      <c r="P892" s="128"/>
      <c r="Q892" s="128"/>
      <c r="R892" s="128"/>
      <c r="S892" s="128"/>
      <c r="T892" s="128"/>
      <c r="U892" s="128"/>
      <c r="V892" s="128"/>
      <c r="W892" s="128"/>
      <c r="X892" s="128"/>
      <c r="Y892" s="128"/>
      <c r="Z892" s="128"/>
      <c r="AA892" s="130"/>
      <c r="AB892" s="130"/>
      <c r="AC892" s="130"/>
    </row>
    <row r="893" spans="1:29" x14ac:dyDescent="0.2">
      <c r="A893" s="128"/>
      <c r="B893" s="128"/>
      <c r="C893" s="130"/>
      <c r="D893" s="128"/>
      <c r="E893" s="128"/>
      <c r="F893" s="128"/>
      <c r="G893" s="128"/>
      <c r="H893" s="128"/>
      <c r="I893" s="128"/>
      <c r="J893" s="128"/>
      <c r="K893" s="128"/>
      <c r="L893" s="128"/>
      <c r="M893" s="128"/>
      <c r="N893" s="128"/>
      <c r="O893" s="128"/>
      <c r="P893" s="128"/>
      <c r="Q893" s="128"/>
      <c r="R893" s="128"/>
      <c r="S893" s="128"/>
      <c r="T893" s="128"/>
      <c r="U893" s="128"/>
      <c r="V893" s="128"/>
      <c r="W893" s="128"/>
      <c r="X893" s="128"/>
      <c r="Y893" s="128"/>
      <c r="Z893" s="128"/>
      <c r="AA893" s="130"/>
      <c r="AB893" s="130"/>
      <c r="AC893" s="130"/>
    </row>
    <row r="894" spans="1:29" x14ac:dyDescent="0.2">
      <c r="A894" s="128"/>
      <c r="B894" s="128"/>
      <c r="C894" s="130"/>
      <c r="D894" s="128"/>
      <c r="E894" s="128"/>
      <c r="F894" s="128"/>
      <c r="G894" s="128"/>
      <c r="H894" s="128"/>
      <c r="I894" s="128"/>
      <c r="J894" s="128"/>
      <c r="K894" s="128"/>
      <c r="L894" s="128"/>
      <c r="M894" s="128"/>
      <c r="N894" s="128"/>
      <c r="O894" s="128"/>
      <c r="P894" s="128"/>
      <c r="Q894" s="128"/>
      <c r="R894" s="128"/>
      <c r="S894" s="128"/>
      <c r="T894" s="128"/>
      <c r="U894" s="128"/>
      <c r="V894" s="128"/>
      <c r="W894" s="128"/>
      <c r="X894" s="128"/>
      <c r="Y894" s="128"/>
      <c r="Z894" s="128"/>
      <c r="AA894" s="130"/>
      <c r="AB894" s="130"/>
      <c r="AC894" s="130"/>
    </row>
    <row r="895" spans="1:29" x14ac:dyDescent="0.2">
      <c r="A895" s="128"/>
      <c r="B895" s="128"/>
      <c r="C895" s="130"/>
      <c r="D895" s="128"/>
      <c r="E895" s="128"/>
      <c r="F895" s="128"/>
      <c r="G895" s="128"/>
      <c r="H895" s="128"/>
      <c r="I895" s="128"/>
      <c r="J895" s="128"/>
      <c r="K895" s="128"/>
      <c r="L895" s="128"/>
      <c r="M895" s="128"/>
      <c r="N895" s="128"/>
      <c r="O895" s="128"/>
      <c r="P895" s="128"/>
      <c r="Q895" s="128"/>
      <c r="R895" s="128"/>
      <c r="S895" s="128"/>
      <c r="T895" s="128"/>
      <c r="U895" s="128"/>
      <c r="V895" s="128"/>
      <c r="W895" s="128"/>
      <c r="X895" s="128"/>
      <c r="Y895" s="128"/>
      <c r="Z895" s="128"/>
      <c r="AA895" s="130"/>
      <c r="AB895" s="130"/>
      <c r="AC895" s="130"/>
    </row>
    <row r="896" spans="1:29" x14ac:dyDescent="0.2">
      <c r="A896" s="128"/>
      <c r="B896" s="128"/>
      <c r="C896" s="130"/>
      <c r="D896" s="128"/>
      <c r="E896" s="128"/>
      <c r="F896" s="128"/>
      <c r="G896" s="128"/>
      <c r="H896" s="128"/>
      <c r="I896" s="128"/>
      <c r="J896" s="128"/>
      <c r="K896" s="128"/>
      <c r="L896" s="128"/>
      <c r="M896" s="128"/>
      <c r="N896" s="128"/>
      <c r="O896" s="128"/>
      <c r="P896" s="128"/>
      <c r="Q896" s="128"/>
      <c r="R896" s="128"/>
      <c r="S896" s="128"/>
      <c r="T896" s="128"/>
      <c r="U896" s="128"/>
      <c r="V896" s="128"/>
      <c r="W896" s="128"/>
      <c r="X896" s="128"/>
      <c r="Y896" s="128"/>
      <c r="Z896" s="128"/>
      <c r="AA896" s="130"/>
      <c r="AB896" s="130"/>
      <c r="AC896" s="130"/>
    </row>
    <row r="897" spans="1:29" x14ac:dyDescent="0.2">
      <c r="A897" s="128"/>
      <c r="B897" s="128"/>
      <c r="C897" s="130"/>
      <c r="D897" s="128"/>
      <c r="E897" s="128"/>
      <c r="F897" s="128"/>
      <c r="G897" s="128"/>
      <c r="H897" s="128"/>
      <c r="I897" s="128"/>
      <c r="J897" s="128"/>
      <c r="K897" s="128"/>
      <c r="L897" s="128"/>
      <c r="M897" s="128"/>
      <c r="N897" s="128"/>
      <c r="O897" s="128"/>
      <c r="P897" s="128"/>
      <c r="Q897" s="128"/>
      <c r="R897" s="128"/>
      <c r="S897" s="128"/>
      <c r="T897" s="128"/>
      <c r="U897" s="128"/>
      <c r="V897" s="128"/>
      <c r="W897" s="128"/>
      <c r="X897" s="128"/>
      <c r="Y897" s="128"/>
      <c r="Z897" s="128"/>
      <c r="AA897" s="130"/>
      <c r="AB897" s="130"/>
      <c r="AC897" s="130"/>
    </row>
    <row r="898" spans="1:29" x14ac:dyDescent="0.2">
      <c r="A898" s="128"/>
      <c r="B898" s="128"/>
      <c r="C898" s="130"/>
      <c r="D898" s="128"/>
      <c r="E898" s="128"/>
      <c r="F898" s="128"/>
      <c r="G898" s="128"/>
      <c r="H898" s="128"/>
      <c r="I898" s="128"/>
      <c r="J898" s="128"/>
      <c r="K898" s="128"/>
      <c r="L898" s="128"/>
      <c r="M898" s="128"/>
      <c r="N898" s="128"/>
      <c r="O898" s="128"/>
      <c r="P898" s="128"/>
      <c r="Q898" s="128"/>
      <c r="R898" s="128"/>
      <c r="S898" s="128"/>
      <c r="T898" s="128"/>
      <c r="U898" s="128"/>
      <c r="V898" s="128"/>
      <c r="W898" s="128"/>
      <c r="X898" s="128"/>
      <c r="Y898" s="128"/>
      <c r="Z898" s="128"/>
      <c r="AA898" s="130"/>
      <c r="AB898" s="130"/>
      <c r="AC898" s="130"/>
    </row>
    <row r="899" spans="1:29" x14ac:dyDescent="0.2">
      <c r="A899" s="128"/>
      <c r="B899" s="128"/>
      <c r="C899" s="130"/>
      <c r="D899" s="128"/>
      <c r="E899" s="128"/>
      <c r="F899" s="128"/>
      <c r="G899" s="128"/>
      <c r="H899" s="128"/>
      <c r="I899" s="128"/>
      <c r="J899" s="128"/>
      <c r="K899" s="128"/>
      <c r="L899" s="128"/>
      <c r="M899" s="128"/>
      <c r="N899" s="128"/>
      <c r="O899" s="128"/>
      <c r="P899" s="128"/>
      <c r="Q899" s="128"/>
      <c r="R899" s="128"/>
      <c r="S899" s="128"/>
      <c r="T899" s="128"/>
      <c r="U899" s="128"/>
      <c r="V899" s="128"/>
      <c r="W899" s="128"/>
      <c r="X899" s="128"/>
      <c r="Y899" s="128"/>
      <c r="Z899" s="128"/>
      <c r="AA899" s="130"/>
      <c r="AB899" s="130"/>
      <c r="AC899" s="130"/>
    </row>
    <row r="900" spans="1:29" x14ac:dyDescent="0.2">
      <c r="A900" s="128"/>
      <c r="B900" s="128"/>
      <c r="C900" s="130"/>
      <c r="D900" s="128"/>
      <c r="E900" s="128"/>
      <c r="F900" s="128"/>
      <c r="G900" s="128"/>
      <c r="H900" s="128"/>
      <c r="I900" s="128"/>
      <c r="J900" s="128"/>
      <c r="K900" s="128"/>
      <c r="L900" s="128"/>
      <c r="M900" s="128"/>
      <c r="N900" s="128"/>
      <c r="O900" s="128"/>
      <c r="P900" s="128"/>
      <c r="Q900" s="128"/>
      <c r="R900" s="128"/>
      <c r="S900" s="128"/>
      <c r="T900" s="128"/>
      <c r="U900" s="128"/>
      <c r="V900" s="128"/>
      <c r="W900" s="128"/>
      <c r="X900" s="128"/>
      <c r="Y900" s="128"/>
      <c r="Z900" s="128"/>
      <c r="AA900" s="130"/>
      <c r="AB900" s="130"/>
      <c r="AC900" s="130"/>
    </row>
    <row r="901" spans="1:29" x14ac:dyDescent="0.2">
      <c r="A901" s="128"/>
      <c r="B901" s="128"/>
      <c r="C901" s="130"/>
      <c r="D901" s="128"/>
      <c r="E901" s="128"/>
      <c r="F901" s="128"/>
      <c r="G901" s="128"/>
      <c r="H901" s="128"/>
      <c r="I901" s="128"/>
      <c r="J901" s="128"/>
      <c r="K901" s="128"/>
      <c r="L901" s="128"/>
      <c r="M901" s="128"/>
      <c r="N901" s="128"/>
      <c r="O901" s="128"/>
      <c r="P901" s="128"/>
      <c r="Q901" s="128"/>
      <c r="R901" s="128"/>
      <c r="S901" s="128"/>
      <c r="T901" s="128"/>
      <c r="U901" s="128"/>
      <c r="V901" s="128"/>
      <c r="W901" s="128"/>
      <c r="X901" s="128"/>
      <c r="Y901" s="128"/>
      <c r="Z901" s="128"/>
      <c r="AA901" s="130"/>
      <c r="AB901" s="130"/>
      <c r="AC901" s="130"/>
    </row>
    <row r="902" spans="1:29" x14ac:dyDescent="0.2">
      <c r="A902" s="128"/>
      <c r="B902" s="128"/>
      <c r="C902" s="130"/>
      <c r="D902" s="128"/>
      <c r="E902" s="128"/>
      <c r="F902" s="128"/>
      <c r="G902" s="128"/>
      <c r="H902" s="128"/>
      <c r="I902" s="128"/>
      <c r="J902" s="128"/>
      <c r="K902" s="128"/>
      <c r="L902" s="128"/>
      <c r="M902" s="128"/>
      <c r="N902" s="128"/>
      <c r="O902" s="128"/>
      <c r="P902" s="128"/>
      <c r="Q902" s="128"/>
      <c r="R902" s="128"/>
      <c r="S902" s="128"/>
      <c r="T902" s="128"/>
      <c r="U902" s="128"/>
      <c r="V902" s="128"/>
      <c r="W902" s="128"/>
      <c r="X902" s="128"/>
      <c r="Y902" s="128"/>
      <c r="Z902" s="128"/>
      <c r="AA902" s="130"/>
      <c r="AB902" s="130"/>
      <c r="AC902" s="130"/>
    </row>
    <row r="903" spans="1:29" x14ac:dyDescent="0.2">
      <c r="A903" s="128"/>
      <c r="B903" s="128"/>
      <c r="C903" s="130"/>
      <c r="D903" s="128"/>
      <c r="E903" s="128"/>
      <c r="F903" s="128"/>
      <c r="G903" s="128"/>
      <c r="H903" s="128"/>
      <c r="I903" s="128"/>
      <c r="J903" s="128"/>
      <c r="K903" s="128"/>
      <c r="L903" s="128"/>
      <c r="M903" s="128"/>
      <c r="N903" s="128"/>
      <c r="O903" s="128"/>
      <c r="P903" s="128"/>
      <c r="Q903" s="128"/>
      <c r="R903" s="128"/>
      <c r="S903" s="128"/>
      <c r="T903" s="128"/>
      <c r="U903" s="128"/>
      <c r="V903" s="128"/>
      <c r="W903" s="128"/>
      <c r="X903" s="128"/>
      <c r="Y903" s="128"/>
      <c r="Z903" s="128"/>
      <c r="AA903" s="130"/>
      <c r="AB903" s="130"/>
      <c r="AC903" s="130"/>
    </row>
    <row r="904" spans="1:29" x14ac:dyDescent="0.2">
      <c r="A904" s="128"/>
      <c r="B904" s="128"/>
      <c r="C904" s="130"/>
      <c r="D904" s="128"/>
      <c r="E904" s="128"/>
      <c r="F904" s="128"/>
      <c r="G904" s="128"/>
      <c r="H904" s="128"/>
      <c r="I904" s="128"/>
      <c r="J904" s="128"/>
      <c r="K904" s="128"/>
      <c r="L904" s="128"/>
      <c r="M904" s="128"/>
      <c r="N904" s="128"/>
      <c r="O904" s="128"/>
      <c r="P904" s="128"/>
      <c r="Q904" s="128"/>
      <c r="R904" s="128"/>
      <c r="S904" s="128"/>
      <c r="T904" s="128"/>
      <c r="U904" s="128"/>
      <c r="V904" s="128"/>
      <c r="W904" s="128"/>
      <c r="X904" s="128"/>
      <c r="Y904" s="128"/>
      <c r="Z904" s="128"/>
      <c r="AA904" s="130"/>
      <c r="AB904" s="130"/>
      <c r="AC904" s="130"/>
    </row>
    <row r="905" spans="1:29" x14ac:dyDescent="0.2">
      <c r="A905" s="128"/>
      <c r="B905" s="128"/>
      <c r="C905" s="130"/>
      <c r="D905" s="128"/>
      <c r="E905" s="128"/>
      <c r="F905" s="128"/>
      <c r="G905" s="128"/>
      <c r="H905" s="128"/>
      <c r="I905" s="128"/>
      <c r="J905" s="128"/>
      <c r="K905" s="128"/>
      <c r="L905" s="128"/>
      <c r="M905" s="128"/>
      <c r="N905" s="128"/>
      <c r="O905" s="128"/>
      <c r="P905" s="128"/>
      <c r="Q905" s="128"/>
      <c r="R905" s="128"/>
      <c r="S905" s="128"/>
      <c r="T905" s="128"/>
      <c r="U905" s="128"/>
      <c r="V905" s="128"/>
      <c r="W905" s="128"/>
      <c r="X905" s="128"/>
      <c r="Y905" s="128"/>
      <c r="Z905" s="128"/>
      <c r="AA905" s="130"/>
      <c r="AB905" s="130"/>
      <c r="AC905" s="130"/>
    </row>
    <row r="906" spans="1:29" x14ac:dyDescent="0.2">
      <c r="A906" s="128"/>
      <c r="B906" s="128"/>
      <c r="C906" s="130"/>
      <c r="D906" s="128"/>
      <c r="E906" s="128"/>
      <c r="F906" s="128"/>
      <c r="G906" s="128"/>
      <c r="H906" s="128"/>
      <c r="I906" s="128"/>
      <c r="J906" s="128"/>
      <c r="K906" s="128"/>
      <c r="L906" s="128"/>
      <c r="M906" s="128"/>
      <c r="N906" s="128"/>
      <c r="O906" s="128"/>
      <c r="P906" s="128"/>
      <c r="Q906" s="128"/>
      <c r="R906" s="128"/>
      <c r="S906" s="128"/>
      <c r="T906" s="128"/>
      <c r="U906" s="128"/>
      <c r="V906" s="128"/>
      <c r="W906" s="128"/>
      <c r="X906" s="128"/>
      <c r="Y906" s="128"/>
      <c r="Z906" s="128"/>
      <c r="AA906" s="130"/>
      <c r="AB906" s="130"/>
      <c r="AC906" s="130"/>
    </row>
    <row r="907" spans="1:29" x14ac:dyDescent="0.2">
      <c r="A907" s="128"/>
      <c r="B907" s="128"/>
      <c r="C907" s="130"/>
      <c r="D907" s="128"/>
      <c r="E907" s="128"/>
      <c r="F907" s="128"/>
      <c r="G907" s="128"/>
      <c r="H907" s="128"/>
      <c r="I907" s="128"/>
      <c r="J907" s="128"/>
      <c r="K907" s="128"/>
      <c r="L907" s="128"/>
      <c r="M907" s="128"/>
      <c r="N907" s="128"/>
      <c r="O907" s="128"/>
      <c r="P907" s="128"/>
      <c r="Q907" s="128"/>
      <c r="R907" s="128"/>
      <c r="S907" s="128"/>
      <c r="T907" s="128"/>
      <c r="U907" s="128"/>
      <c r="V907" s="128"/>
      <c r="W907" s="128"/>
      <c r="X907" s="128"/>
      <c r="Y907" s="128"/>
      <c r="Z907" s="128"/>
      <c r="AA907" s="130"/>
      <c r="AB907" s="130"/>
      <c r="AC907" s="130"/>
    </row>
    <row r="908" spans="1:29" x14ac:dyDescent="0.2">
      <c r="A908" s="128"/>
      <c r="B908" s="128"/>
      <c r="C908" s="130"/>
      <c r="D908" s="128"/>
      <c r="E908" s="128"/>
      <c r="F908" s="128"/>
      <c r="G908" s="128"/>
      <c r="H908" s="128"/>
      <c r="I908" s="128"/>
      <c r="J908" s="128"/>
      <c r="K908" s="128"/>
      <c r="L908" s="128"/>
      <c r="M908" s="128"/>
      <c r="N908" s="128"/>
      <c r="O908" s="128"/>
      <c r="P908" s="128"/>
      <c r="Q908" s="128"/>
      <c r="R908" s="128"/>
      <c r="S908" s="128"/>
      <c r="T908" s="128"/>
      <c r="U908" s="128"/>
      <c r="V908" s="128"/>
      <c r="W908" s="128"/>
      <c r="X908" s="128"/>
      <c r="Y908" s="128"/>
      <c r="Z908" s="128"/>
      <c r="AA908" s="130"/>
      <c r="AB908" s="130"/>
      <c r="AC908" s="130"/>
    </row>
    <row r="909" spans="1:29" x14ac:dyDescent="0.2">
      <c r="A909" s="128"/>
      <c r="B909" s="128"/>
      <c r="C909" s="130"/>
      <c r="D909" s="128"/>
      <c r="E909" s="128"/>
      <c r="F909" s="128"/>
      <c r="G909" s="128"/>
      <c r="H909" s="128"/>
      <c r="I909" s="128"/>
      <c r="J909" s="128"/>
      <c r="K909" s="128"/>
      <c r="L909" s="128"/>
      <c r="M909" s="128"/>
      <c r="N909" s="128"/>
      <c r="O909" s="128"/>
      <c r="P909" s="128"/>
      <c r="Q909" s="128"/>
      <c r="R909" s="128"/>
      <c r="S909" s="128"/>
      <c r="T909" s="128"/>
      <c r="U909" s="128"/>
      <c r="V909" s="128"/>
      <c r="W909" s="128"/>
      <c r="X909" s="128"/>
      <c r="Y909" s="128"/>
      <c r="Z909" s="128"/>
      <c r="AA909" s="130"/>
      <c r="AB909" s="130"/>
      <c r="AC909" s="130"/>
    </row>
    <row r="910" spans="1:29" x14ac:dyDescent="0.2">
      <c r="A910" s="128"/>
      <c r="B910" s="128"/>
      <c r="C910" s="130"/>
      <c r="D910" s="128"/>
      <c r="E910" s="128"/>
      <c r="F910" s="128"/>
      <c r="G910" s="128"/>
      <c r="H910" s="128"/>
      <c r="I910" s="128"/>
      <c r="J910" s="128"/>
      <c r="K910" s="128"/>
      <c r="L910" s="128"/>
      <c r="M910" s="128"/>
      <c r="N910" s="128"/>
      <c r="O910" s="128"/>
      <c r="P910" s="128"/>
      <c r="Q910" s="128"/>
      <c r="R910" s="128"/>
      <c r="S910" s="128"/>
      <c r="T910" s="128"/>
      <c r="U910" s="128"/>
      <c r="V910" s="128"/>
      <c r="W910" s="128"/>
      <c r="X910" s="128"/>
      <c r="Y910" s="128"/>
      <c r="Z910" s="128"/>
      <c r="AA910" s="130"/>
      <c r="AB910" s="130"/>
      <c r="AC910" s="130"/>
    </row>
    <row r="911" spans="1:29" x14ac:dyDescent="0.2">
      <c r="A911" s="128"/>
      <c r="B911" s="128"/>
      <c r="C911" s="130"/>
      <c r="D911" s="128"/>
      <c r="E911" s="128"/>
      <c r="F911" s="128"/>
      <c r="G911" s="128"/>
      <c r="H911" s="128"/>
      <c r="I911" s="128"/>
      <c r="J911" s="128"/>
      <c r="K911" s="128"/>
      <c r="L911" s="128"/>
      <c r="M911" s="128"/>
      <c r="N911" s="128"/>
      <c r="O911" s="128"/>
      <c r="P911" s="128"/>
      <c r="Q911" s="128"/>
      <c r="R911" s="128"/>
      <c r="S911" s="128"/>
      <c r="T911" s="128"/>
      <c r="U911" s="128"/>
      <c r="V911" s="128"/>
      <c r="W911" s="128"/>
      <c r="X911" s="128"/>
      <c r="Y911" s="128"/>
      <c r="Z911" s="128"/>
      <c r="AA911" s="130"/>
      <c r="AB911" s="130"/>
      <c r="AC911" s="130"/>
    </row>
    <row r="912" spans="1:29" x14ac:dyDescent="0.2">
      <c r="A912" s="128"/>
      <c r="B912" s="128"/>
      <c r="C912" s="130"/>
      <c r="D912" s="128"/>
      <c r="E912" s="128"/>
      <c r="F912" s="128"/>
      <c r="G912" s="128"/>
      <c r="H912" s="128"/>
      <c r="I912" s="128"/>
      <c r="J912" s="128"/>
      <c r="K912" s="128"/>
      <c r="L912" s="128"/>
      <c r="M912" s="128"/>
      <c r="N912" s="128"/>
      <c r="O912" s="128"/>
      <c r="P912" s="128"/>
      <c r="Q912" s="128"/>
      <c r="R912" s="128"/>
      <c r="S912" s="128"/>
      <c r="T912" s="128"/>
      <c r="U912" s="128"/>
      <c r="V912" s="128"/>
      <c r="W912" s="128"/>
      <c r="X912" s="128"/>
      <c r="Y912" s="128"/>
      <c r="Z912" s="128"/>
      <c r="AA912" s="130"/>
      <c r="AB912" s="130"/>
      <c r="AC912" s="130"/>
    </row>
    <row r="913" spans="1:29" x14ac:dyDescent="0.2">
      <c r="A913" s="128"/>
      <c r="B913" s="128"/>
      <c r="C913" s="130"/>
      <c r="D913" s="128"/>
      <c r="E913" s="128"/>
      <c r="F913" s="128"/>
      <c r="G913" s="128"/>
      <c r="H913" s="128"/>
      <c r="I913" s="128"/>
      <c r="J913" s="128"/>
      <c r="K913" s="128"/>
      <c r="L913" s="128"/>
      <c r="M913" s="128"/>
      <c r="N913" s="128"/>
      <c r="O913" s="128"/>
      <c r="P913" s="128"/>
      <c r="Q913" s="128"/>
      <c r="R913" s="128"/>
      <c r="S913" s="128"/>
      <c r="T913" s="128"/>
      <c r="U913" s="128"/>
      <c r="V913" s="128"/>
      <c r="W913" s="128"/>
      <c r="X913" s="128"/>
      <c r="Y913" s="128"/>
      <c r="Z913" s="128"/>
      <c r="AA913" s="130"/>
      <c r="AB913" s="130"/>
      <c r="AC913" s="130"/>
    </row>
    <row r="914" spans="1:29" x14ac:dyDescent="0.2">
      <c r="A914" s="128"/>
      <c r="B914" s="128"/>
      <c r="C914" s="130"/>
      <c r="D914" s="128"/>
      <c r="E914" s="128"/>
      <c r="F914" s="128"/>
      <c r="G914" s="128"/>
      <c r="H914" s="128"/>
      <c r="I914" s="128"/>
      <c r="J914" s="128"/>
      <c r="K914" s="128"/>
      <c r="L914" s="128"/>
      <c r="M914" s="128"/>
      <c r="N914" s="128"/>
      <c r="O914" s="128"/>
      <c r="P914" s="128"/>
      <c r="Q914" s="128"/>
      <c r="R914" s="128"/>
      <c r="S914" s="128"/>
      <c r="T914" s="128"/>
      <c r="U914" s="128"/>
      <c r="V914" s="128"/>
      <c r="W914" s="128"/>
      <c r="X914" s="128"/>
      <c r="Y914" s="128"/>
      <c r="Z914" s="128"/>
      <c r="AA914" s="130"/>
      <c r="AB914" s="130"/>
      <c r="AC914" s="130"/>
    </row>
    <row r="915" spans="1:29" x14ac:dyDescent="0.2">
      <c r="A915" s="128"/>
      <c r="B915" s="128"/>
      <c r="C915" s="130"/>
      <c r="D915" s="128"/>
      <c r="E915" s="128"/>
      <c r="F915" s="128"/>
      <c r="G915" s="128"/>
      <c r="H915" s="128"/>
      <c r="I915" s="128"/>
      <c r="J915" s="128"/>
      <c r="K915" s="128"/>
      <c r="L915" s="128"/>
      <c r="M915" s="128"/>
      <c r="N915" s="128"/>
      <c r="O915" s="128"/>
      <c r="P915" s="128"/>
      <c r="Q915" s="128"/>
      <c r="R915" s="128"/>
      <c r="S915" s="128"/>
      <c r="T915" s="128"/>
      <c r="U915" s="128"/>
      <c r="V915" s="128"/>
      <c r="W915" s="128"/>
      <c r="X915" s="128"/>
      <c r="Y915" s="128"/>
      <c r="Z915" s="128"/>
      <c r="AA915" s="130"/>
      <c r="AB915" s="130"/>
      <c r="AC915" s="130"/>
    </row>
    <row r="916" spans="1:29" x14ac:dyDescent="0.2">
      <c r="A916" s="128"/>
      <c r="B916" s="128"/>
      <c r="C916" s="130"/>
      <c r="D916" s="128"/>
      <c r="E916" s="128"/>
      <c r="F916" s="128"/>
      <c r="G916" s="128"/>
      <c r="H916" s="128"/>
      <c r="I916" s="128"/>
      <c r="J916" s="128"/>
      <c r="K916" s="128"/>
      <c r="L916" s="128"/>
      <c r="M916" s="128"/>
      <c r="N916" s="128"/>
      <c r="O916" s="128"/>
      <c r="P916" s="128"/>
      <c r="Q916" s="128"/>
      <c r="R916" s="128"/>
      <c r="S916" s="128"/>
      <c r="T916" s="128"/>
      <c r="U916" s="128"/>
      <c r="V916" s="128"/>
      <c r="W916" s="128"/>
      <c r="X916" s="128"/>
      <c r="Y916" s="128"/>
      <c r="Z916" s="128"/>
      <c r="AA916" s="130"/>
      <c r="AB916" s="130"/>
      <c r="AC916" s="130"/>
    </row>
    <row r="917" spans="1:29" x14ac:dyDescent="0.2">
      <c r="A917" s="128"/>
      <c r="B917" s="128"/>
      <c r="C917" s="130"/>
      <c r="D917" s="128"/>
      <c r="E917" s="128"/>
      <c r="F917" s="128"/>
      <c r="G917" s="128"/>
      <c r="H917" s="128"/>
      <c r="I917" s="128"/>
      <c r="J917" s="128"/>
      <c r="K917" s="128"/>
      <c r="L917" s="128"/>
      <c r="M917" s="128"/>
      <c r="N917" s="128"/>
      <c r="O917" s="128"/>
      <c r="P917" s="128"/>
      <c r="Q917" s="128"/>
      <c r="R917" s="128"/>
      <c r="S917" s="128"/>
      <c r="T917" s="128"/>
      <c r="U917" s="128"/>
      <c r="V917" s="128"/>
      <c r="W917" s="128"/>
      <c r="X917" s="128"/>
      <c r="Y917" s="128"/>
      <c r="Z917" s="128"/>
      <c r="AA917" s="130"/>
      <c r="AB917" s="130"/>
      <c r="AC917" s="130"/>
    </row>
    <row r="918" spans="1:29" x14ac:dyDescent="0.2">
      <c r="A918" s="128"/>
      <c r="B918" s="128"/>
      <c r="C918" s="130"/>
      <c r="D918" s="128"/>
      <c r="E918" s="128"/>
      <c r="F918" s="128"/>
      <c r="G918" s="128"/>
      <c r="H918" s="128"/>
      <c r="I918" s="128"/>
      <c r="J918" s="128"/>
      <c r="K918" s="128"/>
      <c r="L918" s="128"/>
      <c r="M918" s="128"/>
      <c r="N918" s="128"/>
      <c r="O918" s="128"/>
      <c r="P918" s="128"/>
      <c r="Q918" s="128"/>
      <c r="R918" s="128"/>
      <c r="S918" s="128"/>
      <c r="T918" s="128"/>
      <c r="U918" s="128"/>
      <c r="V918" s="128"/>
      <c r="W918" s="128"/>
      <c r="X918" s="128"/>
      <c r="Y918" s="128"/>
      <c r="Z918" s="128"/>
      <c r="AA918" s="130"/>
      <c r="AB918" s="130"/>
      <c r="AC918" s="130"/>
    </row>
    <row r="919" spans="1:29" x14ac:dyDescent="0.2">
      <c r="A919" s="128"/>
      <c r="B919" s="128"/>
      <c r="C919" s="130"/>
      <c r="D919" s="128"/>
      <c r="E919" s="128"/>
      <c r="F919" s="128"/>
      <c r="G919" s="128"/>
      <c r="H919" s="128"/>
      <c r="I919" s="128"/>
      <c r="J919" s="128"/>
      <c r="K919" s="128"/>
      <c r="L919" s="128"/>
      <c r="M919" s="128"/>
      <c r="N919" s="128"/>
      <c r="O919" s="128"/>
      <c r="P919" s="128"/>
      <c r="Q919" s="128"/>
      <c r="R919" s="128"/>
      <c r="S919" s="128"/>
      <c r="T919" s="128"/>
      <c r="U919" s="128"/>
      <c r="V919" s="128"/>
      <c r="W919" s="128"/>
      <c r="X919" s="128"/>
      <c r="Y919" s="128"/>
      <c r="Z919" s="128"/>
      <c r="AA919" s="130"/>
      <c r="AB919" s="130"/>
      <c r="AC919" s="130"/>
    </row>
    <row r="920" spans="1:29" x14ac:dyDescent="0.2">
      <c r="A920" s="128"/>
      <c r="B920" s="128"/>
      <c r="C920" s="130"/>
      <c r="D920" s="128"/>
      <c r="E920" s="128"/>
      <c r="F920" s="128"/>
      <c r="G920" s="128"/>
      <c r="H920" s="128"/>
      <c r="I920" s="128"/>
      <c r="J920" s="128"/>
      <c r="K920" s="128"/>
      <c r="L920" s="128"/>
      <c r="M920" s="128"/>
      <c r="N920" s="128"/>
      <c r="O920" s="128"/>
      <c r="P920" s="128"/>
      <c r="Q920" s="128"/>
      <c r="R920" s="128"/>
      <c r="S920" s="128"/>
      <c r="T920" s="128"/>
      <c r="U920" s="128"/>
      <c r="V920" s="128"/>
      <c r="W920" s="128"/>
      <c r="X920" s="128"/>
      <c r="Y920" s="128"/>
      <c r="Z920" s="128"/>
      <c r="AA920" s="130"/>
      <c r="AB920" s="130"/>
      <c r="AC920" s="130"/>
    </row>
    <row r="921" spans="1:29" x14ac:dyDescent="0.2">
      <c r="A921" s="128"/>
      <c r="B921" s="128"/>
      <c r="C921" s="130"/>
      <c r="D921" s="128"/>
      <c r="E921" s="128"/>
      <c r="F921" s="128"/>
      <c r="G921" s="128"/>
      <c r="H921" s="128"/>
      <c r="I921" s="128"/>
      <c r="J921" s="128"/>
      <c r="K921" s="128"/>
      <c r="L921" s="128"/>
      <c r="M921" s="128"/>
      <c r="N921" s="128"/>
      <c r="O921" s="128"/>
      <c r="P921" s="128"/>
      <c r="Q921" s="128"/>
      <c r="R921" s="128"/>
      <c r="S921" s="128"/>
      <c r="T921" s="128"/>
      <c r="U921" s="128"/>
      <c r="V921" s="128"/>
      <c r="W921" s="128"/>
      <c r="X921" s="128"/>
      <c r="Y921" s="128"/>
      <c r="Z921" s="128"/>
      <c r="AA921" s="130"/>
      <c r="AB921" s="130"/>
      <c r="AC921" s="130"/>
    </row>
    <row r="922" spans="1:29" x14ac:dyDescent="0.2">
      <c r="A922" s="128"/>
      <c r="B922" s="128"/>
      <c r="C922" s="130"/>
      <c r="D922" s="128"/>
      <c r="E922" s="128"/>
      <c r="F922" s="128"/>
      <c r="G922" s="128"/>
      <c r="H922" s="128"/>
      <c r="I922" s="128"/>
      <c r="J922" s="128"/>
      <c r="K922" s="128"/>
      <c r="L922" s="128"/>
      <c r="M922" s="128"/>
      <c r="N922" s="128"/>
      <c r="O922" s="128"/>
      <c r="P922" s="128"/>
      <c r="Q922" s="128"/>
      <c r="R922" s="128"/>
      <c r="S922" s="128"/>
      <c r="T922" s="128"/>
      <c r="U922" s="128"/>
      <c r="V922" s="128"/>
      <c r="W922" s="128"/>
      <c r="X922" s="128"/>
      <c r="Y922" s="128"/>
      <c r="Z922" s="128"/>
      <c r="AA922" s="130"/>
      <c r="AB922" s="130"/>
      <c r="AC922" s="130"/>
    </row>
    <row r="923" spans="1:29" x14ac:dyDescent="0.2">
      <c r="A923" s="128"/>
      <c r="B923" s="128"/>
      <c r="C923" s="130"/>
      <c r="D923" s="128"/>
      <c r="E923" s="128"/>
      <c r="F923" s="128"/>
      <c r="G923" s="128"/>
      <c r="H923" s="128"/>
      <c r="I923" s="128"/>
      <c r="J923" s="128"/>
      <c r="K923" s="128"/>
      <c r="L923" s="128"/>
      <c r="M923" s="128"/>
      <c r="N923" s="128"/>
      <c r="O923" s="128"/>
      <c r="P923" s="128"/>
      <c r="Q923" s="128"/>
      <c r="R923" s="128"/>
      <c r="S923" s="128"/>
      <c r="T923" s="128"/>
      <c r="U923" s="128"/>
      <c r="V923" s="128"/>
      <c r="W923" s="128"/>
      <c r="X923" s="128"/>
      <c r="Y923" s="128"/>
      <c r="Z923" s="128"/>
      <c r="AA923" s="130"/>
      <c r="AB923" s="130"/>
      <c r="AC923" s="130"/>
    </row>
    <row r="924" spans="1:29" x14ac:dyDescent="0.2">
      <c r="A924" s="128"/>
      <c r="B924" s="128"/>
      <c r="C924" s="130"/>
      <c r="D924" s="128"/>
      <c r="E924" s="128"/>
      <c r="F924" s="128"/>
      <c r="G924" s="128"/>
      <c r="H924" s="128"/>
      <c r="I924" s="128"/>
      <c r="J924" s="128"/>
      <c r="K924" s="128"/>
      <c r="L924" s="128"/>
      <c r="M924" s="128"/>
      <c r="N924" s="128"/>
      <c r="O924" s="128"/>
      <c r="P924" s="128"/>
      <c r="Q924" s="128"/>
      <c r="R924" s="128"/>
      <c r="S924" s="128"/>
      <c r="T924" s="128"/>
      <c r="U924" s="128"/>
      <c r="V924" s="128"/>
      <c r="W924" s="128"/>
      <c r="X924" s="128"/>
      <c r="Y924" s="128"/>
      <c r="Z924" s="128"/>
      <c r="AA924" s="130"/>
      <c r="AB924" s="130"/>
      <c r="AC924" s="130"/>
    </row>
    <row r="925" spans="1:29" x14ac:dyDescent="0.2">
      <c r="A925" s="128"/>
      <c r="B925" s="128"/>
      <c r="C925" s="130"/>
      <c r="D925" s="128"/>
      <c r="E925" s="128"/>
      <c r="F925" s="128"/>
      <c r="G925" s="128"/>
      <c r="H925" s="128"/>
      <c r="I925" s="128"/>
      <c r="J925" s="128"/>
      <c r="K925" s="128"/>
      <c r="L925" s="128"/>
      <c r="M925" s="128"/>
      <c r="N925" s="128"/>
      <c r="O925" s="128"/>
      <c r="P925" s="128"/>
      <c r="Q925" s="128"/>
      <c r="R925" s="128"/>
      <c r="S925" s="128"/>
      <c r="T925" s="128"/>
      <c r="U925" s="128"/>
      <c r="V925" s="128"/>
      <c r="W925" s="128"/>
      <c r="X925" s="128"/>
      <c r="Y925" s="128"/>
      <c r="Z925" s="128"/>
      <c r="AA925" s="130"/>
      <c r="AB925" s="130"/>
      <c r="AC925" s="130"/>
    </row>
    <row r="926" spans="1:29" x14ac:dyDescent="0.2">
      <c r="A926" s="128"/>
      <c r="B926" s="128"/>
      <c r="C926" s="130"/>
      <c r="D926" s="128"/>
      <c r="E926" s="128"/>
      <c r="F926" s="128"/>
      <c r="G926" s="128"/>
      <c r="H926" s="128"/>
      <c r="I926" s="128"/>
      <c r="J926" s="128"/>
      <c r="K926" s="128"/>
      <c r="L926" s="128"/>
      <c r="M926" s="128"/>
      <c r="N926" s="128"/>
      <c r="O926" s="128"/>
      <c r="P926" s="128"/>
      <c r="Q926" s="128"/>
      <c r="R926" s="128"/>
      <c r="S926" s="128"/>
      <c r="T926" s="128"/>
      <c r="U926" s="128"/>
      <c r="V926" s="128"/>
      <c r="W926" s="128"/>
      <c r="X926" s="128"/>
      <c r="Y926" s="128"/>
      <c r="Z926" s="128"/>
      <c r="AA926" s="130"/>
      <c r="AB926" s="130"/>
      <c r="AC926" s="130"/>
    </row>
    <row r="927" spans="1:29" x14ac:dyDescent="0.2">
      <c r="A927" s="128"/>
      <c r="B927" s="128"/>
      <c r="C927" s="130"/>
      <c r="D927" s="128"/>
      <c r="E927" s="128"/>
      <c r="F927" s="128"/>
      <c r="G927" s="128"/>
      <c r="H927" s="128"/>
      <c r="I927" s="128"/>
      <c r="J927" s="128"/>
      <c r="K927" s="128"/>
      <c r="L927" s="128"/>
      <c r="M927" s="128"/>
      <c r="N927" s="128"/>
      <c r="O927" s="128"/>
      <c r="P927" s="128"/>
      <c r="Q927" s="128"/>
      <c r="R927" s="128"/>
      <c r="S927" s="128"/>
      <c r="T927" s="128"/>
      <c r="U927" s="128"/>
      <c r="V927" s="128"/>
      <c r="W927" s="128"/>
      <c r="X927" s="128"/>
      <c r="Y927" s="128"/>
      <c r="Z927" s="128"/>
      <c r="AA927" s="130"/>
      <c r="AB927" s="130"/>
      <c r="AC927" s="130"/>
    </row>
    <row r="928" spans="1:29" x14ac:dyDescent="0.2">
      <c r="A928" s="128"/>
      <c r="B928" s="128"/>
      <c r="C928" s="130"/>
      <c r="D928" s="128"/>
      <c r="E928" s="128"/>
      <c r="F928" s="128"/>
      <c r="G928" s="128"/>
      <c r="H928" s="128"/>
      <c r="I928" s="128"/>
      <c r="J928" s="128"/>
      <c r="K928" s="128"/>
      <c r="L928" s="128"/>
      <c r="M928" s="128"/>
      <c r="N928" s="128"/>
      <c r="O928" s="128"/>
      <c r="P928" s="128"/>
      <c r="Q928" s="128"/>
      <c r="R928" s="128"/>
      <c r="S928" s="128"/>
      <c r="T928" s="128"/>
      <c r="U928" s="128"/>
      <c r="V928" s="128"/>
      <c r="W928" s="128"/>
      <c r="X928" s="128"/>
      <c r="Y928" s="128"/>
      <c r="Z928" s="128"/>
      <c r="AA928" s="130"/>
      <c r="AB928" s="130"/>
      <c r="AC928" s="130"/>
    </row>
    <row r="929" spans="1:29" x14ac:dyDescent="0.2">
      <c r="A929" s="128"/>
      <c r="B929" s="128"/>
      <c r="C929" s="130"/>
      <c r="D929" s="128"/>
      <c r="E929" s="128"/>
      <c r="F929" s="128"/>
      <c r="G929" s="128"/>
      <c r="H929" s="128"/>
      <c r="I929" s="128"/>
      <c r="J929" s="128"/>
      <c r="K929" s="128"/>
      <c r="L929" s="128"/>
      <c r="M929" s="128"/>
      <c r="N929" s="128"/>
      <c r="O929" s="128"/>
      <c r="P929" s="128"/>
      <c r="Q929" s="128"/>
      <c r="R929" s="128"/>
      <c r="S929" s="128"/>
      <c r="T929" s="128"/>
      <c r="U929" s="128"/>
      <c r="V929" s="128"/>
      <c r="W929" s="128"/>
      <c r="X929" s="128"/>
      <c r="Y929" s="128"/>
      <c r="Z929" s="128"/>
      <c r="AA929" s="130"/>
      <c r="AB929" s="130"/>
      <c r="AC929" s="130"/>
    </row>
    <row r="930" spans="1:29" x14ac:dyDescent="0.2">
      <c r="A930" s="128"/>
      <c r="B930" s="128"/>
      <c r="C930" s="130"/>
      <c r="D930" s="128"/>
      <c r="E930" s="128"/>
      <c r="F930" s="128"/>
      <c r="G930" s="128"/>
      <c r="H930" s="128"/>
      <c r="I930" s="128"/>
      <c r="J930" s="128"/>
      <c r="K930" s="128"/>
      <c r="L930" s="128"/>
      <c r="M930" s="128"/>
      <c r="N930" s="128"/>
      <c r="O930" s="128"/>
      <c r="P930" s="128"/>
      <c r="Q930" s="128"/>
      <c r="R930" s="128"/>
      <c r="S930" s="128"/>
      <c r="T930" s="128"/>
      <c r="U930" s="128"/>
      <c r="V930" s="128"/>
      <c r="W930" s="128"/>
      <c r="X930" s="128"/>
      <c r="Y930" s="128"/>
      <c r="Z930" s="128"/>
      <c r="AA930" s="130"/>
      <c r="AB930" s="130"/>
      <c r="AC930" s="130"/>
    </row>
    <row r="931" spans="1:29" x14ac:dyDescent="0.2">
      <c r="A931" s="128"/>
      <c r="B931" s="128"/>
      <c r="C931" s="130"/>
      <c r="D931" s="128"/>
      <c r="E931" s="128"/>
      <c r="F931" s="128"/>
      <c r="G931" s="128"/>
      <c r="H931" s="128"/>
      <c r="I931" s="128"/>
      <c r="J931" s="128"/>
      <c r="K931" s="128"/>
      <c r="L931" s="128"/>
      <c r="M931" s="128"/>
      <c r="N931" s="128"/>
      <c r="O931" s="128"/>
      <c r="P931" s="128"/>
      <c r="Q931" s="128"/>
      <c r="R931" s="128"/>
      <c r="S931" s="128"/>
      <c r="T931" s="128"/>
      <c r="U931" s="128"/>
      <c r="V931" s="128"/>
      <c r="W931" s="128"/>
      <c r="X931" s="128"/>
      <c r="Y931" s="128"/>
      <c r="Z931" s="128"/>
      <c r="AA931" s="130"/>
      <c r="AB931" s="130"/>
      <c r="AC931" s="130"/>
    </row>
    <row r="932" spans="1:29" x14ac:dyDescent="0.2">
      <c r="A932" s="128"/>
      <c r="B932" s="128"/>
      <c r="C932" s="130"/>
      <c r="D932" s="128"/>
      <c r="E932" s="128"/>
      <c r="F932" s="128"/>
      <c r="G932" s="128"/>
      <c r="H932" s="128"/>
      <c r="I932" s="128"/>
      <c r="J932" s="128"/>
      <c r="K932" s="128"/>
      <c r="L932" s="128"/>
      <c r="M932" s="128"/>
      <c r="N932" s="128"/>
      <c r="O932" s="128"/>
      <c r="P932" s="128"/>
      <c r="Q932" s="128"/>
      <c r="R932" s="128"/>
      <c r="S932" s="128"/>
      <c r="T932" s="128"/>
      <c r="U932" s="128"/>
      <c r="V932" s="128"/>
      <c r="W932" s="128"/>
      <c r="X932" s="128"/>
      <c r="Y932" s="128"/>
      <c r="Z932" s="128"/>
      <c r="AA932" s="130"/>
      <c r="AB932" s="130"/>
      <c r="AC932" s="130"/>
    </row>
    <row r="933" spans="1:29" x14ac:dyDescent="0.2">
      <c r="A933" s="128"/>
      <c r="B933" s="128"/>
      <c r="C933" s="130"/>
      <c r="D933" s="128"/>
      <c r="E933" s="128"/>
      <c r="F933" s="128"/>
      <c r="G933" s="128"/>
      <c r="H933" s="128"/>
      <c r="I933" s="128"/>
      <c r="J933" s="128"/>
      <c r="K933" s="128"/>
      <c r="L933" s="128"/>
      <c r="M933" s="128"/>
      <c r="N933" s="128"/>
      <c r="O933" s="128"/>
      <c r="P933" s="128"/>
      <c r="Q933" s="128"/>
      <c r="R933" s="128"/>
      <c r="S933" s="128"/>
      <c r="T933" s="128"/>
      <c r="U933" s="128"/>
      <c r="V933" s="128"/>
      <c r="W933" s="128"/>
      <c r="X933" s="128"/>
      <c r="Y933" s="128"/>
      <c r="Z933" s="128"/>
      <c r="AA933" s="130"/>
      <c r="AB933" s="130"/>
      <c r="AC933" s="130"/>
    </row>
    <row r="934" spans="1:29" x14ac:dyDescent="0.2">
      <c r="A934" s="128"/>
      <c r="B934" s="128"/>
      <c r="C934" s="130"/>
      <c r="D934" s="128"/>
      <c r="E934" s="128"/>
      <c r="F934" s="128"/>
      <c r="G934" s="128"/>
      <c r="H934" s="128"/>
      <c r="I934" s="128"/>
      <c r="J934" s="128"/>
      <c r="K934" s="128"/>
      <c r="L934" s="128"/>
      <c r="M934" s="128"/>
      <c r="N934" s="128"/>
      <c r="O934" s="128"/>
      <c r="P934" s="128"/>
      <c r="Q934" s="128"/>
      <c r="R934" s="128"/>
      <c r="S934" s="128"/>
      <c r="T934" s="128"/>
      <c r="U934" s="128"/>
      <c r="V934" s="128"/>
      <c r="W934" s="128"/>
      <c r="X934" s="128"/>
      <c r="Y934" s="128"/>
      <c r="Z934" s="128"/>
      <c r="AA934" s="130"/>
      <c r="AB934" s="130"/>
      <c r="AC934" s="130"/>
    </row>
    <row r="935" spans="1:29" x14ac:dyDescent="0.2">
      <c r="A935" s="128"/>
      <c r="B935" s="128"/>
      <c r="C935" s="130"/>
      <c r="D935" s="128"/>
      <c r="E935" s="128"/>
      <c r="F935" s="128"/>
      <c r="G935" s="128"/>
      <c r="H935" s="128"/>
      <c r="I935" s="128"/>
      <c r="J935" s="128"/>
      <c r="K935" s="128"/>
      <c r="L935" s="128"/>
      <c r="M935" s="128"/>
      <c r="N935" s="128"/>
      <c r="O935" s="128"/>
      <c r="P935" s="128"/>
      <c r="Q935" s="128"/>
      <c r="R935" s="128"/>
      <c r="S935" s="128"/>
      <c r="T935" s="128"/>
      <c r="U935" s="128"/>
      <c r="V935" s="128"/>
      <c r="W935" s="128"/>
      <c r="X935" s="128"/>
      <c r="Y935" s="128"/>
      <c r="Z935" s="128"/>
      <c r="AA935" s="130"/>
      <c r="AB935" s="130"/>
      <c r="AC935" s="130"/>
    </row>
    <row r="936" spans="1:29" x14ac:dyDescent="0.2">
      <c r="A936" s="128"/>
      <c r="B936" s="128"/>
      <c r="C936" s="130"/>
      <c r="D936" s="128"/>
      <c r="E936" s="128"/>
      <c r="F936" s="128"/>
      <c r="G936" s="128"/>
      <c r="H936" s="128"/>
      <c r="I936" s="128"/>
      <c r="J936" s="128"/>
      <c r="K936" s="128"/>
      <c r="L936" s="128"/>
      <c r="M936" s="128"/>
      <c r="N936" s="128"/>
      <c r="O936" s="128"/>
      <c r="P936" s="128"/>
      <c r="Q936" s="128"/>
      <c r="R936" s="128"/>
      <c r="S936" s="128"/>
      <c r="T936" s="128"/>
      <c r="U936" s="128"/>
      <c r="V936" s="128"/>
      <c r="W936" s="128"/>
      <c r="X936" s="128"/>
      <c r="Y936" s="128"/>
      <c r="Z936" s="128"/>
      <c r="AA936" s="130"/>
      <c r="AB936" s="130"/>
      <c r="AC936" s="130"/>
    </row>
    <row r="937" spans="1:29" x14ac:dyDescent="0.2">
      <c r="A937" s="128"/>
      <c r="B937" s="128"/>
      <c r="C937" s="130"/>
      <c r="D937" s="128"/>
      <c r="E937" s="128"/>
      <c r="F937" s="128"/>
      <c r="G937" s="128"/>
      <c r="H937" s="128"/>
      <c r="I937" s="128"/>
      <c r="J937" s="128"/>
      <c r="K937" s="128"/>
      <c r="L937" s="128"/>
      <c r="M937" s="128"/>
      <c r="N937" s="128"/>
      <c r="O937" s="128"/>
      <c r="P937" s="128"/>
      <c r="Q937" s="128"/>
      <c r="R937" s="128"/>
      <c r="S937" s="128"/>
      <c r="T937" s="128"/>
      <c r="U937" s="128"/>
      <c r="V937" s="128"/>
      <c r="W937" s="128"/>
      <c r="X937" s="128"/>
      <c r="Y937" s="128"/>
      <c r="Z937" s="128"/>
      <c r="AA937" s="130"/>
      <c r="AB937" s="130"/>
      <c r="AC937" s="130"/>
    </row>
    <row r="938" spans="1:29" x14ac:dyDescent="0.2">
      <c r="A938" s="128"/>
      <c r="B938" s="128"/>
      <c r="C938" s="130"/>
      <c r="D938" s="128"/>
      <c r="E938" s="128"/>
      <c r="F938" s="128"/>
      <c r="G938" s="128"/>
      <c r="H938" s="128"/>
      <c r="I938" s="128"/>
      <c r="J938" s="128"/>
      <c r="K938" s="128"/>
      <c r="L938" s="128"/>
      <c r="M938" s="128"/>
      <c r="N938" s="128"/>
      <c r="O938" s="128"/>
      <c r="P938" s="128"/>
      <c r="Q938" s="128"/>
      <c r="R938" s="128"/>
      <c r="S938" s="128"/>
      <c r="T938" s="128"/>
      <c r="U938" s="128"/>
      <c r="V938" s="128"/>
      <c r="W938" s="128"/>
      <c r="X938" s="128"/>
      <c r="Y938" s="128"/>
      <c r="Z938" s="128"/>
      <c r="AA938" s="130"/>
      <c r="AB938" s="130"/>
      <c r="AC938" s="130"/>
    </row>
    <row r="939" spans="1:29" x14ac:dyDescent="0.2">
      <c r="A939" s="128"/>
      <c r="B939" s="128"/>
      <c r="C939" s="130"/>
      <c r="D939" s="128"/>
      <c r="E939" s="128"/>
      <c r="F939" s="128"/>
      <c r="G939" s="128"/>
      <c r="H939" s="128"/>
      <c r="I939" s="128"/>
      <c r="J939" s="128"/>
      <c r="K939" s="128"/>
      <c r="L939" s="128"/>
      <c r="M939" s="128"/>
      <c r="N939" s="128"/>
      <c r="O939" s="128"/>
      <c r="P939" s="128"/>
      <c r="Q939" s="128"/>
      <c r="R939" s="128"/>
      <c r="S939" s="128"/>
      <c r="T939" s="128"/>
      <c r="U939" s="128"/>
      <c r="V939" s="128"/>
      <c r="W939" s="128"/>
      <c r="X939" s="128"/>
      <c r="Y939" s="128"/>
      <c r="Z939" s="128"/>
      <c r="AA939" s="130"/>
      <c r="AB939" s="130"/>
      <c r="AC939" s="130"/>
    </row>
    <row r="940" spans="1:29" x14ac:dyDescent="0.2">
      <c r="A940" s="128"/>
      <c r="B940" s="128"/>
      <c r="C940" s="130"/>
      <c r="D940" s="128"/>
      <c r="E940" s="128"/>
      <c r="F940" s="128"/>
      <c r="G940" s="128"/>
      <c r="H940" s="128"/>
      <c r="I940" s="128"/>
      <c r="J940" s="128"/>
      <c r="K940" s="128"/>
      <c r="L940" s="128"/>
      <c r="M940" s="128"/>
      <c r="N940" s="128"/>
      <c r="O940" s="128"/>
      <c r="P940" s="128"/>
      <c r="Q940" s="128"/>
      <c r="R940" s="128"/>
      <c r="S940" s="128"/>
      <c r="T940" s="128"/>
      <c r="U940" s="128"/>
      <c r="V940" s="128"/>
      <c r="W940" s="128"/>
      <c r="X940" s="128"/>
      <c r="Y940" s="128"/>
      <c r="Z940" s="128"/>
      <c r="AA940" s="130"/>
      <c r="AB940" s="130"/>
      <c r="AC940" s="130"/>
    </row>
    <row r="941" spans="1:29" x14ac:dyDescent="0.2">
      <c r="A941" s="128"/>
      <c r="B941" s="128"/>
      <c r="C941" s="130"/>
      <c r="D941" s="128"/>
      <c r="E941" s="128"/>
      <c r="F941" s="128"/>
      <c r="G941" s="128"/>
      <c r="H941" s="128"/>
      <c r="I941" s="128"/>
      <c r="J941" s="128"/>
      <c r="K941" s="128"/>
      <c r="L941" s="128"/>
      <c r="M941" s="128"/>
      <c r="N941" s="128"/>
      <c r="O941" s="128"/>
      <c r="P941" s="128"/>
      <c r="Q941" s="128"/>
      <c r="R941" s="128"/>
      <c r="S941" s="128"/>
      <c r="T941" s="128"/>
      <c r="U941" s="128"/>
      <c r="V941" s="128"/>
      <c r="W941" s="128"/>
      <c r="X941" s="128"/>
      <c r="Y941" s="128"/>
      <c r="Z941" s="128"/>
      <c r="AA941" s="130"/>
      <c r="AB941" s="130"/>
      <c r="AC941" s="130"/>
    </row>
    <row r="942" spans="1:29" x14ac:dyDescent="0.2">
      <c r="A942" s="128"/>
      <c r="B942" s="128"/>
      <c r="C942" s="130"/>
      <c r="D942" s="128"/>
      <c r="E942" s="128"/>
      <c r="F942" s="128"/>
      <c r="G942" s="128"/>
      <c r="H942" s="128"/>
      <c r="I942" s="128"/>
      <c r="J942" s="128"/>
      <c r="K942" s="128"/>
      <c r="L942" s="128"/>
      <c r="M942" s="128"/>
      <c r="N942" s="128"/>
      <c r="O942" s="128"/>
      <c r="P942" s="128"/>
      <c r="Q942" s="128"/>
      <c r="R942" s="128"/>
      <c r="S942" s="128"/>
      <c r="T942" s="128"/>
      <c r="U942" s="128"/>
      <c r="V942" s="128"/>
      <c r="W942" s="128"/>
      <c r="X942" s="128"/>
      <c r="Y942" s="128"/>
      <c r="Z942" s="128"/>
      <c r="AA942" s="130"/>
      <c r="AB942" s="130"/>
      <c r="AC942" s="130"/>
    </row>
    <row r="943" spans="1:29" x14ac:dyDescent="0.2">
      <c r="A943" s="128"/>
      <c r="B943" s="128"/>
      <c r="C943" s="130"/>
      <c r="D943" s="128"/>
      <c r="E943" s="128"/>
      <c r="F943" s="128"/>
      <c r="G943" s="128"/>
      <c r="H943" s="128"/>
      <c r="I943" s="128"/>
      <c r="J943" s="128"/>
      <c r="K943" s="128"/>
      <c r="L943" s="128"/>
      <c r="M943" s="128"/>
      <c r="N943" s="128"/>
      <c r="O943" s="128"/>
      <c r="P943" s="128"/>
      <c r="Q943" s="128"/>
      <c r="R943" s="128"/>
      <c r="S943" s="128"/>
      <c r="T943" s="128"/>
      <c r="U943" s="128"/>
      <c r="V943" s="128"/>
      <c r="W943" s="128"/>
      <c r="X943" s="128"/>
      <c r="Y943" s="128"/>
      <c r="Z943" s="128"/>
      <c r="AA943" s="130"/>
      <c r="AB943" s="130"/>
      <c r="AC943" s="130"/>
    </row>
    <row r="944" spans="1:29" x14ac:dyDescent="0.2">
      <c r="A944" s="128"/>
      <c r="B944" s="128"/>
      <c r="C944" s="130"/>
      <c r="D944" s="128"/>
      <c r="E944" s="128"/>
      <c r="F944" s="128"/>
      <c r="G944" s="128"/>
      <c r="H944" s="128"/>
      <c r="I944" s="128"/>
      <c r="J944" s="128"/>
      <c r="K944" s="128"/>
      <c r="L944" s="128"/>
      <c r="M944" s="128"/>
      <c r="N944" s="128"/>
      <c r="O944" s="128"/>
      <c r="P944" s="128"/>
      <c r="Q944" s="128"/>
      <c r="R944" s="128"/>
      <c r="S944" s="128"/>
      <c r="T944" s="128"/>
      <c r="U944" s="128"/>
      <c r="V944" s="128"/>
      <c r="W944" s="128"/>
      <c r="X944" s="128"/>
      <c r="Y944" s="128"/>
      <c r="Z944" s="128"/>
      <c r="AA944" s="130"/>
      <c r="AB944" s="130"/>
      <c r="AC944" s="130"/>
    </row>
    <row r="945" spans="1:29" x14ac:dyDescent="0.2">
      <c r="A945" s="128"/>
      <c r="B945" s="128"/>
      <c r="C945" s="130"/>
      <c r="D945" s="128"/>
      <c r="E945" s="128"/>
      <c r="F945" s="128"/>
      <c r="G945" s="128"/>
      <c r="H945" s="128"/>
      <c r="I945" s="128"/>
      <c r="J945" s="128"/>
      <c r="K945" s="128"/>
      <c r="L945" s="128"/>
      <c r="M945" s="128"/>
      <c r="N945" s="128"/>
      <c r="O945" s="128"/>
      <c r="P945" s="128"/>
      <c r="Q945" s="128"/>
      <c r="R945" s="128"/>
      <c r="S945" s="128"/>
      <c r="T945" s="128"/>
      <c r="U945" s="128"/>
      <c r="V945" s="128"/>
      <c r="W945" s="128"/>
      <c r="X945" s="128"/>
      <c r="Y945" s="128"/>
      <c r="Z945" s="128"/>
      <c r="AA945" s="130"/>
      <c r="AB945" s="130"/>
      <c r="AC945" s="130"/>
    </row>
    <row r="946" spans="1:29" x14ac:dyDescent="0.2">
      <c r="A946" s="128"/>
      <c r="B946" s="128"/>
      <c r="C946" s="130"/>
      <c r="D946" s="128"/>
      <c r="E946" s="128"/>
      <c r="F946" s="128"/>
      <c r="G946" s="128"/>
      <c r="H946" s="128"/>
      <c r="I946" s="128"/>
      <c r="J946" s="128"/>
      <c r="K946" s="128"/>
      <c r="L946" s="128"/>
      <c r="M946" s="128"/>
      <c r="N946" s="128"/>
      <c r="O946" s="128"/>
      <c r="P946" s="128"/>
      <c r="Q946" s="128"/>
      <c r="R946" s="128"/>
      <c r="S946" s="128"/>
      <c r="T946" s="128"/>
      <c r="U946" s="128"/>
      <c r="V946" s="128"/>
      <c r="W946" s="128"/>
      <c r="X946" s="128"/>
      <c r="Y946" s="128"/>
      <c r="Z946" s="128"/>
      <c r="AA946" s="130"/>
      <c r="AB946" s="130"/>
      <c r="AC946" s="130"/>
    </row>
    <row r="947" spans="1:29" x14ac:dyDescent="0.2">
      <c r="A947" s="128"/>
      <c r="B947" s="128"/>
      <c r="C947" s="130"/>
      <c r="D947" s="128"/>
      <c r="E947" s="128"/>
      <c r="F947" s="128"/>
      <c r="G947" s="128"/>
      <c r="H947" s="128"/>
      <c r="I947" s="128"/>
      <c r="J947" s="128"/>
      <c r="K947" s="128"/>
      <c r="L947" s="128"/>
      <c r="M947" s="128"/>
      <c r="N947" s="128"/>
      <c r="O947" s="128"/>
      <c r="P947" s="128"/>
      <c r="Q947" s="128"/>
      <c r="R947" s="128"/>
      <c r="S947" s="128"/>
      <c r="T947" s="128"/>
      <c r="U947" s="128"/>
      <c r="V947" s="128"/>
      <c r="W947" s="128"/>
      <c r="X947" s="128"/>
      <c r="Y947" s="128"/>
      <c r="Z947" s="128"/>
      <c r="AA947" s="130"/>
      <c r="AB947" s="130"/>
      <c r="AC947" s="130"/>
    </row>
    <row r="948" spans="1:29" x14ac:dyDescent="0.2">
      <c r="A948" s="128"/>
      <c r="B948" s="128"/>
      <c r="C948" s="130"/>
      <c r="D948" s="128"/>
      <c r="E948" s="128"/>
      <c r="F948" s="128"/>
      <c r="G948" s="128"/>
      <c r="H948" s="128"/>
      <c r="I948" s="128"/>
      <c r="J948" s="128"/>
      <c r="K948" s="128"/>
      <c r="L948" s="128"/>
      <c r="M948" s="128"/>
      <c r="N948" s="128"/>
      <c r="O948" s="128"/>
      <c r="P948" s="128"/>
      <c r="Q948" s="128"/>
      <c r="R948" s="128"/>
      <c r="S948" s="128"/>
      <c r="T948" s="128"/>
      <c r="U948" s="128"/>
      <c r="V948" s="128"/>
      <c r="W948" s="128"/>
      <c r="X948" s="128"/>
      <c r="Y948" s="128"/>
      <c r="Z948" s="128"/>
      <c r="AA948" s="130"/>
      <c r="AB948" s="130"/>
      <c r="AC948" s="130"/>
    </row>
    <row r="949" spans="1:29" x14ac:dyDescent="0.2">
      <c r="A949" s="128"/>
      <c r="B949" s="128"/>
      <c r="C949" s="130"/>
      <c r="D949" s="128"/>
      <c r="E949" s="128"/>
      <c r="F949" s="128"/>
      <c r="G949" s="128"/>
      <c r="H949" s="128"/>
      <c r="I949" s="128"/>
      <c r="J949" s="128"/>
      <c r="K949" s="128"/>
      <c r="L949" s="128"/>
      <c r="M949" s="128"/>
      <c r="N949" s="128"/>
      <c r="O949" s="128"/>
      <c r="P949" s="128"/>
      <c r="Q949" s="128"/>
      <c r="R949" s="128"/>
      <c r="S949" s="128"/>
      <c r="T949" s="128"/>
      <c r="U949" s="128"/>
      <c r="V949" s="128"/>
      <c r="W949" s="128"/>
      <c r="X949" s="128"/>
      <c r="Y949" s="128"/>
      <c r="Z949" s="128"/>
      <c r="AA949" s="130"/>
      <c r="AB949" s="130"/>
      <c r="AC949" s="130"/>
    </row>
    <row r="950" spans="1:29" x14ac:dyDescent="0.2">
      <c r="A950" s="128"/>
      <c r="B950" s="128"/>
      <c r="C950" s="130"/>
      <c r="D950" s="128"/>
      <c r="E950" s="128"/>
      <c r="F950" s="128"/>
      <c r="G950" s="128"/>
      <c r="H950" s="128"/>
      <c r="I950" s="128"/>
      <c r="J950" s="128"/>
      <c r="K950" s="128"/>
      <c r="L950" s="128"/>
      <c r="M950" s="128"/>
      <c r="N950" s="128"/>
      <c r="O950" s="128"/>
      <c r="P950" s="128"/>
      <c r="Q950" s="128"/>
      <c r="R950" s="128"/>
      <c r="S950" s="128"/>
      <c r="T950" s="128"/>
      <c r="U950" s="128"/>
      <c r="V950" s="128"/>
      <c r="W950" s="128"/>
      <c r="X950" s="128"/>
      <c r="Y950" s="128"/>
      <c r="Z950" s="128"/>
      <c r="AA950" s="130"/>
      <c r="AB950" s="130"/>
      <c r="AC950" s="130"/>
    </row>
    <row r="951" spans="1:29" x14ac:dyDescent="0.2">
      <c r="A951" s="128"/>
      <c r="B951" s="128"/>
      <c r="C951" s="130"/>
      <c r="D951" s="128"/>
      <c r="E951" s="128"/>
      <c r="F951" s="128"/>
      <c r="G951" s="128"/>
      <c r="H951" s="128"/>
      <c r="I951" s="128"/>
      <c r="J951" s="128"/>
      <c r="K951" s="128"/>
      <c r="L951" s="128"/>
      <c r="M951" s="128"/>
      <c r="N951" s="128"/>
      <c r="O951" s="128"/>
      <c r="P951" s="128"/>
      <c r="Q951" s="128"/>
      <c r="R951" s="128"/>
      <c r="S951" s="128"/>
      <c r="T951" s="128"/>
      <c r="U951" s="128"/>
      <c r="V951" s="128"/>
      <c r="W951" s="128"/>
      <c r="X951" s="128"/>
      <c r="Y951" s="128"/>
      <c r="Z951" s="128"/>
      <c r="AA951" s="130"/>
      <c r="AB951" s="130"/>
      <c r="AC951" s="130"/>
    </row>
    <row r="952" spans="1:29" x14ac:dyDescent="0.2">
      <c r="A952" s="128"/>
      <c r="B952" s="128"/>
      <c r="C952" s="130"/>
      <c r="D952" s="128"/>
      <c r="E952" s="128"/>
      <c r="F952" s="128"/>
      <c r="G952" s="128"/>
      <c r="H952" s="128"/>
      <c r="I952" s="128"/>
      <c r="J952" s="128"/>
      <c r="K952" s="128"/>
      <c r="L952" s="128"/>
      <c r="M952" s="128"/>
      <c r="N952" s="128"/>
      <c r="O952" s="128"/>
      <c r="P952" s="128"/>
      <c r="Q952" s="128"/>
      <c r="R952" s="128"/>
      <c r="S952" s="128"/>
      <c r="T952" s="128"/>
      <c r="U952" s="128"/>
      <c r="V952" s="128"/>
      <c r="W952" s="128"/>
      <c r="X952" s="128"/>
      <c r="Y952" s="128"/>
      <c r="Z952" s="128"/>
      <c r="AA952" s="130"/>
      <c r="AB952" s="130"/>
      <c r="AC952" s="130"/>
    </row>
    <row r="953" spans="1:29" x14ac:dyDescent="0.2">
      <c r="A953" s="128"/>
      <c r="B953" s="128"/>
      <c r="C953" s="130"/>
      <c r="D953" s="128"/>
      <c r="E953" s="128"/>
      <c r="F953" s="128"/>
      <c r="G953" s="128"/>
      <c r="H953" s="128"/>
      <c r="I953" s="128"/>
      <c r="J953" s="128"/>
      <c r="K953" s="128"/>
      <c r="L953" s="128"/>
      <c r="M953" s="128"/>
      <c r="N953" s="128"/>
      <c r="O953" s="128"/>
      <c r="P953" s="128"/>
      <c r="Q953" s="128"/>
      <c r="R953" s="128"/>
      <c r="S953" s="128"/>
      <c r="T953" s="128"/>
      <c r="U953" s="128"/>
      <c r="V953" s="128"/>
      <c r="W953" s="128"/>
      <c r="X953" s="128"/>
      <c r="Y953" s="128"/>
      <c r="Z953" s="128"/>
      <c r="AA953" s="130"/>
      <c r="AB953" s="130"/>
      <c r="AC953" s="130"/>
    </row>
    <row r="954" spans="1:29" x14ac:dyDescent="0.2">
      <c r="A954" s="128"/>
      <c r="B954" s="128"/>
      <c r="C954" s="130"/>
      <c r="D954" s="128"/>
      <c r="E954" s="128"/>
      <c r="F954" s="128"/>
      <c r="G954" s="128"/>
      <c r="H954" s="128"/>
      <c r="I954" s="128"/>
      <c r="J954" s="128"/>
      <c r="K954" s="128"/>
      <c r="L954" s="128"/>
      <c r="M954" s="128"/>
      <c r="N954" s="128"/>
      <c r="O954" s="128"/>
      <c r="P954" s="128"/>
      <c r="Q954" s="128"/>
      <c r="R954" s="128"/>
      <c r="S954" s="128"/>
      <c r="T954" s="128"/>
      <c r="U954" s="128"/>
      <c r="V954" s="128"/>
      <c r="W954" s="128"/>
      <c r="X954" s="128"/>
      <c r="Y954" s="128"/>
      <c r="Z954" s="128"/>
      <c r="AA954" s="130"/>
      <c r="AB954" s="130"/>
      <c r="AC954" s="130"/>
    </row>
    <row r="955" spans="1:29" x14ac:dyDescent="0.2">
      <c r="A955" s="128"/>
      <c r="B955" s="128"/>
      <c r="C955" s="130"/>
      <c r="D955" s="128"/>
      <c r="E955" s="128"/>
      <c r="F955" s="128"/>
      <c r="G955" s="128"/>
      <c r="H955" s="128"/>
      <c r="I955" s="128"/>
      <c r="J955" s="128"/>
      <c r="K955" s="128"/>
      <c r="L955" s="128"/>
      <c r="M955" s="128"/>
      <c r="N955" s="128"/>
      <c r="O955" s="128"/>
      <c r="P955" s="128"/>
      <c r="Q955" s="128"/>
      <c r="R955" s="128"/>
      <c r="S955" s="128"/>
      <c r="T955" s="128"/>
      <c r="U955" s="128"/>
      <c r="V955" s="128"/>
      <c r="W955" s="128"/>
      <c r="X955" s="128"/>
      <c r="Y955" s="128"/>
      <c r="Z955" s="128"/>
      <c r="AA955" s="130"/>
      <c r="AB955" s="130"/>
      <c r="AC955" s="130"/>
    </row>
    <row r="956" spans="1:29" x14ac:dyDescent="0.2">
      <c r="A956" s="128"/>
      <c r="B956" s="128"/>
      <c r="C956" s="130"/>
      <c r="D956" s="128"/>
      <c r="E956" s="128"/>
      <c r="F956" s="128"/>
      <c r="G956" s="128"/>
      <c r="H956" s="128"/>
      <c r="I956" s="128"/>
      <c r="J956" s="128"/>
      <c r="K956" s="128"/>
      <c r="L956" s="128"/>
      <c r="M956" s="128"/>
      <c r="N956" s="128"/>
      <c r="O956" s="128"/>
      <c r="P956" s="128"/>
      <c r="Q956" s="128"/>
      <c r="R956" s="128"/>
      <c r="S956" s="128"/>
      <c r="T956" s="128"/>
      <c r="U956" s="128"/>
      <c r="V956" s="128"/>
      <c r="W956" s="128"/>
      <c r="X956" s="128"/>
      <c r="Y956" s="128"/>
      <c r="Z956" s="128"/>
      <c r="AA956" s="130"/>
      <c r="AB956" s="130"/>
      <c r="AC956" s="130"/>
    </row>
    <row r="957" spans="1:29" x14ac:dyDescent="0.2">
      <c r="A957" s="128"/>
      <c r="B957" s="128"/>
      <c r="C957" s="130"/>
      <c r="D957" s="128"/>
      <c r="E957" s="128"/>
      <c r="F957" s="128"/>
      <c r="G957" s="128"/>
      <c r="H957" s="128"/>
      <c r="I957" s="128"/>
      <c r="J957" s="128"/>
      <c r="K957" s="128"/>
      <c r="L957" s="128"/>
      <c r="M957" s="128"/>
      <c r="N957" s="128"/>
      <c r="O957" s="128"/>
      <c r="P957" s="128"/>
      <c r="Q957" s="128"/>
      <c r="R957" s="128"/>
      <c r="S957" s="128"/>
      <c r="T957" s="128"/>
      <c r="U957" s="128"/>
      <c r="V957" s="128"/>
      <c r="W957" s="128"/>
      <c r="X957" s="128"/>
      <c r="Y957" s="128"/>
      <c r="Z957" s="128"/>
      <c r="AA957" s="130"/>
      <c r="AB957" s="130"/>
      <c r="AC957" s="130"/>
    </row>
    <row r="958" spans="1:29" x14ac:dyDescent="0.2">
      <c r="A958" s="128"/>
      <c r="B958" s="128"/>
      <c r="C958" s="130"/>
      <c r="D958" s="128"/>
      <c r="E958" s="128"/>
      <c r="F958" s="128"/>
      <c r="G958" s="128"/>
      <c r="H958" s="128"/>
      <c r="I958" s="128"/>
      <c r="J958" s="128"/>
      <c r="K958" s="128"/>
      <c r="L958" s="128"/>
      <c r="M958" s="128"/>
      <c r="N958" s="128"/>
      <c r="O958" s="128"/>
      <c r="P958" s="128"/>
      <c r="Q958" s="128"/>
      <c r="R958" s="128"/>
      <c r="S958" s="128"/>
      <c r="T958" s="128"/>
      <c r="U958" s="128"/>
      <c r="V958" s="128"/>
      <c r="W958" s="128"/>
      <c r="X958" s="128"/>
      <c r="Y958" s="128"/>
      <c r="Z958" s="128"/>
      <c r="AA958" s="130"/>
      <c r="AB958" s="130"/>
      <c r="AC958" s="130"/>
    </row>
    <row r="959" spans="1:29" x14ac:dyDescent="0.2">
      <c r="A959" s="128"/>
      <c r="B959" s="128"/>
      <c r="C959" s="130"/>
      <c r="D959" s="128"/>
      <c r="E959" s="128"/>
      <c r="F959" s="128"/>
      <c r="G959" s="128"/>
      <c r="H959" s="128"/>
      <c r="I959" s="128"/>
      <c r="J959" s="128"/>
      <c r="K959" s="128"/>
      <c r="L959" s="128"/>
      <c r="M959" s="128"/>
      <c r="N959" s="128"/>
      <c r="O959" s="128"/>
      <c r="P959" s="128"/>
      <c r="Q959" s="128"/>
      <c r="R959" s="128"/>
      <c r="S959" s="128"/>
      <c r="T959" s="128"/>
      <c r="U959" s="128"/>
      <c r="V959" s="128"/>
      <c r="W959" s="128"/>
      <c r="X959" s="128"/>
      <c r="Y959" s="128"/>
      <c r="Z959" s="128"/>
      <c r="AA959" s="130"/>
      <c r="AB959" s="130"/>
      <c r="AC959" s="130"/>
    </row>
    <row r="960" spans="1:29" x14ac:dyDescent="0.2">
      <c r="A960" s="128"/>
      <c r="B960" s="128"/>
      <c r="C960" s="130"/>
      <c r="D960" s="128"/>
      <c r="E960" s="128"/>
      <c r="F960" s="128"/>
      <c r="G960" s="128"/>
      <c r="H960" s="128"/>
      <c r="I960" s="128"/>
      <c r="J960" s="128"/>
      <c r="K960" s="128"/>
      <c r="L960" s="128"/>
      <c r="M960" s="128"/>
      <c r="N960" s="128"/>
      <c r="O960" s="128"/>
      <c r="P960" s="128"/>
      <c r="Q960" s="128"/>
      <c r="R960" s="128"/>
      <c r="S960" s="128"/>
      <c r="T960" s="128"/>
      <c r="U960" s="128"/>
      <c r="V960" s="128"/>
      <c r="W960" s="128"/>
      <c r="X960" s="128"/>
      <c r="Y960" s="128"/>
      <c r="Z960" s="128"/>
      <c r="AA960" s="130"/>
      <c r="AB960" s="130"/>
      <c r="AC960" s="130"/>
    </row>
    <row r="961" spans="1:29" x14ac:dyDescent="0.2">
      <c r="A961" s="128"/>
      <c r="B961" s="128"/>
      <c r="C961" s="130"/>
      <c r="D961" s="128"/>
      <c r="E961" s="128"/>
      <c r="F961" s="128"/>
      <c r="G961" s="128"/>
      <c r="H961" s="128"/>
      <c r="I961" s="128"/>
      <c r="J961" s="128"/>
      <c r="K961" s="128"/>
      <c r="L961" s="128"/>
      <c r="M961" s="128"/>
      <c r="N961" s="128"/>
      <c r="O961" s="128"/>
      <c r="P961" s="128"/>
      <c r="Q961" s="128"/>
      <c r="R961" s="128"/>
      <c r="S961" s="128"/>
      <c r="T961" s="128"/>
      <c r="U961" s="128"/>
      <c r="V961" s="128"/>
      <c r="W961" s="128"/>
      <c r="X961" s="128"/>
      <c r="Y961" s="128"/>
      <c r="Z961" s="128"/>
      <c r="AA961" s="130"/>
      <c r="AB961" s="130"/>
      <c r="AC961" s="130"/>
    </row>
    <row r="962" spans="1:29" x14ac:dyDescent="0.2">
      <c r="A962" s="128"/>
      <c r="B962" s="128"/>
      <c r="C962" s="130"/>
      <c r="D962" s="128"/>
      <c r="E962" s="128"/>
      <c r="F962" s="128"/>
      <c r="G962" s="128"/>
      <c r="H962" s="128"/>
      <c r="I962" s="128"/>
      <c r="J962" s="128"/>
      <c r="K962" s="128"/>
      <c r="L962" s="128"/>
      <c r="M962" s="128"/>
      <c r="N962" s="128"/>
      <c r="O962" s="128"/>
      <c r="P962" s="128"/>
      <c r="Q962" s="128"/>
      <c r="R962" s="128"/>
      <c r="S962" s="128"/>
      <c r="T962" s="128"/>
      <c r="U962" s="128"/>
      <c r="V962" s="128"/>
      <c r="W962" s="128"/>
      <c r="X962" s="128"/>
      <c r="Y962" s="128"/>
      <c r="Z962" s="128"/>
      <c r="AA962" s="130"/>
      <c r="AB962" s="130"/>
      <c r="AC962" s="130"/>
    </row>
    <row r="963" spans="1:29" x14ac:dyDescent="0.2">
      <c r="A963" s="128"/>
      <c r="B963" s="128"/>
      <c r="C963" s="130"/>
      <c r="D963" s="128"/>
      <c r="E963" s="128"/>
      <c r="F963" s="128"/>
      <c r="G963" s="128"/>
      <c r="H963" s="128"/>
      <c r="I963" s="128"/>
      <c r="J963" s="128"/>
      <c r="K963" s="128"/>
      <c r="L963" s="128"/>
      <c r="M963" s="128"/>
      <c r="N963" s="128"/>
      <c r="O963" s="128"/>
      <c r="P963" s="128"/>
      <c r="Q963" s="128"/>
      <c r="R963" s="128"/>
      <c r="S963" s="128"/>
      <c r="T963" s="128"/>
      <c r="U963" s="128"/>
      <c r="V963" s="128"/>
      <c r="W963" s="128"/>
      <c r="X963" s="128"/>
      <c r="Y963" s="128"/>
      <c r="Z963" s="128"/>
      <c r="AA963" s="130"/>
      <c r="AB963" s="130"/>
      <c r="AC963" s="130"/>
    </row>
    <row r="964" spans="1:29" x14ac:dyDescent="0.2">
      <c r="A964" s="128"/>
      <c r="B964" s="128"/>
      <c r="C964" s="130"/>
      <c r="D964" s="128"/>
      <c r="E964" s="128"/>
      <c r="F964" s="128"/>
      <c r="G964" s="128"/>
      <c r="H964" s="128"/>
      <c r="I964" s="128"/>
      <c r="J964" s="128"/>
      <c r="K964" s="128"/>
      <c r="L964" s="128"/>
      <c r="M964" s="128"/>
      <c r="N964" s="128"/>
      <c r="O964" s="128"/>
      <c r="P964" s="128"/>
      <c r="Q964" s="128"/>
      <c r="R964" s="128"/>
      <c r="S964" s="128"/>
      <c r="T964" s="128"/>
      <c r="U964" s="128"/>
      <c r="V964" s="128"/>
      <c r="W964" s="128"/>
      <c r="X964" s="128"/>
      <c r="Y964" s="128"/>
      <c r="Z964" s="128"/>
      <c r="AA964" s="130"/>
      <c r="AB964" s="130"/>
      <c r="AC964" s="130"/>
    </row>
    <row r="965" spans="1:29" x14ac:dyDescent="0.2">
      <c r="A965" s="128"/>
      <c r="B965" s="128"/>
      <c r="C965" s="130"/>
      <c r="D965" s="128"/>
      <c r="E965" s="128"/>
      <c r="F965" s="128"/>
      <c r="G965" s="128"/>
      <c r="H965" s="128"/>
      <c r="I965" s="128"/>
      <c r="J965" s="128"/>
      <c r="K965" s="128"/>
      <c r="L965" s="128"/>
      <c r="M965" s="128"/>
      <c r="N965" s="128"/>
      <c r="O965" s="128"/>
      <c r="P965" s="128"/>
      <c r="Q965" s="128"/>
      <c r="R965" s="128"/>
      <c r="S965" s="128"/>
      <c r="T965" s="128"/>
      <c r="U965" s="128"/>
      <c r="V965" s="128"/>
      <c r="W965" s="128"/>
      <c r="X965" s="128"/>
      <c r="Y965" s="128"/>
      <c r="Z965" s="128"/>
      <c r="AA965" s="130"/>
      <c r="AB965" s="130"/>
      <c r="AC965" s="130"/>
    </row>
    <row r="966" spans="1:29" x14ac:dyDescent="0.2">
      <c r="A966" s="128"/>
      <c r="B966" s="128"/>
      <c r="C966" s="130"/>
      <c r="D966" s="128"/>
      <c r="E966" s="128"/>
      <c r="F966" s="128"/>
      <c r="G966" s="128"/>
      <c r="H966" s="128"/>
      <c r="I966" s="128"/>
      <c r="J966" s="128"/>
      <c r="K966" s="128"/>
      <c r="L966" s="128"/>
      <c r="M966" s="128"/>
      <c r="N966" s="128"/>
      <c r="O966" s="128"/>
      <c r="P966" s="128"/>
      <c r="Q966" s="128"/>
      <c r="R966" s="128"/>
      <c r="S966" s="128"/>
      <c r="T966" s="128"/>
      <c r="U966" s="128"/>
      <c r="V966" s="128"/>
      <c r="W966" s="128"/>
      <c r="X966" s="128"/>
      <c r="Y966" s="128"/>
      <c r="Z966" s="128"/>
      <c r="AA966" s="130"/>
      <c r="AB966" s="130"/>
      <c r="AC966" s="130"/>
    </row>
    <row r="967" spans="1:29" x14ac:dyDescent="0.2">
      <c r="A967" s="128"/>
      <c r="B967" s="128"/>
      <c r="C967" s="130"/>
      <c r="D967" s="128"/>
      <c r="E967" s="128"/>
      <c r="F967" s="128"/>
      <c r="G967" s="128"/>
      <c r="H967" s="128"/>
      <c r="I967" s="128"/>
      <c r="J967" s="128"/>
      <c r="K967" s="128"/>
      <c r="L967" s="128"/>
      <c r="M967" s="128"/>
      <c r="N967" s="128"/>
      <c r="O967" s="128"/>
      <c r="P967" s="128"/>
      <c r="Q967" s="128"/>
      <c r="R967" s="128"/>
      <c r="S967" s="128"/>
      <c r="T967" s="128"/>
      <c r="U967" s="128"/>
      <c r="V967" s="128"/>
      <c r="W967" s="128"/>
      <c r="X967" s="128"/>
      <c r="Y967" s="128"/>
      <c r="Z967" s="128"/>
      <c r="AA967" s="130"/>
      <c r="AB967" s="130"/>
      <c r="AC967" s="130"/>
    </row>
    <row r="968" spans="1:29" x14ac:dyDescent="0.2">
      <c r="A968" s="128"/>
      <c r="B968" s="128"/>
      <c r="C968" s="130"/>
      <c r="D968" s="128"/>
      <c r="E968" s="128"/>
      <c r="F968" s="128"/>
      <c r="G968" s="128"/>
      <c r="H968" s="128"/>
      <c r="I968" s="128"/>
      <c r="J968" s="128"/>
      <c r="K968" s="128"/>
      <c r="L968" s="128"/>
      <c r="M968" s="128"/>
      <c r="N968" s="128"/>
      <c r="O968" s="128"/>
      <c r="P968" s="128"/>
      <c r="Q968" s="128"/>
      <c r="R968" s="128"/>
      <c r="S968" s="128"/>
      <c r="T968" s="128"/>
      <c r="U968" s="128"/>
      <c r="V968" s="128"/>
      <c r="W968" s="128"/>
      <c r="X968" s="128"/>
      <c r="Y968" s="128"/>
      <c r="Z968" s="128"/>
      <c r="AA968" s="130"/>
      <c r="AB968" s="130"/>
      <c r="AC968" s="130"/>
    </row>
    <row r="969" spans="1:29" x14ac:dyDescent="0.2">
      <c r="A969" s="128"/>
      <c r="B969" s="128"/>
      <c r="C969" s="130"/>
      <c r="D969" s="128"/>
      <c r="E969" s="128"/>
      <c r="F969" s="128"/>
      <c r="G969" s="128"/>
      <c r="H969" s="128"/>
      <c r="I969" s="128"/>
      <c r="J969" s="128"/>
      <c r="K969" s="128"/>
      <c r="L969" s="128"/>
      <c r="M969" s="128"/>
      <c r="N969" s="128"/>
      <c r="O969" s="128"/>
      <c r="P969" s="128"/>
      <c r="Q969" s="128"/>
      <c r="R969" s="128"/>
      <c r="S969" s="128"/>
      <c r="T969" s="128"/>
      <c r="U969" s="128"/>
      <c r="V969" s="128"/>
      <c r="W969" s="128"/>
      <c r="X969" s="128"/>
      <c r="Y969" s="128"/>
      <c r="Z969" s="128"/>
      <c r="AA969" s="130"/>
      <c r="AB969" s="130"/>
      <c r="AC969" s="130"/>
    </row>
    <row r="970" spans="1:29" x14ac:dyDescent="0.2">
      <c r="A970" s="128"/>
      <c r="B970" s="128"/>
      <c r="C970" s="130"/>
      <c r="D970" s="128"/>
      <c r="E970" s="128"/>
      <c r="F970" s="128"/>
      <c r="G970" s="128"/>
      <c r="H970" s="128"/>
      <c r="I970" s="128"/>
      <c r="J970" s="128"/>
      <c r="K970" s="128"/>
      <c r="L970" s="128"/>
      <c r="M970" s="128"/>
      <c r="N970" s="128"/>
      <c r="O970" s="128"/>
      <c r="P970" s="128"/>
      <c r="Q970" s="128"/>
      <c r="R970" s="128"/>
      <c r="S970" s="128"/>
      <c r="T970" s="128"/>
      <c r="U970" s="128"/>
      <c r="V970" s="128"/>
      <c r="W970" s="128"/>
      <c r="X970" s="128"/>
      <c r="Y970" s="128"/>
      <c r="Z970" s="128"/>
      <c r="AA970" s="130"/>
      <c r="AB970" s="130"/>
      <c r="AC970" s="130"/>
    </row>
    <row r="971" spans="1:29" x14ac:dyDescent="0.2">
      <c r="A971" s="128"/>
      <c r="B971" s="128"/>
      <c r="C971" s="130"/>
      <c r="D971" s="128"/>
      <c r="E971" s="128"/>
      <c r="F971" s="128"/>
      <c r="G971" s="128"/>
      <c r="H971" s="128"/>
      <c r="I971" s="128"/>
      <c r="J971" s="128"/>
      <c r="K971" s="128"/>
      <c r="L971" s="128"/>
      <c r="M971" s="128"/>
      <c r="N971" s="128"/>
      <c r="O971" s="128"/>
      <c r="P971" s="128"/>
      <c r="Q971" s="128"/>
      <c r="R971" s="128"/>
      <c r="S971" s="128"/>
      <c r="T971" s="128"/>
      <c r="U971" s="128"/>
      <c r="V971" s="128"/>
      <c r="W971" s="128"/>
      <c r="X971" s="128"/>
      <c r="Y971" s="128"/>
      <c r="Z971" s="128"/>
      <c r="AA971" s="130"/>
      <c r="AB971" s="130"/>
      <c r="AC971" s="130"/>
    </row>
    <row r="972" spans="1:29" x14ac:dyDescent="0.2">
      <c r="A972" s="128"/>
      <c r="B972" s="128"/>
      <c r="C972" s="130"/>
      <c r="D972" s="128"/>
      <c r="E972" s="128"/>
      <c r="F972" s="128"/>
      <c r="G972" s="128"/>
      <c r="H972" s="128"/>
      <c r="I972" s="128"/>
      <c r="J972" s="128"/>
      <c r="K972" s="128"/>
      <c r="L972" s="128"/>
      <c r="M972" s="128"/>
      <c r="N972" s="128"/>
      <c r="O972" s="128"/>
      <c r="P972" s="128"/>
      <c r="Q972" s="128"/>
      <c r="R972" s="128"/>
      <c r="S972" s="128"/>
      <c r="T972" s="128"/>
      <c r="U972" s="128"/>
      <c r="V972" s="128"/>
      <c r="W972" s="128"/>
      <c r="X972" s="128"/>
      <c r="Y972" s="128"/>
      <c r="Z972" s="128"/>
      <c r="AA972" s="130"/>
      <c r="AB972" s="130"/>
      <c r="AC972" s="130"/>
    </row>
    <row r="973" spans="1:29" x14ac:dyDescent="0.2">
      <c r="A973" s="128"/>
      <c r="B973" s="128"/>
      <c r="C973" s="130"/>
      <c r="D973" s="128"/>
      <c r="E973" s="128"/>
      <c r="F973" s="128"/>
      <c r="G973" s="128"/>
      <c r="H973" s="128"/>
      <c r="I973" s="128"/>
      <c r="J973" s="128"/>
      <c r="K973" s="128"/>
      <c r="L973" s="128"/>
      <c r="M973" s="128"/>
      <c r="N973" s="128"/>
      <c r="O973" s="128"/>
      <c r="P973" s="128"/>
      <c r="Q973" s="128"/>
      <c r="R973" s="128"/>
      <c r="S973" s="128"/>
      <c r="T973" s="128"/>
      <c r="U973" s="128"/>
      <c r="V973" s="128"/>
      <c r="W973" s="128"/>
      <c r="X973" s="128"/>
      <c r="Y973" s="128"/>
      <c r="Z973" s="128"/>
      <c r="AA973" s="130"/>
      <c r="AB973" s="130"/>
      <c r="AC973" s="130"/>
    </row>
    <row r="974" spans="1:29" x14ac:dyDescent="0.2">
      <c r="A974" s="128"/>
      <c r="B974" s="128"/>
      <c r="C974" s="130"/>
      <c r="D974" s="128"/>
      <c r="E974" s="128"/>
      <c r="F974" s="128"/>
      <c r="G974" s="128"/>
      <c r="H974" s="128"/>
      <c r="I974" s="128"/>
      <c r="J974" s="128"/>
      <c r="K974" s="128"/>
      <c r="L974" s="128"/>
      <c r="M974" s="128"/>
      <c r="N974" s="128"/>
      <c r="O974" s="128"/>
      <c r="P974" s="128"/>
      <c r="Q974" s="128"/>
      <c r="R974" s="128"/>
      <c r="S974" s="128"/>
      <c r="T974" s="128"/>
      <c r="U974" s="128"/>
      <c r="V974" s="128"/>
      <c r="W974" s="128"/>
      <c r="X974" s="128"/>
      <c r="Y974" s="128"/>
      <c r="Z974" s="128"/>
      <c r="AA974" s="130"/>
      <c r="AB974" s="130"/>
      <c r="AC974" s="130"/>
    </row>
    <row r="975" spans="1:29" x14ac:dyDescent="0.2">
      <c r="A975" s="128"/>
      <c r="B975" s="128"/>
      <c r="C975" s="130"/>
      <c r="D975" s="128"/>
      <c r="E975" s="128"/>
      <c r="F975" s="128"/>
      <c r="G975" s="128"/>
      <c r="H975" s="128"/>
      <c r="I975" s="128"/>
      <c r="J975" s="128"/>
      <c r="K975" s="128"/>
      <c r="L975" s="128"/>
      <c r="M975" s="128"/>
      <c r="N975" s="128"/>
      <c r="O975" s="128"/>
      <c r="P975" s="128"/>
      <c r="Q975" s="128"/>
      <c r="R975" s="128"/>
      <c r="S975" s="128"/>
      <c r="T975" s="128"/>
      <c r="U975" s="128"/>
      <c r="V975" s="128"/>
      <c r="W975" s="128"/>
      <c r="X975" s="128"/>
      <c r="Y975" s="128"/>
      <c r="Z975" s="128"/>
      <c r="AA975" s="130"/>
      <c r="AB975" s="130"/>
      <c r="AC975" s="130"/>
    </row>
    <row r="976" spans="1:29" x14ac:dyDescent="0.2">
      <c r="A976" s="128"/>
      <c r="B976" s="128"/>
      <c r="C976" s="130"/>
      <c r="D976" s="128"/>
      <c r="E976" s="128"/>
      <c r="F976" s="128"/>
      <c r="G976" s="128"/>
      <c r="H976" s="128"/>
      <c r="I976" s="128"/>
      <c r="J976" s="128"/>
      <c r="K976" s="128"/>
      <c r="L976" s="128"/>
      <c r="M976" s="128"/>
      <c r="N976" s="128"/>
      <c r="O976" s="128"/>
      <c r="P976" s="128"/>
      <c r="Q976" s="128"/>
      <c r="R976" s="128"/>
      <c r="S976" s="128"/>
      <c r="T976" s="128"/>
      <c r="U976" s="128"/>
      <c r="V976" s="128"/>
      <c r="W976" s="128"/>
      <c r="X976" s="128"/>
      <c r="Y976" s="128"/>
      <c r="Z976" s="128"/>
      <c r="AA976" s="130"/>
      <c r="AB976" s="130"/>
      <c r="AC976" s="130"/>
    </row>
    <row r="977" spans="1:29" x14ac:dyDescent="0.2">
      <c r="A977" s="128"/>
      <c r="B977" s="128"/>
      <c r="C977" s="130"/>
      <c r="D977" s="128"/>
      <c r="E977" s="128"/>
      <c r="F977" s="128"/>
      <c r="G977" s="128"/>
      <c r="H977" s="128"/>
      <c r="I977" s="128"/>
      <c r="J977" s="128"/>
      <c r="K977" s="128"/>
      <c r="L977" s="128"/>
      <c r="M977" s="128"/>
      <c r="N977" s="128"/>
      <c r="O977" s="128"/>
      <c r="P977" s="128"/>
      <c r="Q977" s="128"/>
      <c r="R977" s="128"/>
      <c r="S977" s="128"/>
      <c r="T977" s="128"/>
      <c r="U977" s="128"/>
      <c r="V977" s="128"/>
      <c r="W977" s="128"/>
      <c r="X977" s="128"/>
      <c r="Y977" s="128"/>
      <c r="Z977" s="128"/>
      <c r="AA977" s="130"/>
      <c r="AB977" s="130"/>
      <c r="AC977" s="130"/>
    </row>
    <row r="978" spans="1:29" x14ac:dyDescent="0.2">
      <c r="A978" s="128"/>
      <c r="B978" s="128"/>
      <c r="C978" s="130"/>
      <c r="D978" s="128"/>
      <c r="E978" s="128"/>
      <c r="F978" s="128"/>
      <c r="G978" s="128"/>
      <c r="H978" s="128"/>
      <c r="I978" s="128"/>
      <c r="J978" s="128"/>
      <c r="K978" s="128"/>
      <c r="L978" s="128"/>
      <c r="M978" s="128"/>
      <c r="N978" s="128"/>
      <c r="O978" s="128"/>
      <c r="P978" s="128"/>
      <c r="Q978" s="128"/>
      <c r="R978" s="128"/>
      <c r="S978" s="128"/>
      <c r="T978" s="128"/>
      <c r="U978" s="128"/>
      <c r="V978" s="128"/>
      <c r="W978" s="128"/>
      <c r="X978" s="128"/>
      <c r="Y978" s="128"/>
      <c r="Z978" s="128"/>
      <c r="AA978" s="130"/>
      <c r="AB978" s="130"/>
      <c r="AC978" s="130"/>
    </row>
    <row r="979" spans="1:29" x14ac:dyDescent="0.2">
      <c r="A979" s="128"/>
      <c r="B979" s="128"/>
      <c r="C979" s="130"/>
      <c r="D979" s="128"/>
      <c r="E979" s="128"/>
      <c r="F979" s="128"/>
      <c r="G979" s="128"/>
      <c r="H979" s="128"/>
      <c r="I979" s="128"/>
      <c r="J979" s="128"/>
      <c r="K979" s="128"/>
      <c r="L979" s="128"/>
      <c r="M979" s="128"/>
      <c r="N979" s="128"/>
      <c r="O979" s="128"/>
      <c r="P979" s="128"/>
      <c r="Q979" s="128"/>
      <c r="R979" s="128"/>
      <c r="S979" s="128"/>
      <c r="T979" s="128"/>
      <c r="U979" s="128"/>
      <c r="V979" s="128"/>
      <c r="W979" s="128"/>
      <c r="X979" s="128"/>
      <c r="Y979" s="128"/>
      <c r="Z979" s="128"/>
      <c r="AA979" s="130"/>
      <c r="AB979" s="130"/>
      <c r="AC979" s="130"/>
    </row>
    <row r="980" spans="1:29" x14ac:dyDescent="0.2">
      <c r="A980" s="128"/>
      <c r="B980" s="128"/>
      <c r="C980" s="130"/>
      <c r="D980" s="128"/>
      <c r="E980" s="128"/>
      <c r="F980" s="128"/>
      <c r="G980" s="128"/>
      <c r="H980" s="128"/>
      <c r="I980" s="128"/>
      <c r="J980" s="128"/>
      <c r="K980" s="128"/>
      <c r="L980" s="128"/>
      <c r="M980" s="128"/>
      <c r="N980" s="128"/>
      <c r="O980" s="128"/>
      <c r="P980" s="128"/>
      <c r="Q980" s="128"/>
      <c r="R980" s="128"/>
      <c r="S980" s="128"/>
      <c r="T980" s="128"/>
      <c r="U980" s="128"/>
      <c r="V980" s="128"/>
      <c r="W980" s="128"/>
      <c r="X980" s="128"/>
      <c r="Y980" s="128"/>
      <c r="Z980" s="128"/>
      <c r="AA980" s="130"/>
      <c r="AB980" s="130"/>
      <c r="AC980" s="130"/>
    </row>
    <row r="981" spans="1:29" x14ac:dyDescent="0.2">
      <c r="A981" s="128"/>
      <c r="B981" s="128"/>
      <c r="C981" s="130"/>
      <c r="D981" s="128"/>
      <c r="E981" s="128"/>
      <c r="F981" s="128"/>
      <c r="G981" s="128"/>
      <c r="H981" s="128"/>
      <c r="I981" s="128"/>
      <c r="J981" s="128"/>
      <c r="K981" s="128"/>
      <c r="L981" s="128"/>
      <c r="M981" s="128"/>
      <c r="N981" s="128"/>
      <c r="O981" s="128"/>
      <c r="P981" s="128"/>
      <c r="Q981" s="128"/>
      <c r="R981" s="128"/>
      <c r="S981" s="128"/>
      <c r="T981" s="128"/>
      <c r="U981" s="128"/>
      <c r="V981" s="128"/>
      <c r="W981" s="128"/>
      <c r="X981" s="128"/>
      <c r="Y981" s="128"/>
      <c r="Z981" s="128"/>
      <c r="AA981" s="130"/>
      <c r="AB981" s="130"/>
      <c r="AC981" s="130"/>
    </row>
    <row r="982" spans="1:29" x14ac:dyDescent="0.2">
      <c r="A982" s="128"/>
      <c r="B982" s="128"/>
      <c r="C982" s="130"/>
      <c r="D982" s="128"/>
      <c r="E982" s="128"/>
      <c r="F982" s="128"/>
      <c r="G982" s="128"/>
      <c r="H982" s="128"/>
      <c r="I982" s="128"/>
      <c r="J982" s="128"/>
      <c r="K982" s="128"/>
      <c r="L982" s="128"/>
      <c r="M982" s="128"/>
      <c r="N982" s="128"/>
      <c r="O982" s="128"/>
      <c r="P982" s="128"/>
      <c r="Q982" s="128"/>
      <c r="R982" s="128"/>
      <c r="S982" s="128"/>
      <c r="T982" s="128"/>
      <c r="U982" s="128"/>
      <c r="V982" s="128"/>
      <c r="W982" s="128"/>
      <c r="X982" s="128"/>
      <c r="Y982" s="128"/>
      <c r="Z982" s="128"/>
      <c r="AA982" s="130"/>
      <c r="AB982" s="130"/>
      <c r="AC982" s="130"/>
    </row>
    <row r="983" spans="1:29" x14ac:dyDescent="0.2">
      <c r="A983" s="128"/>
      <c r="B983" s="128"/>
      <c r="C983" s="130"/>
      <c r="D983" s="128"/>
      <c r="E983" s="128"/>
      <c r="F983" s="128"/>
      <c r="G983" s="128"/>
      <c r="H983" s="128"/>
      <c r="I983" s="128"/>
      <c r="J983" s="128"/>
      <c r="K983" s="128"/>
      <c r="L983" s="128"/>
      <c r="M983" s="128"/>
      <c r="N983" s="128"/>
      <c r="O983" s="128"/>
      <c r="P983" s="128"/>
      <c r="Q983" s="128"/>
      <c r="R983" s="128"/>
      <c r="S983" s="128"/>
      <c r="T983" s="128"/>
      <c r="U983" s="128"/>
      <c r="V983" s="128"/>
      <c r="W983" s="128"/>
      <c r="X983" s="128"/>
      <c r="Y983" s="128"/>
      <c r="Z983" s="128"/>
      <c r="AA983" s="130"/>
      <c r="AB983" s="130"/>
      <c r="AC983" s="130"/>
    </row>
    <row r="984" spans="1:29" x14ac:dyDescent="0.2">
      <c r="A984" s="128"/>
      <c r="B984" s="128"/>
      <c r="C984" s="130"/>
      <c r="D984" s="128"/>
      <c r="E984" s="128"/>
      <c r="F984" s="128"/>
      <c r="G984" s="128"/>
      <c r="H984" s="128"/>
      <c r="I984" s="128"/>
      <c r="J984" s="128"/>
      <c r="K984" s="128"/>
      <c r="L984" s="128"/>
      <c r="M984" s="128"/>
      <c r="N984" s="128"/>
      <c r="O984" s="128"/>
      <c r="P984" s="128"/>
      <c r="Q984" s="128"/>
      <c r="R984" s="128"/>
      <c r="S984" s="128"/>
      <c r="T984" s="128"/>
      <c r="U984" s="128"/>
      <c r="V984" s="128"/>
      <c r="W984" s="128"/>
      <c r="X984" s="128"/>
      <c r="Y984" s="128"/>
      <c r="Z984" s="128"/>
      <c r="AA984" s="130"/>
      <c r="AB984" s="130"/>
      <c r="AC984" s="130"/>
    </row>
    <row r="985" spans="1:29" x14ac:dyDescent="0.2">
      <c r="A985" s="128"/>
      <c r="B985" s="128"/>
      <c r="C985" s="130"/>
      <c r="D985" s="128"/>
      <c r="E985" s="128"/>
      <c r="F985" s="128"/>
      <c r="G985" s="128"/>
      <c r="H985" s="128"/>
      <c r="I985" s="128"/>
      <c r="J985" s="128"/>
      <c r="K985" s="128"/>
      <c r="L985" s="128"/>
      <c r="M985" s="128"/>
      <c r="N985" s="128"/>
      <c r="O985" s="128"/>
      <c r="P985" s="128"/>
      <c r="Q985" s="128"/>
      <c r="R985" s="128"/>
      <c r="S985" s="128"/>
      <c r="T985" s="128"/>
      <c r="U985" s="128"/>
      <c r="V985" s="128"/>
      <c r="W985" s="128"/>
      <c r="X985" s="128"/>
      <c r="Y985" s="128"/>
      <c r="Z985" s="128"/>
      <c r="AA985" s="130"/>
      <c r="AB985" s="130"/>
      <c r="AC985" s="130"/>
    </row>
    <row r="986" spans="1:29" x14ac:dyDescent="0.2">
      <c r="A986" s="128"/>
      <c r="B986" s="128"/>
      <c r="C986" s="130"/>
      <c r="D986" s="128"/>
      <c r="E986" s="128"/>
      <c r="F986" s="128"/>
      <c r="G986" s="128"/>
      <c r="H986" s="128"/>
      <c r="I986" s="128"/>
      <c r="J986" s="128"/>
      <c r="K986" s="128"/>
      <c r="L986" s="128"/>
      <c r="M986" s="128"/>
      <c r="N986" s="128"/>
      <c r="O986" s="128"/>
      <c r="P986" s="128"/>
      <c r="Q986" s="128"/>
      <c r="R986" s="128"/>
      <c r="S986" s="128"/>
      <c r="T986" s="128"/>
      <c r="U986" s="128"/>
      <c r="V986" s="128"/>
      <c r="W986" s="128"/>
      <c r="X986" s="128"/>
      <c r="Y986" s="128"/>
      <c r="Z986" s="128"/>
      <c r="AA986" s="130"/>
      <c r="AB986" s="130"/>
      <c r="AC986" s="130"/>
    </row>
    <row r="987" spans="1:29" x14ac:dyDescent="0.2">
      <c r="A987" s="128"/>
      <c r="B987" s="128"/>
      <c r="C987" s="130"/>
      <c r="D987" s="128"/>
      <c r="E987" s="128"/>
      <c r="F987" s="128"/>
      <c r="G987" s="128"/>
      <c r="H987" s="128"/>
      <c r="I987" s="128"/>
      <c r="J987" s="128"/>
      <c r="K987" s="128"/>
      <c r="L987" s="128"/>
      <c r="M987" s="128"/>
      <c r="N987" s="128"/>
      <c r="O987" s="128"/>
      <c r="P987" s="128"/>
      <c r="Q987" s="128"/>
      <c r="R987" s="128"/>
      <c r="S987" s="128"/>
      <c r="T987" s="128"/>
      <c r="U987" s="128"/>
      <c r="V987" s="128"/>
      <c r="W987" s="128"/>
      <c r="X987" s="128"/>
      <c r="Y987" s="128"/>
      <c r="Z987" s="128"/>
      <c r="AA987" s="130"/>
      <c r="AB987" s="130"/>
      <c r="AC987" s="130"/>
    </row>
    <row r="988" spans="1:29" x14ac:dyDescent="0.2">
      <c r="A988" s="128"/>
      <c r="B988" s="128"/>
      <c r="C988" s="130"/>
      <c r="D988" s="128"/>
      <c r="E988" s="128"/>
      <c r="F988" s="128"/>
      <c r="G988" s="128"/>
      <c r="H988" s="128"/>
      <c r="I988" s="128"/>
      <c r="J988" s="128"/>
      <c r="K988" s="128"/>
      <c r="L988" s="128"/>
      <c r="M988" s="128"/>
      <c r="N988" s="128"/>
      <c r="O988" s="128"/>
      <c r="P988" s="128"/>
      <c r="Q988" s="128"/>
      <c r="R988" s="128"/>
      <c r="S988" s="128"/>
      <c r="T988" s="128"/>
      <c r="U988" s="128"/>
      <c r="V988" s="128"/>
      <c r="W988" s="128"/>
      <c r="X988" s="128"/>
      <c r="Y988" s="128"/>
      <c r="Z988" s="128"/>
      <c r="AA988" s="130"/>
      <c r="AB988" s="130"/>
      <c r="AC988" s="139" t="s">
        <v>69</v>
      </c>
    </row>
    <row r="989" spans="1:29" x14ac:dyDescent="0.2">
      <c r="A989" s="128"/>
      <c r="B989" s="128"/>
      <c r="C989" s="130"/>
      <c r="D989" s="128"/>
      <c r="E989" s="128"/>
      <c r="F989" s="128"/>
      <c r="G989" s="128"/>
      <c r="H989" s="128"/>
      <c r="I989" s="128"/>
      <c r="J989" s="128"/>
      <c r="K989" s="128"/>
      <c r="L989" s="128"/>
      <c r="M989" s="128"/>
      <c r="N989" s="128"/>
      <c r="O989" s="128"/>
      <c r="P989" s="128"/>
      <c r="Q989" s="128"/>
      <c r="R989" s="128"/>
      <c r="S989" s="128"/>
      <c r="T989" s="128"/>
      <c r="U989" s="128"/>
      <c r="V989" s="128"/>
      <c r="W989" s="128"/>
      <c r="X989" s="128"/>
      <c r="Y989" s="128"/>
      <c r="Z989" s="128"/>
      <c r="AA989" s="130"/>
      <c r="AB989" s="130"/>
      <c r="AC989" s="140">
        <f>IF(C12="ANUAL",C15,IF(C12="SEMESTRAL",(1+C15)^(1/2)-1,IF(C12="TRIMESTRAL",(1+C15)^(1/4)-1,IF(C12="BIMENSUAL",(1+C15)^(1/6)-1,IF(C12="MENSUAL",(1+C15)^(1/12)-1,IF(C12="DIARIA",(1+C15)^(1/365)-1,""))))))</f>
        <v>7.9741404289037643E-3</v>
      </c>
    </row>
    <row r="990" spans="1:29" x14ac:dyDescent="0.2">
      <c r="A990" s="128"/>
      <c r="B990" s="128"/>
      <c r="C990" s="130"/>
      <c r="D990" s="128"/>
      <c r="E990" s="128"/>
      <c r="F990" s="128"/>
      <c r="G990" s="128"/>
      <c r="H990" s="128"/>
      <c r="I990" s="128"/>
      <c r="J990" s="128"/>
      <c r="K990" s="128"/>
      <c r="L990" s="128"/>
      <c r="M990" s="128"/>
      <c r="N990" s="128"/>
      <c r="O990" s="128"/>
      <c r="P990" s="128"/>
      <c r="Q990" s="128"/>
      <c r="R990" s="128"/>
      <c r="S990" s="128"/>
      <c r="T990" s="128"/>
      <c r="U990" s="128"/>
      <c r="V990" s="128"/>
      <c r="W990" s="128"/>
      <c r="X990" s="128"/>
      <c r="Y990" s="128"/>
      <c r="Z990" s="128"/>
      <c r="AA990" s="130"/>
      <c r="AB990" s="130" t="s">
        <v>70</v>
      </c>
      <c r="AC990" s="130" t="s">
        <v>71</v>
      </c>
    </row>
    <row r="991" spans="1:29" x14ac:dyDescent="0.2">
      <c r="A991" s="128"/>
      <c r="B991" s="128"/>
      <c r="C991" s="130"/>
      <c r="D991" s="128"/>
      <c r="E991" s="128"/>
      <c r="F991" s="128"/>
      <c r="G991" s="128"/>
      <c r="H991" s="128"/>
      <c r="I991" s="128"/>
      <c r="J991" s="128"/>
      <c r="K991" s="128"/>
      <c r="L991" s="128"/>
      <c r="M991" s="128"/>
      <c r="N991" s="128"/>
      <c r="O991" s="128"/>
      <c r="P991" s="128"/>
      <c r="Q991" s="128"/>
      <c r="R991" s="128"/>
      <c r="S991" s="128"/>
      <c r="T991" s="128"/>
      <c r="U991" s="128"/>
      <c r="V991" s="128"/>
      <c r="W991" s="128"/>
      <c r="X991" s="128"/>
      <c r="Y991" s="128"/>
      <c r="Z991" s="128"/>
      <c r="AA991" s="130"/>
      <c r="AB991" s="130">
        <v>0.5</v>
      </c>
      <c r="AC991" s="130">
        <f>IF(C12="MENSUAL",6,IF(C12="BIMENSUAL",3,IF(C12="TRIMESTRAL",2)))</f>
        <v>6</v>
      </c>
    </row>
    <row r="992" spans="1:29" x14ac:dyDescent="0.2">
      <c r="A992" s="128"/>
      <c r="B992" s="128"/>
      <c r="C992" s="130"/>
      <c r="D992" s="128"/>
      <c r="E992" s="128"/>
      <c r="F992" s="128"/>
      <c r="G992" s="128"/>
      <c r="H992" s="128"/>
      <c r="I992" s="128"/>
      <c r="J992" s="128"/>
      <c r="K992" s="128"/>
      <c r="L992" s="128"/>
      <c r="M992" s="128"/>
      <c r="N992" s="128"/>
      <c r="O992" s="128"/>
      <c r="P992" s="128"/>
      <c r="Q992" s="128"/>
      <c r="R992" s="128"/>
      <c r="S992" s="128"/>
      <c r="T992" s="128"/>
      <c r="U992" s="128"/>
      <c r="V992" s="128"/>
      <c r="W992" s="128"/>
      <c r="X992" s="128"/>
      <c r="Y992" s="128"/>
      <c r="Z992" s="128"/>
      <c r="AA992" s="130"/>
      <c r="AB992" s="130">
        <f t="shared" ref="AB992:AC992" si="2">AB991*2</f>
        <v>1</v>
      </c>
      <c r="AC992" s="130">
        <f t="shared" si="2"/>
        <v>12</v>
      </c>
    </row>
    <row r="993" spans="1:29" x14ac:dyDescent="0.2">
      <c r="A993" s="128"/>
      <c r="B993" s="128"/>
      <c r="C993" s="130"/>
      <c r="D993" s="128"/>
      <c r="E993" s="128"/>
      <c r="F993" s="128"/>
      <c r="G993" s="128"/>
      <c r="H993" s="128"/>
      <c r="I993" s="128"/>
      <c r="J993" s="128"/>
      <c r="K993" s="128"/>
      <c r="L993" s="128"/>
      <c r="M993" s="128"/>
      <c r="N993" s="128"/>
      <c r="O993" s="128"/>
      <c r="P993" s="128"/>
      <c r="Q993" s="128"/>
      <c r="R993" s="128"/>
      <c r="S993" s="128"/>
      <c r="T993" s="128"/>
      <c r="U993" s="128"/>
      <c r="V993" s="128"/>
      <c r="W993" s="128"/>
      <c r="X993" s="128"/>
      <c r="Y993" s="128"/>
      <c r="Z993" s="128"/>
      <c r="AA993" s="130"/>
      <c r="AB993" s="130">
        <f t="shared" ref="AB993:AC993" si="3">AB992*3</f>
        <v>3</v>
      </c>
      <c r="AC993" s="130">
        <f t="shared" si="3"/>
        <v>36</v>
      </c>
    </row>
    <row r="994" spans="1:29" x14ac:dyDescent="0.2">
      <c r="A994" s="128"/>
      <c r="B994" s="128"/>
      <c r="C994" s="130"/>
      <c r="D994" s="128"/>
      <c r="E994" s="128"/>
      <c r="F994" s="128"/>
      <c r="G994" s="128"/>
      <c r="H994" s="128"/>
      <c r="I994" s="128"/>
      <c r="J994" s="128"/>
      <c r="K994" s="128"/>
      <c r="L994" s="128"/>
      <c r="M994" s="128"/>
      <c r="N994" s="128"/>
      <c r="O994" s="128"/>
      <c r="P994" s="128"/>
      <c r="Q994" s="128"/>
      <c r="R994" s="128"/>
      <c r="S994" s="128"/>
      <c r="T994" s="128"/>
      <c r="U994" s="128"/>
      <c r="V994" s="128"/>
      <c r="W994" s="128"/>
      <c r="X994" s="128"/>
      <c r="Y994" s="128"/>
      <c r="Z994" s="128"/>
      <c r="AA994" s="130"/>
      <c r="AB994" s="130">
        <f t="shared" ref="AB994:AC994" si="4">AB992*5</f>
        <v>5</v>
      </c>
      <c r="AC994" s="130">
        <f t="shared" si="4"/>
        <v>60</v>
      </c>
    </row>
    <row r="995" spans="1:29" x14ac:dyDescent="0.2">
      <c r="A995" s="128"/>
      <c r="B995" s="128"/>
      <c r="C995" s="130"/>
      <c r="D995" s="128"/>
      <c r="E995" s="128"/>
      <c r="F995" s="128"/>
      <c r="G995" s="128"/>
      <c r="H995" s="128"/>
      <c r="I995" s="128"/>
      <c r="J995" s="128"/>
      <c r="K995" s="128"/>
      <c r="L995" s="128"/>
      <c r="M995" s="128"/>
      <c r="N995" s="128"/>
      <c r="O995" s="128"/>
      <c r="P995" s="128"/>
      <c r="Q995" s="128"/>
      <c r="R995" s="128"/>
      <c r="S995" s="128"/>
      <c r="T995" s="128"/>
      <c r="U995" s="128"/>
      <c r="V995" s="128"/>
      <c r="W995" s="128"/>
      <c r="X995" s="128"/>
      <c r="Y995" s="128"/>
      <c r="Z995" s="128"/>
      <c r="AA995" s="130"/>
      <c r="AB995" s="130">
        <f t="shared" ref="AB995:AC995" si="5">AB992*10</f>
        <v>10</v>
      </c>
      <c r="AC995" s="130">
        <f t="shared" si="5"/>
        <v>120</v>
      </c>
    </row>
    <row r="996" spans="1:29" x14ac:dyDescent="0.2">
      <c r="A996" s="128"/>
      <c r="B996" s="128"/>
      <c r="C996" s="130"/>
      <c r="D996" s="128"/>
      <c r="E996" s="128"/>
      <c r="F996" s="128"/>
      <c r="G996" s="128"/>
      <c r="H996" s="128"/>
      <c r="I996" s="128"/>
      <c r="J996" s="128"/>
      <c r="K996" s="128"/>
      <c r="L996" s="128"/>
      <c r="M996" s="128"/>
      <c r="N996" s="128"/>
      <c r="O996" s="128"/>
      <c r="P996" s="128"/>
      <c r="Q996" s="128"/>
      <c r="R996" s="128"/>
      <c r="S996" s="128"/>
      <c r="T996" s="128"/>
      <c r="U996" s="128"/>
      <c r="V996" s="128"/>
      <c r="W996" s="128"/>
      <c r="X996" s="128"/>
      <c r="Y996" s="128"/>
      <c r="Z996" s="128"/>
      <c r="AA996" s="130"/>
      <c r="AB996" s="130">
        <f t="shared" ref="AB996:AC996" si="6">AB992*20</f>
        <v>20</v>
      </c>
      <c r="AC996" s="130">
        <f t="shared" si="6"/>
        <v>240</v>
      </c>
    </row>
    <row r="997" spans="1:29" x14ac:dyDescent="0.2">
      <c r="A997" s="128"/>
      <c r="B997" s="128"/>
      <c r="C997" s="130"/>
      <c r="D997" s="128"/>
      <c r="E997" s="128"/>
      <c r="F997" s="128"/>
      <c r="G997" s="128"/>
      <c r="H997" s="128"/>
      <c r="I997" s="128"/>
      <c r="J997" s="128"/>
      <c r="K997" s="128"/>
      <c r="L997" s="128"/>
      <c r="M997" s="128"/>
      <c r="N997" s="128"/>
      <c r="O997" s="128"/>
      <c r="P997" s="128"/>
      <c r="Q997" s="128"/>
      <c r="R997" s="128"/>
      <c r="S997" s="128"/>
      <c r="T997" s="128"/>
      <c r="U997" s="128"/>
      <c r="V997" s="128"/>
      <c r="W997" s="128"/>
      <c r="X997" s="128"/>
      <c r="Y997" s="128"/>
      <c r="Z997" s="128"/>
      <c r="AA997" s="130"/>
      <c r="AB997" s="130">
        <f t="shared" ref="AB997:AC997" si="7">AB992*30</f>
        <v>30</v>
      </c>
      <c r="AC997" s="130">
        <f t="shared" si="7"/>
        <v>360</v>
      </c>
    </row>
    <row r="998" spans="1:29" x14ac:dyDescent="0.2">
      <c r="B998" s="128"/>
      <c r="C998" s="130"/>
      <c r="D998" s="128"/>
      <c r="E998" s="128"/>
      <c r="F998" s="128"/>
      <c r="G998" s="128"/>
      <c r="H998" s="128"/>
      <c r="I998" s="128"/>
      <c r="J998" s="128"/>
      <c r="K998" s="128"/>
      <c r="L998" s="128"/>
      <c r="M998" s="128"/>
      <c r="N998" s="128"/>
      <c r="O998" s="128"/>
      <c r="P998" s="128"/>
      <c r="Q998" s="128"/>
      <c r="R998" s="128"/>
      <c r="S998" s="128"/>
      <c r="T998" s="128"/>
      <c r="U998" s="128"/>
      <c r="V998" s="128"/>
      <c r="W998" s="128"/>
      <c r="X998" s="128"/>
      <c r="Y998" s="128"/>
      <c r="Z998" s="128"/>
      <c r="AA998" s="130"/>
    </row>
    <row r="999" spans="1:29" x14ac:dyDescent="0.2">
      <c r="B999" s="128"/>
      <c r="C999" s="130"/>
      <c r="D999" s="128"/>
      <c r="E999" s="128"/>
      <c r="F999" s="128"/>
      <c r="G999" s="128"/>
      <c r="H999" s="128"/>
      <c r="I999" s="128"/>
      <c r="J999" s="128"/>
      <c r="K999" s="128"/>
      <c r="L999" s="128"/>
      <c r="M999" s="128"/>
      <c r="N999" s="128"/>
      <c r="O999" s="128"/>
      <c r="P999" s="128"/>
      <c r="Q999" s="128"/>
      <c r="R999" s="128"/>
      <c r="S999" s="128"/>
      <c r="T999" s="128"/>
      <c r="U999" s="128"/>
      <c r="V999" s="128"/>
      <c r="W999" s="128"/>
      <c r="X999" s="128"/>
      <c r="Y999" s="128"/>
      <c r="Z999" s="128"/>
      <c r="AA999" s="130" t="s">
        <v>72</v>
      </c>
      <c r="AB999" s="130" t="e">
        <f>IF(C12="TRIMESTRAL",AC999/4,IF(C12="BIMENSUAL",AC999/6,IF(C12="MENSUAL",AC999/12,"")))</f>
        <v>#REF!</v>
      </c>
      <c r="AC999" s="130" t="e">
        <f>IF(C12="TRIMESTRAL",(#REF!-#REF!)*4,IF(C12="BIMENSUAL",(#REF!-#REF!)*6,IF(C12="MENSUAL",(#REF!-#REF!)*12,"")))</f>
        <v>#REF!</v>
      </c>
    </row>
    <row r="1000" spans="1:29" x14ac:dyDescent="0.2">
      <c r="A1000" s="128"/>
      <c r="B1000" s="128"/>
      <c r="C1000" s="130"/>
      <c r="D1000" s="128"/>
      <c r="E1000" s="128"/>
      <c r="F1000" s="128"/>
      <c r="G1000" s="128"/>
      <c r="H1000" s="128"/>
      <c r="I1000" s="128"/>
      <c r="J1000" s="128"/>
      <c r="K1000" s="128"/>
      <c r="L1000" s="128"/>
      <c r="M1000" s="128"/>
      <c r="N1000" s="128"/>
      <c r="O1000" s="128"/>
      <c r="P1000" s="128"/>
      <c r="Q1000" s="128"/>
      <c r="R1000" s="128"/>
      <c r="S1000" s="128"/>
      <c r="T1000" s="128"/>
      <c r="U1000" s="128"/>
      <c r="V1000" s="128"/>
      <c r="W1000" s="128"/>
      <c r="X1000" s="128"/>
      <c r="Y1000" s="128"/>
      <c r="Z1000" s="128"/>
      <c r="AA1000" s="130"/>
      <c r="AB1000" s="130"/>
      <c r="AC1000" s="130"/>
    </row>
    <row r="1001" spans="1:29" x14ac:dyDescent="0.2">
      <c r="A1001" s="128"/>
      <c r="B1001" s="128"/>
      <c r="C1001" s="130"/>
      <c r="D1001" s="128"/>
      <c r="E1001" s="128"/>
      <c r="F1001" s="128"/>
      <c r="G1001" s="128"/>
      <c r="H1001" s="128"/>
      <c r="I1001" s="128"/>
      <c r="J1001" s="128"/>
      <c r="K1001" s="128"/>
      <c r="L1001" s="128"/>
      <c r="M1001" s="128"/>
      <c r="N1001" s="128"/>
      <c r="O1001" s="128"/>
      <c r="P1001" s="128"/>
      <c r="Q1001" s="128"/>
      <c r="R1001" s="128"/>
      <c r="S1001" s="128"/>
      <c r="T1001" s="128"/>
      <c r="U1001" s="128"/>
      <c r="V1001" s="128"/>
      <c r="W1001" s="128"/>
      <c r="X1001" s="128"/>
      <c r="Y1001" s="128"/>
      <c r="Z1001" s="128"/>
      <c r="AA1001" s="130"/>
      <c r="AB1001" s="130"/>
      <c r="AC1001" s="130"/>
    </row>
    <row r="1002" spans="1:29" x14ac:dyDescent="0.2">
      <c r="A1002" s="128"/>
      <c r="B1002" s="128"/>
      <c r="C1002" s="130"/>
      <c r="D1002" s="128"/>
      <c r="E1002" s="128"/>
      <c r="F1002" s="128"/>
      <c r="G1002" s="128"/>
      <c r="H1002" s="128"/>
      <c r="I1002" s="128"/>
      <c r="J1002" s="128"/>
      <c r="K1002" s="128"/>
      <c r="L1002" s="128"/>
      <c r="M1002" s="128"/>
      <c r="N1002" s="128"/>
      <c r="O1002" s="128"/>
      <c r="P1002" s="128"/>
      <c r="Q1002" s="128"/>
      <c r="R1002" s="128"/>
      <c r="S1002" s="128"/>
      <c r="T1002" s="128"/>
      <c r="U1002" s="128"/>
      <c r="V1002" s="128"/>
      <c r="W1002" s="128"/>
      <c r="X1002" s="128"/>
      <c r="Y1002" s="128"/>
      <c r="Z1002" s="128"/>
      <c r="AA1002" s="130"/>
      <c r="AB1002" s="130"/>
      <c r="AC1002" s="130"/>
    </row>
    <row r="1003" spans="1:29" x14ac:dyDescent="0.2">
      <c r="A1003" s="128"/>
      <c r="B1003" s="128"/>
      <c r="C1003" s="130"/>
      <c r="D1003" s="128"/>
      <c r="E1003" s="128"/>
      <c r="F1003" s="128"/>
      <c r="G1003" s="128"/>
      <c r="H1003" s="128"/>
      <c r="I1003" s="128"/>
      <c r="J1003" s="128"/>
      <c r="K1003" s="128"/>
      <c r="L1003" s="128"/>
      <c r="M1003" s="128"/>
      <c r="N1003" s="128"/>
      <c r="O1003" s="128"/>
      <c r="P1003" s="128"/>
      <c r="Q1003" s="128"/>
      <c r="R1003" s="128"/>
      <c r="S1003" s="128"/>
      <c r="T1003" s="128"/>
      <c r="U1003" s="128"/>
      <c r="V1003" s="128"/>
      <c r="W1003" s="128"/>
      <c r="X1003" s="128"/>
      <c r="Y1003" s="128"/>
      <c r="Z1003" s="128"/>
      <c r="AA1003" s="130"/>
      <c r="AB1003" s="130"/>
      <c r="AC1003" s="130"/>
    </row>
    <row r="1004" spans="1:29" x14ac:dyDescent="0.2">
      <c r="A1004" s="128"/>
      <c r="B1004" s="128"/>
      <c r="C1004" s="130"/>
      <c r="D1004" s="128"/>
      <c r="E1004" s="128"/>
      <c r="F1004" s="128"/>
      <c r="G1004" s="128"/>
      <c r="H1004" s="128"/>
      <c r="I1004" s="128"/>
      <c r="J1004" s="128"/>
      <c r="K1004" s="128"/>
      <c r="L1004" s="128"/>
      <c r="M1004" s="128"/>
      <c r="N1004" s="128"/>
      <c r="O1004" s="128"/>
      <c r="P1004" s="128"/>
      <c r="Q1004" s="128"/>
      <c r="R1004" s="128"/>
      <c r="S1004" s="128"/>
      <c r="T1004" s="128"/>
      <c r="U1004" s="128"/>
      <c r="V1004" s="128"/>
      <c r="W1004" s="128"/>
      <c r="X1004" s="128"/>
      <c r="Y1004" s="128"/>
      <c r="Z1004" s="128"/>
      <c r="AA1004" s="130"/>
      <c r="AB1004" s="130"/>
      <c r="AC1004" s="130"/>
    </row>
  </sheetData>
  <mergeCells count="4">
    <mergeCell ref="C5:C6"/>
    <mergeCell ref="I5:N6"/>
    <mergeCell ref="B20:D28"/>
    <mergeCell ref="F2:Q3"/>
  </mergeCells>
  <dataValidations count="1">
    <dataValidation type="list" allowBlank="1" showErrorMessage="1" sqref="C12" xr:uid="{00000000-0002-0000-0500-000000000000}">
      <formula1>"MENSUAL,BIMENSUAL,TRIMESTRAL"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SI INVIERTES HOY</vt:lpstr>
      <vt:lpstr>ANALISIS INVERSIONES</vt:lpstr>
      <vt:lpstr>PROYECCIÓN RENTA FIJA</vt:lpstr>
      <vt:lpstr>Copia de PROYECCIÓN RENTA FIJA</vt:lpstr>
      <vt:lpstr>PROYECTA TUS INVERSIONES AVANZA</vt:lpstr>
      <vt:lpstr>PROYECTA TUS INVERSIONES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Margarita Serrano</cp:lastModifiedBy>
  <dcterms:created xsi:type="dcterms:W3CDTF">2025-10-21T17:59:49Z</dcterms:created>
  <dcterms:modified xsi:type="dcterms:W3CDTF">2025-10-21T17:59:49Z</dcterms:modified>
</cp:coreProperties>
</file>