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ARATIVO" sheetId="1" r:id="rId4"/>
    <sheet state="hidden" name="DEUDAS" sheetId="2" r:id="rId5"/>
    <sheet state="hidden" name="UNIFICADO" sheetId="3" r:id="rId6"/>
  </sheets>
  <definedNames/>
  <calcPr/>
</workbook>
</file>

<file path=xl/sharedStrings.xml><?xml version="1.0" encoding="utf-8"?>
<sst xmlns="http://schemas.openxmlformats.org/spreadsheetml/2006/main" count="44" uniqueCount="21">
  <si>
    <t>DEUDAS</t>
  </si>
  <si>
    <t>DEUDA</t>
  </si>
  <si>
    <t>PAGO TOTAL</t>
  </si>
  <si>
    <t>PAGO MÍNIMO</t>
  </si>
  <si>
    <t>INTERES</t>
  </si>
  <si>
    <t>ABONO MENSUAL</t>
  </si>
  <si>
    <t>TIEMPO DE PAGO</t>
  </si>
  <si>
    <t>INTERESES</t>
  </si>
  <si>
    <t>Deuda 1</t>
  </si>
  <si>
    <t>Deuda 2</t>
  </si>
  <si>
    <t>Deuda 3</t>
  </si>
  <si>
    <t>TOTAL</t>
  </si>
  <si>
    <t>COMPRA DE CARTERA</t>
  </si>
  <si>
    <t>Unificado</t>
  </si>
  <si>
    <t>Ahorro tiempo</t>
  </si>
  <si>
    <t>Ahorro intereses</t>
  </si>
  <si>
    <t>MES</t>
  </si>
  <si>
    <t>PAGO</t>
  </si>
  <si>
    <t>A INTERES</t>
  </si>
  <si>
    <t>A CAPITAL</t>
  </si>
  <si>
    <t>SALDO VIVO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</si>
</sst>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\ * #,##0_-;\-&quot;$&quot;\ * #,##0_-;_-&quot;$&quot;\ * &quot;-&quot;??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theme="0"/>
      <name val="Calibri"/>
    </font>
    <font>
      <sz val="11.0"/>
      <color rgb="FFFFFFFF"/>
      <name val="Calibri"/>
    </font>
    <font>
      <b/>
      <sz val="14.0"/>
      <color theme="1"/>
      <name val="Calibri"/>
    </font>
    <font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3" fontId="4" numFmtId="0" xfId="0" applyAlignment="1" applyBorder="1" applyFill="1" applyFont="1">
      <alignment horizontal="center" vertical="center"/>
    </xf>
    <xf borderId="6" fillId="3" fontId="4" numFmtId="0" xfId="0" applyAlignment="1" applyBorder="1" applyFont="1">
      <alignment horizontal="center" vertical="center"/>
    </xf>
    <xf borderId="7" fillId="3" fontId="4" numFmtId="0" xfId="0" applyBorder="1" applyFont="1"/>
    <xf borderId="1" fillId="3" fontId="4" numFmtId="0" xfId="0" applyAlignment="1" applyBorder="1" applyFont="1">
      <alignment horizontal="center"/>
    </xf>
    <xf borderId="8" fillId="2" fontId="1" numFmtId="0" xfId="0" applyAlignment="1" applyBorder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" fillId="2" fontId="1" numFmtId="9" xfId="0" applyAlignment="1" applyBorder="1" applyFont="1" applyNumberFormat="1">
      <alignment horizontal="center" vertical="center"/>
    </xf>
    <xf borderId="9" fillId="2" fontId="1" numFmtId="164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/>
    </xf>
    <xf borderId="1" fillId="4" fontId="1" numFmtId="164" xfId="0" applyBorder="1" applyFont="1" applyNumberFormat="1"/>
    <xf borderId="8" fillId="2" fontId="1" numFmtId="0" xfId="0" applyAlignment="1" applyBorder="1" applyFont="1">
      <alignment horizontal="center" readingOrder="0" vertical="center"/>
    </xf>
    <xf borderId="1" fillId="2" fontId="1" numFmtId="164" xfId="0" applyAlignment="1" applyBorder="1" applyFont="1" applyNumberFormat="1">
      <alignment horizontal="center" readingOrder="0" vertical="center"/>
    </xf>
    <xf borderId="1" fillId="2" fontId="1" numFmtId="9" xfId="0" applyAlignment="1" applyBorder="1" applyFont="1" applyNumberFormat="1">
      <alignment horizontal="center" readingOrder="0" vertical="center"/>
    </xf>
    <xf borderId="9" fillId="2" fontId="1" numFmtId="0" xfId="0" applyBorder="1" applyFont="1"/>
    <xf borderId="10" fillId="2" fontId="1" numFmtId="0" xfId="0" applyAlignment="1" applyBorder="1" applyFont="1">
      <alignment horizontal="center" readingOrder="0" vertical="center"/>
    </xf>
    <xf borderId="11" fillId="2" fontId="1" numFmtId="164" xfId="0" applyAlignment="1" applyBorder="1" applyFont="1" applyNumberFormat="1">
      <alignment horizontal="center" readingOrder="0" vertical="center"/>
    </xf>
    <xf borderId="11" fillId="2" fontId="1" numFmtId="9" xfId="0" applyAlignment="1" applyBorder="1" applyFont="1" applyNumberFormat="1">
      <alignment horizontal="center" readingOrder="0" vertical="center"/>
    </xf>
    <xf borderId="12" fillId="2" fontId="1" numFmtId="0" xfId="0" applyBorder="1" applyFont="1"/>
    <xf borderId="1" fillId="2" fontId="2" numFmtId="0" xfId="0" applyBorder="1" applyFont="1"/>
    <xf borderId="1" fillId="2" fontId="2" numFmtId="164" xfId="0" applyBorder="1" applyFont="1" applyNumberFormat="1"/>
    <xf borderId="1" fillId="2" fontId="2" numFmtId="0" xfId="0" applyAlignment="1" applyBorder="1" applyFont="1">
      <alignment horizontal="center"/>
    </xf>
    <xf borderId="1" fillId="2" fontId="5" numFmtId="0" xfId="0" applyBorder="1" applyFont="1"/>
    <xf borderId="10" fillId="4" fontId="1" numFmtId="0" xfId="0" applyAlignment="1" applyBorder="1" applyFont="1">
      <alignment horizontal="center" vertical="center"/>
    </xf>
    <xf borderId="11" fillId="4" fontId="1" numFmtId="164" xfId="0" applyAlignment="1" applyBorder="1" applyFont="1" applyNumberFormat="1">
      <alignment horizontal="center" vertical="center"/>
    </xf>
    <xf borderId="12" fillId="2" fontId="1" numFmtId="164" xfId="0" applyAlignment="1" applyBorder="1" applyFont="1" applyNumberFormat="1">
      <alignment readingOrder="0"/>
    </xf>
    <xf borderId="1" fillId="2" fontId="2" numFmtId="164" xfId="0" applyAlignment="1" applyBorder="1" applyFont="1" applyNumberFormat="1">
      <alignment horizontal="center"/>
    </xf>
    <xf borderId="13" fillId="2" fontId="1" numFmtId="0" xfId="0" applyBorder="1" applyFont="1"/>
    <xf borderId="2" fillId="2" fontId="1" numFmtId="0" xfId="0" applyBorder="1" applyFont="1"/>
    <xf borderId="14" fillId="5" fontId="6" numFmtId="0" xfId="0" applyAlignment="1" applyBorder="1" applyFill="1" applyFont="1">
      <alignment horizontal="center" readingOrder="0" vertical="center"/>
    </xf>
    <xf borderId="15" fillId="0" fontId="3" numFmtId="0" xfId="0" applyBorder="1" applyFont="1"/>
    <xf borderId="16" fillId="2" fontId="7" numFmtId="0" xfId="0" applyAlignment="1" applyBorder="1" applyFont="1">
      <alignment horizontal="center" vertical="center"/>
    </xf>
    <xf borderId="4" fillId="2" fontId="1" numFmtId="0" xfId="0" applyBorder="1" applyFont="1"/>
    <xf borderId="16" fillId="2" fontId="7" numFmtId="164" xfId="0" applyAlignment="1" applyBorder="1" applyFont="1" applyNumberFormat="1">
      <alignment horizontal="center" vertical="center"/>
    </xf>
    <xf borderId="17" fillId="2" fontId="1" numFmtId="0" xfId="0" applyBorder="1" applyFont="1"/>
    <xf borderId="18" fillId="4" fontId="2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1" fillId="2" fontId="1" numFmtId="0" xfId="0" applyAlignment="1" applyBorder="1" applyFont="1">
      <alignment horizontal="center" vertical="center"/>
    </xf>
    <xf borderId="8" fillId="4" fontId="2" numFmtId="0" xfId="0" applyAlignment="1" applyBorder="1" applyFont="1">
      <alignment horizontal="center" vertical="center"/>
    </xf>
    <xf borderId="1" fillId="4" fontId="2" numFmtId="0" xfId="0" applyAlignment="1" applyBorder="1" applyFont="1">
      <alignment horizontal="center" vertical="center"/>
    </xf>
    <xf borderId="9" fillId="4" fontId="2" numFmtId="0" xfId="0" applyAlignment="1" applyBorder="1" applyFont="1">
      <alignment horizontal="center" vertical="center"/>
    </xf>
    <xf borderId="9" fillId="2" fontId="1" numFmtId="164" xfId="0" applyAlignment="1" applyBorder="1" applyFont="1" applyNumberFormat="1">
      <alignment horizontal="center" vertical="center"/>
    </xf>
    <xf borderId="10" fillId="2" fontId="1" numFmtId="0" xfId="0" applyAlignment="1" applyBorder="1" applyFont="1">
      <alignment horizontal="center" vertical="center"/>
    </xf>
    <xf borderId="11" fillId="2" fontId="1" numFmtId="164" xfId="0" applyAlignment="1" applyBorder="1" applyFont="1" applyNumberFormat="1">
      <alignment horizontal="center" vertical="center"/>
    </xf>
    <xf borderId="12" fillId="2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5.57"/>
    <col customWidth="1" min="4" max="4" width="15.0"/>
    <col customWidth="1" min="5" max="5" width="11.43"/>
    <col customWidth="1" min="6" max="6" width="16.86"/>
    <col customWidth="1" min="7" max="7" width="16.57"/>
    <col customWidth="1" min="8" max="8" width="15.14"/>
    <col customWidth="1" min="9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8" t="s">
        <v>6</v>
      </c>
      <c r="H3" s="8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8</v>
      </c>
      <c r="C4" s="10">
        <v>5000000.0</v>
      </c>
      <c r="D4" s="10">
        <v>346000.0</v>
      </c>
      <c r="E4" s="11">
        <v>0.28</v>
      </c>
      <c r="F4" s="12"/>
      <c r="G4" s="13" t="str">
        <f>IF(C4="","",CONCATENATE(LOOKUP(1000000000000,DEUDAS!B4:B950)," meses"))</f>
        <v>18 meses</v>
      </c>
      <c r="H4" s="14">
        <f>SUM(DEUDAS!D5:D950)</f>
        <v>1008415.125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5" t="s">
        <v>9</v>
      </c>
      <c r="C5" s="16">
        <v>3.0E7</v>
      </c>
      <c r="D5" s="16">
        <v>1200000.0</v>
      </c>
      <c r="E5" s="17">
        <v>0.25</v>
      </c>
      <c r="F5" s="18"/>
      <c r="G5" s="13" t="str">
        <f>IF(C5="","",CONCATENATE(LOOKUP(1000000000000,DEUDAS!H4:H950)," meses"))</f>
        <v>35 meses</v>
      </c>
      <c r="H5" s="14">
        <f>SUM(DEUDAS!J5:J950)</f>
        <v>10877431.32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9" t="s">
        <v>10</v>
      </c>
      <c r="C6" s="20">
        <v>2.0E7</v>
      </c>
      <c r="D6" s="20">
        <v>1000000.0</v>
      </c>
      <c r="E6" s="21">
        <v>0.24</v>
      </c>
      <c r="F6" s="22"/>
      <c r="G6" s="13" t="str">
        <f>IF(C6="","",CONCATENATE(LOOKUP(1000000000000,DEUDAS!N4:N950)," meses"))</f>
        <v>26 meses</v>
      </c>
      <c r="H6" s="14">
        <f>SUM(DEUDAS!P5:P950)</f>
        <v>5049459.762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3" t="s">
        <v>11</v>
      </c>
      <c r="C8" s="24">
        <f t="shared" ref="C8:D8" si="1">C4+C5+C6</f>
        <v>55000000</v>
      </c>
      <c r="D8" s="24">
        <f t="shared" si="1"/>
        <v>2546000</v>
      </c>
      <c r="E8" s="24"/>
      <c r="F8" s="24">
        <f>F4+F5+F6</f>
        <v>0</v>
      </c>
      <c r="G8" s="25" t="str">
        <f>CONCATENATE(MAX(LOOKUP(1000000000000,DEUDAS!B4:B950),LOOKUP(1000000000000,DEUDAS!H4:H950),LOOKUP(1000000000000,DEUDAS!N4:N950))," meses")</f>
        <v>35 meses</v>
      </c>
      <c r="H8" s="24">
        <f>H4+H5+H6</f>
        <v>16935306.21</v>
      </c>
      <c r="I8" s="26" t="str">
        <f>CONCATENATE(MAX(LOOKUP(1000000000000,DEUDAS!B4:B950),LOOKUP(1000000000000,DEUDAS!H4:H950),LOOKUP(1000000000000,DEUDAS!N4:N950)))</f>
        <v>35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2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" t="s">
        <v>12</v>
      </c>
      <c r="C10" s="3"/>
      <c r="D10" s="3"/>
      <c r="E10" s="3"/>
      <c r="F10" s="4"/>
      <c r="G10" s="1"/>
      <c r="H10" s="1"/>
      <c r="I10" s="2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 t="s">
        <v>1</v>
      </c>
      <c r="C11" s="6" t="s">
        <v>2</v>
      </c>
      <c r="D11" s="6" t="s">
        <v>3</v>
      </c>
      <c r="E11" s="6" t="s">
        <v>4</v>
      </c>
      <c r="F11" s="7" t="s">
        <v>5</v>
      </c>
      <c r="G11" s="8" t="s">
        <v>6</v>
      </c>
      <c r="H11" s="8" t="s">
        <v>7</v>
      </c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7" t="s">
        <v>13</v>
      </c>
      <c r="C12" s="28">
        <f>C4+C5+C6</f>
        <v>55000000</v>
      </c>
      <c r="D12" s="20">
        <v>2546000.0</v>
      </c>
      <c r="E12" s="21">
        <v>0.2</v>
      </c>
      <c r="F12" s="29">
        <v>1000000.0</v>
      </c>
      <c r="G12" s="13" t="str">
        <f>CONCATENATE(LOOKUP(1000000000000,UNIFICADO!B4:B950)," meses")</f>
        <v>18 meses</v>
      </c>
      <c r="H12" s="14">
        <f>SUM(UNIFICADO!D5:D950)</f>
        <v>8274560.544</v>
      </c>
      <c r="I12" s="2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3" t="s">
        <v>11</v>
      </c>
      <c r="C14" s="30">
        <f t="shared" ref="C14:D14" si="2">C12</f>
        <v>55000000</v>
      </c>
      <c r="D14" s="30">
        <f t="shared" si="2"/>
        <v>2546000</v>
      </c>
      <c r="E14" s="25"/>
      <c r="F14" s="30">
        <f>SUM(F12)</f>
        <v>1000000</v>
      </c>
      <c r="G14" s="25" t="str">
        <f t="shared" ref="G14:H14" si="3">G12</f>
        <v>18 meses</v>
      </c>
      <c r="H14" s="30">
        <f t="shared" si="3"/>
        <v>8274560.544</v>
      </c>
      <c r="I14" s="26" t="str">
        <f>CONCATENATE(LOOKUP(1000000000000,UNIFICADO!B4:B950),)</f>
        <v>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31"/>
      <c r="G16" s="31"/>
      <c r="H16" s="3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75" customHeight="1">
      <c r="A17" s="1"/>
      <c r="B17" s="1"/>
      <c r="C17" s="1"/>
      <c r="D17" s="1"/>
      <c r="E17" s="32"/>
      <c r="F17" s="33" t="s">
        <v>14</v>
      </c>
      <c r="G17" s="34"/>
      <c r="H17" s="35" t="str">
        <f>CONCATENATE(I8-I14," meses")</f>
        <v>17 meses</v>
      </c>
      <c r="I17" s="3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5.5" customHeight="1">
      <c r="A18" s="1"/>
      <c r="B18" s="1"/>
      <c r="C18" s="1"/>
      <c r="D18" s="1"/>
      <c r="E18" s="32"/>
      <c r="F18" s="33" t="s">
        <v>15</v>
      </c>
      <c r="G18" s="34"/>
      <c r="H18" s="37">
        <f>H8-H14</f>
        <v>8660745.661</v>
      </c>
      <c r="I18" s="3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38"/>
      <c r="G19" s="38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F2"/>
    <mergeCell ref="B10:F10"/>
    <mergeCell ref="F17:G17"/>
    <mergeCell ref="F18:G1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1.43"/>
    <col customWidth="1" min="6" max="6" width="12.0"/>
    <col customWidth="1" min="7" max="7" width="6.0"/>
    <col customWidth="1" min="8" max="11" width="11.43"/>
    <col customWidth="1" min="12" max="12" width="12.0"/>
    <col customWidth="1" min="13" max="13" width="5.43"/>
    <col customWidth="1" min="14" max="17" width="11.43"/>
    <col customWidth="1" min="18" max="18" width="13.0"/>
    <col customWidth="1" min="19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9" t="str">
        <f>COMPARATIVO!B4</f>
        <v>Deuda 1</v>
      </c>
      <c r="C2" s="40"/>
      <c r="D2" s="40"/>
      <c r="E2" s="40"/>
      <c r="F2" s="41"/>
      <c r="G2" s="42"/>
      <c r="H2" s="39" t="str">
        <f>COMPARATIVO!B5</f>
        <v>Deuda 2</v>
      </c>
      <c r="I2" s="40"/>
      <c r="J2" s="40"/>
      <c r="K2" s="40"/>
      <c r="L2" s="41"/>
      <c r="M2" s="42"/>
      <c r="N2" s="39" t="str">
        <f>COMPARATIVO!B6</f>
        <v>Deuda 3</v>
      </c>
      <c r="O2" s="40"/>
      <c r="P2" s="40"/>
      <c r="Q2" s="40"/>
      <c r="R2" s="41"/>
      <c r="S2" s="1"/>
      <c r="T2" s="1"/>
      <c r="U2" s="1"/>
      <c r="V2" s="1"/>
      <c r="W2" s="1"/>
      <c r="X2" s="1"/>
      <c r="Y2" s="1"/>
      <c r="Z2" s="1"/>
    </row>
    <row r="3">
      <c r="A3" s="1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42"/>
      <c r="H3" s="43" t="s">
        <v>16</v>
      </c>
      <c r="I3" s="44" t="s">
        <v>17</v>
      </c>
      <c r="J3" s="44" t="s">
        <v>18</v>
      </c>
      <c r="K3" s="44" t="s">
        <v>19</v>
      </c>
      <c r="L3" s="45" t="s">
        <v>20</v>
      </c>
      <c r="M3" s="42"/>
      <c r="N3" s="43" t="s">
        <v>16</v>
      </c>
      <c r="O3" s="44" t="s">
        <v>17</v>
      </c>
      <c r="P3" s="44" t="s">
        <v>18</v>
      </c>
      <c r="Q3" s="44" t="s">
        <v>19</v>
      </c>
      <c r="R3" s="45" t="s">
        <v>20</v>
      </c>
      <c r="S3" s="1"/>
      <c r="T3" s="1"/>
      <c r="U3" s="1"/>
      <c r="V3" s="1"/>
      <c r="W3" s="1"/>
      <c r="X3" s="1"/>
      <c r="Y3" s="1"/>
      <c r="Z3" s="1"/>
    </row>
    <row r="4">
      <c r="A4" s="1"/>
      <c r="B4" s="9">
        <f>IF(F4&lt;&gt;"",0,"")</f>
        <v>0</v>
      </c>
      <c r="C4" s="42"/>
      <c r="D4" s="42"/>
      <c r="E4" s="42"/>
      <c r="F4" s="46">
        <f>COMPARATIVO!C4</f>
        <v>5000000</v>
      </c>
      <c r="G4" s="42"/>
      <c r="H4" s="9">
        <f>IF(L4&lt;&gt;"",0,"")</f>
        <v>0</v>
      </c>
      <c r="I4" s="42"/>
      <c r="J4" s="42"/>
      <c r="K4" s="42"/>
      <c r="L4" s="46">
        <f>COMPARATIVO!C5</f>
        <v>30000000</v>
      </c>
      <c r="M4" s="42"/>
      <c r="N4" s="9">
        <f>IF(R4&lt;&gt;"",0,"")</f>
        <v>0</v>
      </c>
      <c r="O4" s="42"/>
      <c r="P4" s="42"/>
      <c r="Q4" s="42"/>
      <c r="R4" s="46">
        <f>COMPARATIVO!C6</f>
        <v>20000000</v>
      </c>
      <c r="S4" s="1"/>
      <c r="T4" s="1"/>
      <c r="U4" s="1"/>
      <c r="V4" s="1"/>
      <c r="W4" s="1"/>
      <c r="X4" s="1"/>
      <c r="Y4" s="1"/>
      <c r="Z4" s="1"/>
    </row>
    <row r="5">
      <c r="A5" s="1"/>
      <c r="B5" s="9">
        <f>IF(C5&lt;&gt;0,B4+1,"")</f>
        <v>1</v>
      </c>
      <c r="C5" s="10">
        <f>IF(F4&lt;&gt;"",COMPARATIVO!$D$4,"")</f>
        <v>346000</v>
      </c>
      <c r="D5" s="10">
        <f>IF(F4=0,"",IFERROR(((1+COMPARATIVO!$E$4)^(1/12)-1)*F4,""))</f>
        <v>103923.6424</v>
      </c>
      <c r="E5" s="10">
        <f>IF((IFERROR(C5-D5+IF(C5=F4,0,COMPARATIVO!$F$4),""))=COMPARATIVO!$F$4,"",IFERROR(C5-D5+IF(C5=F4,0,COMPARATIVO!$F$4),""))</f>
        <v>242076.3576</v>
      </c>
      <c r="F5" s="46">
        <f t="shared" ref="F5:F950" si="1">IFERROR(IF((IFERROR(F4-E5,""))-D5&lt;1,0,IFERROR(F4-E5,"")),"")</f>
        <v>4757923.642</v>
      </c>
      <c r="G5" s="42"/>
      <c r="H5" s="9">
        <f>IF(I5&lt;&gt;0,H4+1,"")</f>
        <v>1</v>
      </c>
      <c r="I5" s="10">
        <f>IF(L4&lt;&gt;"",COMPARATIVO!$D$5,"")</f>
        <v>1200000</v>
      </c>
      <c r="J5" s="10">
        <f>IF(L4=0,"",IFERROR(((1+COMPARATIVO!$E$5)^(1/12)-1)*L4,""))</f>
        <v>563077.9536</v>
      </c>
      <c r="K5" s="10">
        <f>IF((IFERROR(I5-J5+IF(C5=F4,0,COMPARATIVO!$F$5),""))=COMPARATIVO!$F$5,"",IFERROR(I5-J5+IF(C5=F4,0,COMPARATIVO!$F$5),""))</f>
        <v>636922.0464</v>
      </c>
      <c r="L5" s="46">
        <f t="shared" ref="L5:L950" si="2">IFERROR(IF((IFERROR(L4-K5,""))-J5&lt;1,0,IFERROR(L4-K5,"")),"")</f>
        <v>29363077.95</v>
      </c>
      <c r="M5" s="42"/>
      <c r="N5" s="9">
        <f>IF(O5&lt;&gt;0,N4+1,"")</f>
        <v>1</v>
      </c>
      <c r="O5" s="10">
        <f>IF(R4&lt;&gt;"",COMPARATIVO!$D$6,"")</f>
        <v>1000000</v>
      </c>
      <c r="P5" s="10">
        <f>IF(R4=0,"",IFERROR(((1+COMPARATIVO!$E$6)^(1/12)-1)*R4,""))</f>
        <v>361751.6497</v>
      </c>
      <c r="Q5" s="10">
        <f>IF((IFERROR(O5-P5+IF(C5=F4,0,COMPARATIVO!$F$6),""))=COMPARATIVO!$F$6,"",IFERROR(O5-P5+IF(C5=F4,0,COMPARATIVO!$F$6),""))</f>
        <v>638248.3503</v>
      </c>
      <c r="R5" s="46">
        <f t="shared" ref="R5:R950" si="3">IFERROR(IF((IFERROR(R4-Q5,""))-P5&lt;1,0,IFERROR(R4-Q5,"")),"")</f>
        <v>19361751.65</v>
      </c>
      <c r="S5" s="1"/>
      <c r="T5" s="1"/>
      <c r="U5" s="1"/>
      <c r="V5" s="1"/>
      <c r="W5" s="1"/>
      <c r="X5" s="1"/>
      <c r="Y5" s="1"/>
      <c r="Z5" s="1"/>
    </row>
    <row r="6">
      <c r="A6" s="1"/>
      <c r="B6" s="9">
        <f t="shared" ref="B6:B950" si="4">IF(C6&lt;&gt;"",B5+1,"")</f>
        <v>2</v>
      </c>
      <c r="C6" s="10">
        <f>IF(C5="","",IF(F5=0,"",IF(C5&gt;F5,F5,IF(F5&lt;&gt;"",COMPARATIVO!$D$4,""))))</f>
        <v>346000</v>
      </c>
      <c r="D6" s="10">
        <f>IF(F5=0,"",IFERROR(((1+COMPARATIVO!$E$4)^(1/12)-1)*F5,""))</f>
        <v>98892.15108</v>
      </c>
      <c r="E6" s="10">
        <f>IF((IFERROR(C6-D6+IF(C6=F5,0,COMPARATIVO!$F$4),""))=COMPARATIVO!$F$4,"",IFERROR(C6-D6+IF(C6=F5,0,COMPARATIVO!$F$4),""))</f>
        <v>247107.8489</v>
      </c>
      <c r="F6" s="46">
        <f t="shared" si="1"/>
        <v>4510815.794</v>
      </c>
      <c r="G6" s="42"/>
      <c r="H6" s="9">
        <f t="shared" ref="H6:H950" si="5">IF(I6&lt;&gt;"",H5+1,"")</f>
        <v>2</v>
      </c>
      <c r="I6" s="10">
        <f>IF(I5="","",IF(L5=0,"",IF(I5&gt;L5,L5,IF(L5&lt;&gt;"",COMPARATIVO!$D$5,""))))</f>
        <v>1200000</v>
      </c>
      <c r="J6" s="10">
        <f>IF(L5=0,"",IFERROR(((1+COMPARATIVO!$E$5)^(1/12)-1)*L5,""))</f>
        <v>551123.3949</v>
      </c>
      <c r="K6" s="10">
        <f>IF((IFERROR(I6-J6+IF(C6=F5,0,COMPARATIVO!$F$5),""))=COMPARATIVO!$F$5,"",IFERROR(I6-J6+IF(C6=F5,0,COMPARATIVO!$F$5),""))</f>
        <v>648876.6051</v>
      </c>
      <c r="L6" s="46">
        <f t="shared" si="2"/>
        <v>28714201.35</v>
      </c>
      <c r="M6" s="42"/>
      <c r="N6" s="9">
        <f t="shared" ref="N6:N950" si="6">IF(O6&lt;&gt;"",N5+1,"")</f>
        <v>2</v>
      </c>
      <c r="O6" s="10">
        <f>IF(O5="","",IF(R5=0,"",IF(O5&gt;R5,R5,IF(R5&lt;&gt;"",COMPARATIVO!$D$6,""))))</f>
        <v>1000000</v>
      </c>
      <c r="P6" s="10">
        <f>IF(R5=0,"",IFERROR(((1+COMPARATIVO!$E$6)^(1/12)-1)*R5,""))</f>
        <v>350207.28</v>
      </c>
      <c r="Q6" s="10">
        <f>IF((IFERROR(O6-P6+IF(C6=F5,0,COMPARATIVO!$F$6),""))=COMPARATIVO!$F$6,"",IFERROR(O6-P6+IF(C6=F5,0,COMPARATIVO!$F$6),""))</f>
        <v>649792.72</v>
      </c>
      <c r="R6" s="46">
        <f t="shared" si="3"/>
        <v>18711958.93</v>
      </c>
      <c r="S6" s="1"/>
      <c r="T6" s="1"/>
      <c r="U6" s="1"/>
      <c r="V6" s="1"/>
      <c r="W6" s="1"/>
      <c r="X6" s="1"/>
      <c r="Y6" s="1"/>
      <c r="Z6" s="1"/>
    </row>
    <row r="7">
      <c r="A7" s="1"/>
      <c r="B7" s="9">
        <f t="shared" si="4"/>
        <v>3</v>
      </c>
      <c r="C7" s="10">
        <f>IF(C6="","",IF(F6=0,"",IF(C6&gt;F6,F6,IF(F6&lt;&gt;"",COMPARATIVO!$D$4,""))))</f>
        <v>346000</v>
      </c>
      <c r="D7" s="10">
        <f>IF(F6=0,"",IFERROR(((1+COMPARATIVO!$E$4)^(1/12)-1)*F6,""))</f>
        <v>93756.08153</v>
      </c>
      <c r="E7" s="10">
        <f>IF((IFERROR(C7-D7+IF(C7=F6,0,COMPARATIVO!$F$4),""))=COMPARATIVO!$F$4,"",IFERROR(C7-D7+IF(C7=F6,0,COMPARATIVO!$F$4),""))</f>
        <v>252243.9185</v>
      </c>
      <c r="F7" s="46">
        <f t="shared" si="1"/>
        <v>4258571.875</v>
      </c>
      <c r="G7" s="42"/>
      <c r="H7" s="9">
        <f t="shared" si="5"/>
        <v>3</v>
      </c>
      <c r="I7" s="10">
        <f>IF(I6="","",IF(L6=0,"",IF(I6&gt;L6,L6,IF(L6&lt;&gt;"",COMPARATIVO!$D$5,""))))</f>
        <v>1200000</v>
      </c>
      <c r="J7" s="10">
        <f>IF(L6=0,"",IFERROR(((1+COMPARATIVO!$E$5)^(1/12)-1)*L6,""))</f>
        <v>538944.4579</v>
      </c>
      <c r="K7" s="10">
        <f>IF((IFERROR(I7-J7+IF(C7=F6,0,COMPARATIVO!$F$5),""))=COMPARATIVO!$F$5,"",IFERROR(I7-J7+IF(C7=F6,0,COMPARATIVO!$F$5),""))</f>
        <v>661055.5421</v>
      </c>
      <c r="L7" s="46">
        <f t="shared" si="2"/>
        <v>28053145.81</v>
      </c>
      <c r="M7" s="42"/>
      <c r="N7" s="9">
        <f t="shared" si="6"/>
        <v>3</v>
      </c>
      <c r="O7" s="10">
        <f>IF(O6="","",IF(R6=0,"",IF(O6&gt;R6,R6,IF(R6&lt;&gt;"",COMPARATIVO!$D$6,""))))</f>
        <v>1000000</v>
      </c>
      <c r="P7" s="10">
        <f>IF(R6=0,"",IFERROR(((1+COMPARATIVO!$E$6)^(1/12)-1)*R6,""))</f>
        <v>338454.1006</v>
      </c>
      <c r="Q7" s="10">
        <f>IF((IFERROR(O7-P7+IF(C7=F6,0,COMPARATIVO!$F$6),""))=COMPARATIVO!$F$6,"",IFERROR(O7-P7+IF(C7=F6,0,COMPARATIVO!$F$6),""))</f>
        <v>661545.8994</v>
      </c>
      <c r="R7" s="46">
        <f t="shared" si="3"/>
        <v>18050413.03</v>
      </c>
      <c r="S7" s="1"/>
      <c r="T7" s="1"/>
      <c r="U7" s="1"/>
      <c r="V7" s="1"/>
      <c r="W7" s="1"/>
      <c r="X7" s="1"/>
      <c r="Y7" s="1"/>
      <c r="Z7" s="1"/>
    </row>
    <row r="8">
      <c r="A8" s="1"/>
      <c r="B8" s="9">
        <f t="shared" si="4"/>
        <v>4</v>
      </c>
      <c r="C8" s="10">
        <f>IF(C7="","",IF(F7=0,"",IF(C7&gt;F7,F7,IF(F7&lt;&gt;"",COMPARATIVO!$D$4,""))))</f>
        <v>346000</v>
      </c>
      <c r="D8" s="10">
        <f>IF(F7=0,"",IFERROR(((1+COMPARATIVO!$E$4)^(1/12)-1)*F7,""))</f>
        <v>88513.26018</v>
      </c>
      <c r="E8" s="10">
        <f>IF((IFERROR(C8-D8+IF(C8=F7,0,COMPARATIVO!$F$4),""))=COMPARATIVO!$F$4,"",IFERROR(C8-D8+IF(C8=F7,0,COMPARATIVO!$F$4),""))</f>
        <v>257486.7398</v>
      </c>
      <c r="F8" s="46">
        <f t="shared" si="1"/>
        <v>4001085.135</v>
      </c>
      <c r="G8" s="42"/>
      <c r="H8" s="9">
        <f t="shared" si="5"/>
        <v>4</v>
      </c>
      <c r="I8" s="10">
        <f>IF(I7="","",IF(L7=0,"",IF(I7&gt;L7,L7,IF(L7&lt;&gt;"",COMPARATIVO!$D$5,""))))</f>
        <v>1200000</v>
      </c>
      <c r="J8" s="10">
        <f>IF(L7=0,"",IFERROR(((1+COMPARATIVO!$E$5)^(1/12)-1)*L7,""))</f>
        <v>526536.9311</v>
      </c>
      <c r="K8" s="10">
        <f>IF((IFERROR(I8-J8+IF(C8=F7,0,COMPARATIVO!$F$5),""))=COMPARATIVO!$F$5,"",IFERROR(I8-J8+IF(C8=F7,0,COMPARATIVO!$F$5),""))</f>
        <v>673463.0689</v>
      </c>
      <c r="L8" s="46">
        <f t="shared" si="2"/>
        <v>27379682.74</v>
      </c>
      <c r="M8" s="42"/>
      <c r="N8" s="9">
        <f t="shared" si="6"/>
        <v>4</v>
      </c>
      <c r="O8" s="10">
        <f>IF(O7="","",IF(R7=0,"",IF(O7&gt;R7,R7,IF(R7&lt;&gt;"",COMPARATIVO!$D$6,""))))</f>
        <v>1000000</v>
      </c>
      <c r="P8" s="10">
        <f>IF(R7=0,"",IFERROR(((1+COMPARATIVO!$E$6)^(1/12)-1)*R7,""))</f>
        <v>326488.3345</v>
      </c>
      <c r="Q8" s="10">
        <f>IF((IFERROR(O8-P8+IF(C8=F7,0,COMPARATIVO!$F$6),""))=COMPARATIVO!$F$6,"",IFERROR(O8-P8+IF(C8=F7,0,COMPARATIVO!$F$6),""))</f>
        <v>673511.6655</v>
      </c>
      <c r="R8" s="46">
        <f t="shared" si="3"/>
        <v>17376901.36</v>
      </c>
      <c r="S8" s="1"/>
      <c r="T8" s="1"/>
      <c r="U8" s="1"/>
      <c r="V8" s="1"/>
      <c r="W8" s="1"/>
      <c r="X8" s="1"/>
      <c r="Y8" s="1"/>
      <c r="Z8" s="1"/>
    </row>
    <row r="9">
      <c r="A9" s="1"/>
      <c r="B9" s="9">
        <f t="shared" si="4"/>
        <v>5</v>
      </c>
      <c r="C9" s="10">
        <f>IF(C8="","",IF(F8=0,"",IF(C8&gt;F8,F8,IF(F8&lt;&gt;"",COMPARATIVO!$D$4,""))))</f>
        <v>346000</v>
      </c>
      <c r="D9" s="10">
        <f>IF(F8=0,"",IFERROR(((1+COMPARATIVO!$E$4)^(1/12)-1)*F8,""))</f>
        <v>83161.4682</v>
      </c>
      <c r="E9" s="10">
        <f>IF((IFERROR(C9-D9+IF(C9=F8,0,COMPARATIVO!$F$4),""))=COMPARATIVO!$F$4,"",IFERROR(C9-D9+IF(C9=F8,0,COMPARATIVO!$F$4),""))</f>
        <v>262838.5318</v>
      </c>
      <c r="F9" s="46">
        <f t="shared" si="1"/>
        <v>3738246.603</v>
      </c>
      <c r="G9" s="42"/>
      <c r="H9" s="9">
        <f t="shared" si="5"/>
        <v>5</v>
      </c>
      <c r="I9" s="10">
        <f>IF(I8="","",IF(L8=0,"",IF(I8&gt;L8,L8,IF(L8&lt;&gt;"",COMPARATIVO!$D$5,""))))</f>
        <v>1200000</v>
      </c>
      <c r="J9" s="10">
        <f>IF(L8=0,"",IFERROR(((1+COMPARATIVO!$E$5)^(1/12)-1)*L8,""))</f>
        <v>513896.5242</v>
      </c>
      <c r="K9" s="10">
        <f>IF((IFERROR(I9-J9+IF(C9=F8,0,COMPARATIVO!$F$5),""))=COMPARATIVO!$F$5,"",IFERROR(I9-J9+IF(C9=F8,0,COMPARATIVO!$F$5),""))</f>
        <v>686103.4758</v>
      </c>
      <c r="L9" s="46">
        <f t="shared" si="2"/>
        <v>26693579.26</v>
      </c>
      <c r="M9" s="42"/>
      <c r="N9" s="9">
        <f t="shared" si="6"/>
        <v>5</v>
      </c>
      <c r="O9" s="10">
        <f>IF(O8="","",IF(R8=0,"",IF(O8&gt;R8,R8,IF(R8&lt;&gt;"",COMPARATIVO!$D$6,""))))</f>
        <v>1000000</v>
      </c>
      <c r="P9" s="10">
        <f>IF(R8=0,"",IFERROR(((1+COMPARATIVO!$E$6)^(1/12)-1)*R8,""))</f>
        <v>314306.1367</v>
      </c>
      <c r="Q9" s="10">
        <f>IF((IFERROR(O9-P9+IF(C9=F8,0,COMPARATIVO!$F$6),""))=COMPARATIVO!$F$6,"",IFERROR(O9-P9+IF(C9=F8,0,COMPARATIVO!$F$6),""))</f>
        <v>685693.8633</v>
      </c>
      <c r="R9" s="46">
        <f t="shared" si="3"/>
        <v>16691207.5</v>
      </c>
      <c r="S9" s="1"/>
      <c r="T9" s="1"/>
      <c r="U9" s="1"/>
      <c r="V9" s="1"/>
      <c r="W9" s="1"/>
      <c r="X9" s="1"/>
      <c r="Y9" s="1"/>
      <c r="Z9" s="1"/>
    </row>
    <row r="10">
      <c r="A10" s="1"/>
      <c r="B10" s="9">
        <f t="shared" si="4"/>
        <v>6</v>
      </c>
      <c r="C10" s="10">
        <f>IF(C9="","",IF(F9=0,"",IF(C9&gt;F9,F9,IF(F9&lt;&gt;"",COMPARATIVO!$D$4,""))))</f>
        <v>346000</v>
      </c>
      <c r="D10" s="10">
        <f>IF(F9=0,"",IFERROR(((1+COMPARATIVO!$E$4)^(1/12)-1)*F9,""))</f>
        <v>77698.44068</v>
      </c>
      <c r="E10" s="10">
        <f>IF((IFERROR(C10-D10+IF(C10=F9,0,COMPARATIVO!$F$4),""))=COMPARATIVO!$F$4,"",IFERROR(C10-D10+IF(C10=F9,0,COMPARATIVO!$F$4),""))</f>
        <v>268301.5593</v>
      </c>
      <c r="F10" s="46">
        <f t="shared" si="1"/>
        <v>3469945.044</v>
      </c>
      <c r="G10" s="42"/>
      <c r="H10" s="9">
        <f t="shared" si="5"/>
        <v>6</v>
      </c>
      <c r="I10" s="10">
        <f>IF(I9="","",IF(L9=0,"",IF(I9&gt;L9,L9,IF(L9&lt;&gt;"",COMPARATIVO!$D$5,""))))</f>
        <v>1200000</v>
      </c>
      <c r="J10" s="10">
        <f>IF(L9=0,"",IFERROR(((1+COMPARATIVO!$E$5)^(1/12)-1)*L9,""))</f>
        <v>501018.8662</v>
      </c>
      <c r="K10" s="10">
        <f>IF((IFERROR(I10-J10+IF(C10=F9,0,COMPARATIVO!$F$5),""))=COMPARATIVO!$F$5,"",IFERROR(I10-J10+IF(C10=F9,0,COMPARATIVO!$F$5),""))</f>
        <v>698981.1338</v>
      </c>
      <c r="L10" s="46">
        <f t="shared" si="2"/>
        <v>25994598.13</v>
      </c>
      <c r="M10" s="42"/>
      <c r="N10" s="9">
        <f t="shared" si="6"/>
        <v>6</v>
      </c>
      <c r="O10" s="10">
        <f>IF(O9="","",IF(R9=0,"",IF(O9&gt;R9,R9,IF(R9&lt;&gt;"",COMPARATIVO!$D$6,""))))</f>
        <v>1000000</v>
      </c>
      <c r="P10" s="10">
        <f>IF(R9=0,"",IFERROR(((1+COMPARATIVO!$E$6)^(1/12)-1)*R9,""))</f>
        <v>301903.5924</v>
      </c>
      <c r="Q10" s="10">
        <f>IF((IFERROR(O10-P10+IF(C10=F9,0,COMPARATIVO!$F$6),""))=COMPARATIVO!$F$6,"",IFERROR(O10-P10+IF(C10=F9,0,COMPARATIVO!$F$6),""))</f>
        <v>698096.4076</v>
      </c>
      <c r="R10" s="46">
        <f t="shared" si="3"/>
        <v>15993111.09</v>
      </c>
      <c r="S10" s="1"/>
      <c r="T10" s="1"/>
      <c r="U10" s="1"/>
      <c r="V10" s="1"/>
      <c r="W10" s="1"/>
      <c r="X10" s="1"/>
      <c r="Y10" s="1"/>
      <c r="Z10" s="1"/>
    </row>
    <row r="11">
      <c r="A11" s="1"/>
      <c r="B11" s="9">
        <f t="shared" si="4"/>
        <v>7</v>
      </c>
      <c r="C11" s="10">
        <f>IF(C10="","",IF(F10=0,"",IF(C10&gt;F10,F10,IF(F10&lt;&gt;"",COMPARATIVO!$D$4,""))))</f>
        <v>346000</v>
      </c>
      <c r="D11" s="10">
        <f>IF(F10=0,"",IFERROR(((1+COMPARATIVO!$E$4)^(1/12)-1)*F10,""))</f>
        <v>72121.86562</v>
      </c>
      <c r="E11" s="10">
        <f>IF((IFERROR(C11-D11+IF(C11=F10,0,COMPARATIVO!$F$4),""))=COMPARATIVO!$F$4,"",IFERROR(C11-D11+IF(C11=F10,0,COMPARATIVO!$F$4),""))</f>
        <v>273878.1344</v>
      </c>
      <c r="F11" s="46">
        <f t="shared" si="1"/>
        <v>3196066.91</v>
      </c>
      <c r="G11" s="42"/>
      <c r="H11" s="9">
        <f t="shared" si="5"/>
        <v>7</v>
      </c>
      <c r="I11" s="10">
        <f>IF(I10="","",IF(L10=0,"",IF(I10&gt;L10,L10,IF(L10&lt;&gt;"",COMPARATIVO!$D$5,""))))</f>
        <v>1200000</v>
      </c>
      <c r="J11" s="10">
        <f>IF(L10=0,"",IFERROR(((1+COMPARATIVO!$E$5)^(1/12)-1)*L10,""))</f>
        <v>487899.504</v>
      </c>
      <c r="K11" s="10">
        <f>IF((IFERROR(I11-J11+IF(C11=F10,0,COMPARATIVO!$F$5),""))=COMPARATIVO!$F$5,"",IFERROR(I11-J11+IF(C11=F10,0,COMPARATIVO!$F$5),""))</f>
        <v>712100.496</v>
      </c>
      <c r="L11" s="46">
        <f t="shared" si="2"/>
        <v>25282497.63</v>
      </c>
      <c r="M11" s="42"/>
      <c r="N11" s="9">
        <f t="shared" si="6"/>
        <v>7</v>
      </c>
      <c r="O11" s="10">
        <f>IF(O10="","",IF(R10=0,"",IF(O10&gt;R10,R10,IF(R10&lt;&gt;"",COMPARATIVO!$D$6,""))))</f>
        <v>1000000</v>
      </c>
      <c r="P11" s="10">
        <f>IF(R10=0,"",IFERROR(((1+COMPARATIVO!$E$6)^(1/12)-1)*R10,""))</f>
        <v>289276.7161</v>
      </c>
      <c r="Q11" s="10">
        <f>IF((IFERROR(O11-P11+IF(C11=F10,0,COMPARATIVO!$F$6),""))=COMPARATIVO!$F$6,"",IFERROR(O11-P11+IF(C11=F10,0,COMPARATIVO!$F$6),""))</f>
        <v>710723.2839</v>
      </c>
      <c r="R11" s="46">
        <f t="shared" si="3"/>
        <v>15282387.81</v>
      </c>
      <c r="S11" s="1"/>
      <c r="T11" s="1"/>
      <c r="U11" s="1"/>
      <c r="V11" s="1"/>
      <c r="W11" s="1"/>
      <c r="X11" s="1"/>
      <c r="Y11" s="1"/>
      <c r="Z11" s="1"/>
    </row>
    <row r="12">
      <c r="A12" s="1"/>
      <c r="B12" s="9">
        <f t="shared" si="4"/>
        <v>8</v>
      </c>
      <c r="C12" s="10">
        <f>IF(C11="","",IF(F11=0,"",IF(C11&gt;F11,F11,IF(F11&lt;&gt;"",COMPARATIVO!$D$4,""))))</f>
        <v>346000</v>
      </c>
      <c r="D12" s="10">
        <f>IF(F11=0,"",IFERROR(((1+COMPARATIVO!$E$4)^(1/12)-1)*F11,""))</f>
        <v>66429.38295</v>
      </c>
      <c r="E12" s="10">
        <f>IF((IFERROR(C12-D12+IF(C12=F11,0,COMPARATIVO!$F$4),""))=COMPARATIVO!$F$4,"",IFERROR(C12-D12+IF(C12=F11,0,COMPARATIVO!$F$4),""))</f>
        <v>279570.617</v>
      </c>
      <c r="F12" s="46">
        <f t="shared" si="1"/>
        <v>2916496.293</v>
      </c>
      <c r="G12" s="42"/>
      <c r="H12" s="9">
        <f t="shared" si="5"/>
        <v>8</v>
      </c>
      <c r="I12" s="10">
        <f>IF(I11="","",IF(L11=0,"",IF(I11&gt;L11,L11,IF(L11&lt;&gt;"",COMPARATIVO!$D$5,""))))</f>
        <v>1200000</v>
      </c>
      <c r="J12" s="10">
        <f>IF(L11=0,"",IFERROR(((1+COMPARATIVO!$E$5)^(1/12)-1)*L11,""))</f>
        <v>474533.901</v>
      </c>
      <c r="K12" s="10">
        <f>IF((IFERROR(I12-J12+IF(C12=F11,0,COMPARATIVO!$F$5),""))=COMPARATIVO!$F$5,"",IFERROR(I12-J12+IF(C12=F11,0,COMPARATIVO!$F$5),""))</f>
        <v>725466.099</v>
      </c>
      <c r="L12" s="46">
        <f t="shared" si="2"/>
        <v>24557031.53</v>
      </c>
      <c r="M12" s="42"/>
      <c r="N12" s="9">
        <f t="shared" si="6"/>
        <v>8</v>
      </c>
      <c r="O12" s="10">
        <f>IF(O11="","",IF(R11=0,"",IF(O11&gt;R11,R11,IF(R11&lt;&gt;"",COMPARATIVO!$D$6,""))))</f>
        <v>1000000</v>
      </c>
      <c r="P12" s="10">
        <f>IF(R11=0,"",IFERROR(((1+COMPARATIVO!$E$6)^(1/12)-1)*R11,""))</f>
        <v>276421.4501</v>
      </c>
      <c r="Q12" s="10">
        <f>IF((IFERROR(O12-P12+IF(C12=F11,0,COMPARATIVO!$F$6),""))=COMPARATIVO!$F$6,"",IFERROR(O12-P12+IF(C12=F11,0,COMPARATIVO!$F$6),""))</f>
        <v>723578.5499</v>
      </c>
      <c r="R12" s="46">
        <f t="shared" si="3"/>
        <v>14558809.26</v>
      </c>
      <c r="S12" s="1"/>
      <c r="T12" s="1"/>
      <c r="U12" s="1"/>
      <c r="V12" s="1"/>
      <c r="W12" s="1"/>
      <c r="X12" s="1"/>
      <c r="Y12" s="1"/>
      <c r="Z12" s="1"/>
    </row>
    <row r="13">
      <c r="A13" s="1"/>
      <c r="B13" s="9">
        <f t="shared" si="4"/>
        <v>9</v>
      </c>
      <c r="C13" s="10">
        <f>IF(C12="","",IF(F12=0,"",IF(C12&gt;F12,F12,IF(F12&lt;&gt;"",COMPARATIVO!$D$4,""))))</f>
        <v>346000</v>
      </c>
      <c r="D13" s="10">
        <f>IF(F12=0,"",IFERROR(((1+COMPARATIVO!$E$4)^(1/12)-1)*F12,""))</f>
        <v>60618.58358</v>
      </c>
      <c r="E13" s="10">
        <f>IF((IFERROR(C13-D13+IF(C13=F12,0,COMPARATIVO!$F$4),""))=COMPARATIVO!$F$4,"",IFERROR(C13-D13+IF(C13=F12,0,COMPARATIVO!$F$4),""))</f>
        <v>285381.4164</v>
      </c>
      <c r="F13" s="46">
        <f t="shared" si="1"/>
        <v>2631114.876</v>
      </c>
      <c r="G13" s="42"/>
      <c r="H13" s="9">
        <f t="shared" si="5"/>
        <v>9</v>
      </c>
      <c r="I13" s="10">
        <f>IF(I12="","",IF(L12=0,"",IF(I12&gt;L12,L12,IF(L12&lt;&gt;"",COMPARATIVO!$D$5,""))))</f>
        <v>1200000</v>
      </c>
      <c r="J13" s="10">
        <f>IF(L12=0,"",IFERROR(((1+COMPARATIVO!$E$5)^(1/12)-1)*L12,""))</f>
        <v>460917.4354</v>
      </c>
      <c r="K13" s="10">
        <f>IF((IFERROR(I13-J13+IF(C13=F12,0,COMPARATIVO!$F$5),""))=COMPARATIVO!$F$5,"",IFERROR(I13-J13+IF(C13=F12,0,COMPARATIVO!$F$5),""))</f>
        <v>739082.5646</v>
      </c>
      <c r="L13" s="46">
        <f t="shared" si="2"/>
        <v>23817948.97</v>
      </c>
      <c r="M13" s="42"/>
      <c r="N13" s="9">
        <f t="shared" si="6"/>
        <v>9</v>
      </c>
      <c r="O13" s="10">
        <f>IF(O12="","",IF(R12=0,"",IF(O12&gt;R12,R12,IF(R12&lt;&gt;"",COMPARATIVO!$D$6,""))))</f>
        <v>1000000</v>
      </c>
      <c r="P13" s="10">
        <f>IF(R12=0,"",IFERROR(((1+COMPARATIVO!$E$6)^(1/12)-1)*R12,""))</f>
        <v>263333.6634</v>
      </c>
      <c r="Q13" s="10">
        <f>IF((IFERROR(O13-P13+IF(C13=F12,0,COMPARATIVO!$F$6),""))=COMPARATIVO!$F$6,"",IFERROR(O13-P13+IF(C13=F12,0,COMPARATIVO!$F$6),""))</f>
        <v>736666.3366</v>
      </c>
      <c r="R13" s="46">
        <f t="shared" si="3"/>
        <v>13822142.92</v>
      </c>
      <c r="S13" s="1"/>
      <c r="T13" s="1"/>
      <c r="U13" s="1"/>
      <c r="V13" s="1"/>
      <c r="W13" s="1"/>
      <c r="X13" s="1"/>
      <c r="Y13" s="1"/>
      <c r="Z13" s="1"/>
    </row>
    <row r="14">
      <c r="A14" s="1"/>
      <c r="B14" s="9">
        <f t="shared" si="4"/>
        <v>10</v>
      </c>
      <c r="C14" s="10">
        <f>IF(C13="","",IF(F13=0,"",IF(C13&gt;F13,F13,IF(F13&lt;&gt;"",COMPARATIVO!$D$4,""))))</f>
        <v>346000</v>
      </c>
      <c r="D14" s="10">
        <f>IF(F13=0,"",IFERROR(((1+COMPARATIVO!$E$4)^(1/12)-1)*F13,""))</f>
        <v>54687.00833</v>
      </c>
      <c r="E14" s="10">
        <f>IF((IFERROR(C14-D14+IF(C14=F13,0,COMPARATIVO!$F$4),""))=COMPARATIVO!$F$4,"",IFERROR(C14-D14+IF(C14=F13,0,COMPARATIVO!$F$4),""))</f>
        <v>291312.9917</v>
      </c>
      <c r="F14" s="46">
        <f t="shared" si="1"/>
        <v>2339801.885</v>
      </c>
      <c r="G14" s="42"/>
      <c r="H14" s="9">
        <f t="shared" si="5"/>
        <v>10</v>
      </c>
      <c r="I14" s="10">
        <f>IF(I13="","",IF(L13=0,"",IF(I13&gt;L13,L13,IF(L13&lt;&gt;"",COMPARATIVO!$D$5,""))))</f>
        <v>1200000</v>
      </c>
      <c r="J14" s="10">
        <f>IF(L13=0,"",IFERROR(((1+COMPARATIVO!$E$5)^(1/12)-1)*L13,""))</f>
        <v>447045.3988</v>
      </c>
      <c r="K14" s="10">
        <f>IF((IFERROR(I14-J14+IF(C14=F13,0,COMPARATIVO!$F$5),""))=COMPARATIVO!$F$5,"",IFERROR(I14-J14+IF(C14=F13,0,COMPARATIVO!$F$5),""))</f>
        <v>752954.6012</v>
      </c>
      <c r="L14" s="46">
        <f t="shared" si="2"/>
        <v>23064994.37</v>
      </c>
      <c r="M14" s="42"/>
      <c r="N14" s="9">
        <f t="shared" si="6"/>
        <v>10</v>
      </c>
      <c r="O14" s="10">
        <f>IF(O13="","",IF(R13=0,"",IF(O13&gt;R13,R13,IF(R13&lt;&gt;"",COMPARATIVO!$D$6,""))))</f>
        <v>1000000</v>
      </c>
      <c r="P14" s="10">
        <f>IF(R13=0,"",IFERROR(((1+COMPARATIVO!$E$6)^(1/12)-1)*R13,""))</f>
        <v>250009.1502</v>
      </c>
      <c r="Q14" s="10">
        <f>IF((IFERROR(O14-P14+IF(C14=F13,0,COMPARATIVO!$F$6),""))=COMPARATIVO!$F$6,"",IFERROR(O14-P14+IF(C14=F13,0,COMPARATIVO!$F$6),""))</f>
        <v>749990.8498</v>
      </c>
      <c r="R14" s="46">
        <f t="shared" si="3"/>
        <v>13072152.07</v>
      </c>
      <c r="S14" s="1"/>
      <c r="T14" s="1"/>
      <c r="U14" s="1"/>
      <c r="V14" s="1"/>
      <c r="W14" s="1"/>
      <c r="X14" s="1"/>
      <c r="Y14" s="1"/>
      <c r="Z14" s="1"/>
    </row>
    <row r="15">
      <c r="A15" s="1"/>
      <c r="B15" s="9">
        <f t="shared" si="4"/>
        <v>11</v>
      </c>
      <c r="C15" s="10">
        <f>IF(C14="","",IF(F14=0,"",IF(C14&gt;F14,F14,IF(F14&lt;&gt;"",COMPARATIVO!$D$4,""))))</f>
        <v>346000</v>
      </c>
      <c r="D15" s="10">
        <f>IF(F14=0,"",IFERROR(((1+COMPARATIVO!$E$4)^(1/12)-1)*F14,""))</f>
        <v>48632.14689</v>
      </c>
      <c r="E15" s="10">
        <f>IF((IFERROR(C15-D15+IF(C15=F14,0,COMPARATIVO!$F$4),""))=COMPARATIVO!$F$4,"",IFERROR(C15-D15+IF(C15=F14,0,COMPARATIVO!$F$4),""))</f>
        <v>297367.8531</v>
      </c>
      <c r="F15" s="46">
        <f t="shared" si="1"/>
        <v>2042434.031</v>
      </c>
      <c r="G15" s="42"/>
      <c r="H15" s="9">
        <f t="shared" si="5"/>
        <v>11</v>
      </c>
      <c r="I15" s="10">
        <f>IF(I14="","",IF(L14=0,"",IF(I14&gt;L14,L14,IF(L14&lt;&gt;"",COMPARATIVO!$D$5,""))))</f>
        <v>1200000</v>
      </c>
      <c r="J15" s="10">
        <f>IF(L14=0,"",IFERROR(((1+COMPARATIVO!$E$5)^(1/12)-1)*L14,""))</f>
        <v>432912.9943</v>
      </c>
      <c r="K15" s="10">
        <f>IF((IFERROR(I15-J15+IF(C15=F14,0,COMPARATIVO!$F$5),""))=COMPARATIVO!$F$5,"",IFERROR(I15-J15+IF(C15=F14,0,COMPARATIVO!$F$5),""))</f>
        <v>767087.0057</v>
      </c>
      <c r="L15" s="46">
        <f t="shared" si="2"/>
        <v>22297907.36</v>
      </c>
      <c r="M15" s="42"/>
      <c r="N15" s="9">
        <f t="shared" si="6"/>
        <v>11</v>
      </c>
      <c r="O15" s="10">
        <f>IF(O14="","",IF(R14=0,"",IF(O14&gt;R14,R14,IF(R14&lt;&gt;"",COMPARATIVO!$D$6,""))))</f>
        <v>1000000</v>
      </c>
      <c r="P15" s="10">
        <f>IF(R14=0,"",IFERROR(((1+COMPARATIVO!$E$6)^(1/12)-1)*R14,""))</f>
        <v>236443.6289</v>
      </c>
      <c r="Q15" s="10">
        <f>IF((IFERROR(O15-P15+IF(C15=F14,0,COMPARATIVO!$F$6),""))=COMPARATIVO!$F$6,"",IFERROR(O15-P15+IF(C15=F14,0,COMPARATIVO!$F$6),""))</f>
        <v>763556.3711</v>
      </c>
      <c r="R15" s="46">
        <f t="shared" si="3"/>
        <v>12308595.7</v>
      </c>
      <c r="S15" s="1"/>
      <c r="T15" s="1"/>
      <c r="U15" s="1"/>
      <c r="V15" s="1"/>
      <c r="W15" s="1"/>
      <c r="X15" s="1"/>
      <c r="Y15" s="1"/>
      <c r="Z15" s="1"/>
    </row>
    <row r="16">
      <c r="A16" s="1"/>
      <c r="B16" s="9">
        <f t="shared" si="4"/>
        <v>12</v>
      </c>
      <c r="C16" s="10">
        <f>IF(C15="","",IF(F15=0,"",IF(C15&gt;F15,F15,IF(F15&lt;&gt;"",COMPARATIVO!$D$4,""))))</f>
        <v>346000</v>
      </c>
      <c r="D16" s="10">
        <f>IF(F15=0,"",IFERROR(((1+COMPARATIVO!$E$4)^(1/12)-1)*F15,""))</f>
        <v>42451.4368</v>
      </c>
      <c r="E16" s="10">
        <f>IF((IFERROR(C16-D16+IF(C16=F15,0,COMPARATIVO!$F$4),""))=COMPARATIVO!$F$4,"",IFERROR(C16-D16+IF(C16=F15,0,COMPARATIVO!$F$4),""))</f>
        <v>303548.5632</v>
      </c>
      <c r="F16" s="46">
        <f t="shared" si="1"/>
        <v>1738885.468</v>
      </c>
      <c r="G16" s="42"/>
      <c r="H16" s="9">
        <f t="shared" si="5"/>
        <v>12</v>
      </c>
      <c r="I16" s="10">
        <f>IF(I15="","",IF(L15=0,"",IF(I15&gt;L15,L15,IF(L15&lt;&gt;"",COMPARATIVO!$D$5,""))))</f>
        <v>1200000</v>
      </c>
      <c r="J16" s="10">
        <f>IF(L15=0,"",IFERROR(((1+COMPARATIVO!$E$5)^(1/12)-1)*L15,""))</f>
        <v>418515.3349</v>
      </c>
      <c r="K16" s="10">
        <f>IF((IFERROR(I16-J16+IF(C16=F15,0,COMPARATIVO!$F$5),""))=COMPARATIVO!$F$5,"",IFERROR(I16-J16+IF(C16=F15,0,COMPARATIVO!$F$5),""))</f>
        <v>781484.6651</v>
      </c>
      <c r="L16" s="46">
        <f t="shared" si="2"/>
        <v>21516422.7</v>
      </c>
      <c r="M16" s="42"/>
      <c r="N16" s="9">
        <f t="shared" si="6"/>
        <v>12</v>
      </c>
      <c r="O16" s="10">
        <f>IF(O15="","",IF(R15=0,"",IF(O15&gt;R15,R15,IF(R15&lt;&gt;"",COMPARATIVO!$D$6,""))))</f>
        <v>1000000</v>
      </c>
      <c r="P16" s="10">
        <f>IF(R15=0,"",IFERROR(((1+COMPARATIVO!$E$6)^(1/12)-1)*R15,""))</f>
        <v>222632.74</v>
      </c>
      <c r="Q16" s="10">
        <f>IF((IFERROR(O16-P16+IF(C16=F15,0,COMPARATIVO!$F$6),""))=COMPARATIVO!$F$6,"",IFERROR(O16-P16+IF(C16=F15,0,COMPARATIVO!$F$6),""))</f>
        <v>777367.26</v>
      </c>
      <c r="R16" s="46">
        <f t="shared" si="3"/>
        <v>11531228.44</v>
      </c>
      <c r="S16" s="1"/>
      <c r="T16" s="1"/>
      <c r="U16" s="1"/>
      <c r="V16" s="1"/>
      <c r="W16" s="1"/>
      <c r="X16" s="1"/>
      <c r="Y16" s="1"/>
      <c r="Z16" s="1"/>
    </row>
    <row r="17">
      <c r="A17" s="1"/>
      <c r="B17" s="9">
        <f t="shared" si="4"/>
        <v>13</v>
      </c>
      <c r="C17" s="10">
        <f>IF(C16="","",IF(F16=0,"",IF(C16&gt;F16,F16,IF(F16&lt;&gt;"",COMPARATIVO!$D$4,""))))</f>
        <v>346000</v>
      </c>
      <c r="D17" s="10">
        <f>IF(F16=0,"",IFERROR(((1+COMPARATIVO!$E$4)^(1/12)-1)*F16,""))</f>
        <v>36142.26233</v>
      </c>
      <c r="E17" s="10">
        <f>IF((IFERROR(C17-D17+IF(C17=F16,0,COMPARATIVO!$F$4),""))=COMPARATIVO!$F$4,"",IFERROR(C17-D17+IF(C17=F16,0,COMPARATIVO!$F$4),""))</f>
        <v>309857.7377</v>
      </c>
      <c r="F17" s="46">
        <f t="shared" si="1"/>
        <v>1429027.731</v>
      </c>
      <c r="G17" s="42"/>
      <c r="H17" s="9">
        <f t="shared" si="5"/>
        <v>13</v>
      </c>
      <c r="I17" s="10">
        <f>IF(I16="","",IF(L16=0,"",IF(I16&gt;L16,L16,IF(L16&lt;&gt;"",COMPARATIVO!$D$5,""))))</f>
        <v>1200000</v>
      </c>
      <c r="J17" s="10">
        <f>IF(L16=0,"",IFERROR(((1+COMPARATIVO!$E$5)^(1/12)-1)*L16,""))</f>
        <v>403847.4421</v>
      </c>
      <c r="K17" s="10">
        <f>IF((IFERROR(I17-J17+IF(C17=F16,0,COMPARATIVO!$F$5),""))=COMPARATIVO!$F$5,"",IFERROR(I17-J17+IF(C17=F16,0,COMPARATIVO!$F$5),""))</f>
        <v>796152.5579</v>
      </c>
      <c r="L17" s="46">
        <f t="shared" si="2"/>
        <v>20720270.14</v>
      </c>
      <c r="M17" s="42"/>
      <c r="N17" s="9">
        <f t="shared" si="6"/>
        <v>13</v>
      </c>
      <c r="O17" s="10">
        <f>IF(O16="","",IF(R16=0,"",IF(O16&gt;R16,R16,IF(R16&lt;&gt;"",COMPARATIVO!$D$6,""))))</f>
        <v>1000000</v>
      </c>
      <c r="P17" s="10">
        <f>IF(R16=0,"",IFERROR(((1+COMPARATIVO!$E$6)^(1/12)-1)*R16,""))</f>
        <v>208572.0456</v>
      </c>
      <c r="Q17" s="10">
        <f>IF((IFERROR(O17-P17+IF(C17=F16,0,COMPARATIVO!$F$6),""))=COMPARATIVO!$F$6,"",IFERROR(O17-P17+IF(C17=F16,0,COMPARATIVO!$F$6),""))</f>
        <v>791427.9544</v>
      </c>
      <c r="R17" s="46">
        <f t="shared" si="3"/>
        <v>10739800.49</v>
      </c>
      <c r="S17" s="1"/>
      <c r="T17" s="1"/>
      <c r="U17" s="1"/>
      <c r="V17" s="1"/>
      <c r="W17" s="1"/>
      <c r="X17" s="1"/>
      <c r="Y17" s="1"/>
      <c r="Z17" s="1"/>
    </row>
    <row r="18">
      <c r="A18" s="1"/>
      <c r="B18" s="9">
        <f t="shared" si="4"/>
        <v>14</v>
      </c>
      <c r="C18" s="10">
        <f>IF(C17="","",IF(F17=0,"",IF(C17&gt;F17,F17,IF(F17&lt;&gt;"",COMPARATIVO!$D$4,""))))</f>
        <v>346000</v>
      </c>
      <c r="D18" s="10">
        <f>IF(F17=0,"",IFERROR(((1+COMPARATIVO!$E$4)^(1/12)-1)*F17,""))</f>
        <v>29701.95339</v>
      </c>
      <c r="E18" s="10">
        <f>IF((IFERROR(C18-D18+IF(C18=F17,0,COMPARATIVO!$F$4),""))=COMPARATIVO!$F$4,"",IFERROR(C18-D18+IF(C18=F17,0,COMPARATIVO!$F$4),""))</f>
        <v>316298.0466</v>
      </c>
      <c r="F18" s="46">
        <f t="shared" si="1"/>
        <v>1112729.684</v>
      </c>
      <c r="G18" s="42"/>
      <c r="H18" s="9">
        <f t="shared" si="5"/>
        <v>14</v>
      </c>
      <c r="I18" s="10">
        <f>IF(I17="","",IF(L17=0,"",IF(I17&gt;L17,L17,IF(L17&lt;&gt;"",COMPARATIVO!$D$5,""))))</f>
        <v>1200000</v>
      </c>
      <c r="J18" s="10">
        <f>IF(L17=0,"",IFERROR(((1+COMPARATIVO!$E$5)^(1/12)-1)*L17,""))</f>
        <v>388904.2436</v>
      </c>
      <c r="K18" s="10">
        <f>IF((IFERROR(I18-J18+IF(C18=F17,0,COMPARATIVO!$F$5),""))=COMPARATIVO!$F$5,"",IFERROR(I18-J18+IF(C18=F17,0,COMPARATIVO!$F$5),""))</f>
        <v>811095.7564</v>
      </c>
      <c r="L18" s="46">
        <f t="shared" si="2"/>
        <v>19909174.38</v>
      </c>
      <c r="M18" s="42"/>
      <c r="N18" s="9">
        <f t="shared" si="6"/>
        <v>14</v>
      </c>
      <c r="O18" s="10">
        <f>IF(O17="","",IF(R17=0,"",IF(O17&gt;R17,R17,IF(R17&lt;&gt;"",COMPARATIVO!$D$6,""))))</f>
        <v>1000000</v>
      </c>
      <c r="P18" s="10">
        <f>IF(R17=0,"",IFERROR(((1+COMPARATIVO!$E$6)^(1/12)-1)*R17,""))</f>
        <v>194257.0272</v>
      </c>
      <c r="Q18" s="10">
        <f>IF((IFERROR(O18-P18+IF(C18=F17,0,COMPARATIVO!$F$6),""))=COMPARATIVO!$F$6,"",IFERROR(O18-P18+IF(C18=F17,0,COMPARATIVO!$F$6),""))</f>
        <v>805742.9728</v>
      </c>
      <c r="R18" s="46">
        <f t="shared" si="3"/>
        <v>9934057.515</v>
      </c>
      <c r="S18" s="1"/>
      <c r="T18" s="1"/>
      <c r="U18" s="1"/>
      <c r="V18" s="1"/>
      <c r="W18" s="1"/>
      <c r="X18" s="1"/>
      <c r="Y18" s="1"/>
      <c r="Z18" s="1"/>
    </row>
    <row r="19">
      <c r="A19" s="1"/>
      <c r="B19" s="9">
        <f t="shared" si="4"/>
        <v>15</v>
      </c>
      <c r="C19" s="10">
        <f>IF(C18="","",IF(F18=0,"",IF(C18&gt;F18,F18,IF(F18&lt;&gt;"",COMPARATIVO!$D$4,""))))</f>
        <v>346000</v>
      </c>
      <c r="D19" s="10">
        <f>IF(F18=0,"",IFERROR(((1+COMPARATIVO!$E$4)^(1/12)-1)*F18,""))</f>
        <v>23127.78436</v>
      </c>
      <c r="E19" s="10">
        <f>IF((IFERROR(C19-D19+IF(C19=F18,0,COMPARATIVO!$F$4),""))=COMPARATIVO!$F$4,"",IFERROR(C19-D19+IF(C19=F18,0,COMPARATIVO!$F$4),""))</f>
        <v>322872.2156</v>
      </c>
      <c r="F19" s="46">
        <f t="shared" si="1"/>
        <v>789857.4684</v>
      </c>
      <c r="G19" s="42"/>
      <c r="H19" s="9">
        <f t="shared" si="5"/>
        <v>15</v>
      </c>
      <c r="I19" s="10">
        <f>IF(I18="","",IF(L18=0,"",IF(I18&gt;L18,L18,IF(L18&lt;&gt;"",COMPARATIVO!$D$5,""))))</f>
        <v>1200000</v>
      </c>
      <c r="J19" s="10">
        <f>IF(L18=0,"",IFERROR(((1+COMPARATIVO!$E$5)^(1/12)-1)*L18,""))</f>
        <v>373680.5723</v>
      </c>
      <c r="K19" s="10">
        <f>IF((IFERROR(I19-J19+IF(C19=F18,0,COMPARATIVO!$F$5),""))=COMPARATIVO!$F$5,"",IFERROR(I19-J19+IF(C19=F18,0,COMPARATIVO!$F$5),""))</f>
        <v>826319.4277</v>
      </c>
      <c r="L19" s="46">
        <f t="shared" si="2"/>
        <v>19082854.95</v>
      </c>
      <c r="M19" s="42"/>
      <c r="N19" s="9">
        <f t="shared" si="6"/>
        <v>15</v>
      </c>
      <c r="O19" s="10">
        <f>IF(O18="","",IF(R18=0,"",IF(O18&gt;R18,R18,IF(R18&lt;&gt;"",COMPARATIVO!$D$6,""))))</f>
        <v>1000000</v>
      </c>
      <c r="P19" s="10">
        <f>IF(R18=0,"",IFERROR(((1+COMPARATIVO!$E$6)^(1/12)-1)*R18,""))</f>
        <v>179683.0847</v>
      </c>
      <c r="Q19" s="10">
        <f>IF((IFERROR(O19-P19+IF(C19=F18,0,COMPARATIVO!$F$6),""))=COMPARATIVO!$F$6,"",IFERROR(O19-P19+IF(C19=F18,0,COMPARATIVO!$F$6),""))</f>
        <v>820316.9153</v>
      </c>
      <c r="R19" s="46">
        <f t="shared" si="3"/>
        <v>9113740.6</v>
      </c>
      <c r="S19" s="1"/>
      <c r="T19" s="1"/>
      <c r="U19" s="1"/>
      <c r="V19" s="1"/>
      <c r="W19" s="1"/>
      <c r="X19" s="1"/>
      <c r="Y19" s="1"/>
      <c r="Z19" s="1"/>
    </row>
    <row r="20">
      <c r="A20" s="1"/>
      <c r="B20" s="9">
        <f t="shared" si="4"/>
        <v>16</v>
      </c>
      <c r="C20" s="10">
        <f>IF(C19="","",IF(F19=0,"",IF(C19&gt;F19,F19,IF(F19&lt;&gt;"",COMPARATIVO!$D$4,""))))</f>
        <v>346000</v>
      </c>
      <c r="D20" s="10">
        <f>IF(F19=0,"",IFERROR(((1+COMPARATIVO!$E$4)^(1/12)-1)*F19,""))</f>
        <v>16416.97303</v>
      </c>
      <c r="E20" s="10">
        <f>IF((IFERROR(C20-D20+IF(C20=F19,0,COMPARATIVO!$F$4),""))=COMPARATIVO!$F$4,"",IFERROR(C20-D20+IF(C20=F19,0,COMPARATIVO!$F$4),""))</f>
        <v>329583.027</v>
      </c>
      <c r="F20" s="46">
        <f t="shared" si="1"/>
        <v>460274.4414</v>
      </c>
      <c r="G20" s="42"/>
      <c r="H20" s="9">
        <f t="shared" si="5"/>
        <v>16</v>
      </c>
      <c r="I20" s="10">
        <f>IF(I19="","",IF(L19=0,"",IF(I19&gt;L19,L19,IF(L19&lt;&gt;"",COMPARATIVO!$D$5,""))))</f>
        <v>1200000</v>
      </c>
      <c r="J20" s="10">
        <f>IF(L19=0,"",IFERROR(((1+COMPARATIVO!$E$5)^(1/12)-1)*L19,""))</f>
        <v>358171.1639</v>
      </c>
      <c r="K20" s="10">
        <f>IF((IFERROR(I20-J20+IF(C20=F19,0,COMPARATIVO!$F$5),""))=COMPARATIVO!$F$5,"",IFERROR(I20-J20+IF(C20=F19,0,COMPARATIVO!$F$5),""))</f>
        <v>841828.8361</v>
      </c>
      <c r="L20" s="46">
        <f t="shared" si="2"/>
        <v>18241026.12</v>
      </c>
      <c r="M20" s="42"/>
      <c r="N20" s="9">
        <f t="shared" si="6"/>
        <v>16</v>
      </c>
      <c r="O20" s="10">
        <f>IF(O19="","",IF(R19=0,"",IF(O19&gt;R19,R19,IF(R19&lt;&gt;"",COMPARATIVO!$D$6,""))))</f>
        <v>1000000</v>
      </c>
      <c r="P20" s="10">
        <f>IF(R19=0,"",IFERROR(((1+COMPARATIVO!$E$6)^(1/12)-1)*R19,""))</f>
        <v>164845.5348</v>
      </c>
      <c r="Q20" s="10">
        <f>IF((IFERROR(O20-P20+IF(C20=F19,0,COMPARATIVO!$F$6),""))=COMPARATIVO!$F$6,"",IFERROR(O20-P20+IF(C20=F19,0,COMPARATIVO!$F$6),""))</f>
        <v>835154.4652</v>
      </c>
      <c r="R20" s="46">
        <f t="shared" si="3"/>
        <v>8278586.135</v>
      </c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>
        <f t="shared" si="4"/>
        <v>17</v>
      </c>
      <c r="C21" s="10">
        <f>IF(C20="","",IF(F20=0,"",IF(C20&gt;F20,F20,IF(F20&lt;&gt;"",COMPARATIVO!$D$4,""))))</f>
        <v>346000</v>
      </c>
      <c r="D21" s="10">
        <f>IF(F20=0,"",IFERROR(((1+COMPARATIVO!$E$4)^(1/12)-1)*F20,""))</f>
        <v>9566.679295</v>
      </c>
      <c r="E21" s="10">
        <f>IF((IFERROR(C21-D21+IF(C21=F20,0,COMPARATIVO!$F$4),""))=COMPARATIVO!$F$4,"",IFERROR(C21-D21+IF(C21=F20,0,COMPARATIVO!$F$4),""))</f>
        <v>336433.3207</v>
      </c>
      <c r="F21" s="46">
        <f t="shared" si="1"/>
        <v>123841.1207</v>
      </c>
      <c r="G21" s="42"/>
      <c r="H21" s="9">
        <f t="shared" si="5"/>
        <v>17</v>
      </c>
      <c r="I21" s="10">
        <f>IF(I20="","",IF(L20=0,"",IF(I20&gt;L20,L20,IF(L20&lt;&gt;"",COMPARATIVO!$D$5,""))))</f>
        <v>1200000</v>
      </c>
      <c r="J21" s="10">
        <f>IF(L20=0,"",IFERROR(((1+COMPARATIVO!$E$5)^(1/12)-1)*L20,""))</f>
        <v>342370.6553</v>
      </c>
      <c r="K21" s="10">
        <f>IF((IFERROR(I21-J21+IF(C21=F20,0,COMPARATIVO!$F$5),""))=COMPARATIVO!$F$5,"",IFERROR(I21-J21+IF(C21=F20,0,COMPARATIVO!$F$5),""))</f>
        <v>857629.3447</v>
      </c>
      <c r="L21" s="46">
        <f t="shared" si="2"/>
        <v>17383396.77</v>
      </c>
      <c r="M21" s="42"/>
      <c r="N21" s="9">
        <f t="shared" si="6"/>
        <v>17</v>
      </c>
      <c r="O21" s="10">
        <f>IF(O20="","",IF(R20=0,"",IF(O20&gt;R20,R20,IF(R20&lt;&gt;"",COMPARATIVO!$D$6,""))))</f>
        <v>1000000</v>
      </c>
      <c r="P21" s="10">
        <f>IF(R20=0,"",IFERROR(((1+COMPARATIVO!$E$6)^(1/12)-1)*R20,""))</f>
        <v>149739.6096</v>
      </c>
      <c r="Q21" s="10">
        <f>IF((IFERROR(O21-P21+IF(C21=F20,0,COMPARATIVO!$F$6),""))=COMPARATIVO!$F$6,"",IFERROR(O21-P21+IF(C21=F20,0,COMPARATIVO!$F$6),""))</f>
        <v>850260.3904</v>
      </c>
      <c r="R21" s="46">
        <f t="shared" si="3"/>
        <v>7428325.744</v>
      </c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>
        <f t="shared" si="4"/>
        <v>18</v>
      </c>
      <c r="C22" s="10">
        <f>IF(C21="","",IF(F21=0,"",IF(C21&gt;F21,F21,IF(F21&lt;&gt;"",COMPARATIVO!$D$4,""))))</f>
        <v>123841.1207</v>
      </c>
      <c r="D22" s="10">
        <f>IF(F21=0,"",IFERROR(((1+COMPARATIVO!$E$4)^(1/12)-1)*F21,""))</f>
        <v>2574.004069</v>
      </c>
      <c r="E22" s="10">
        <f>IF((IFERROR(C22-D22+IF(C22=F21,0,COMPARATIVO!$F$4),""))=COMPARATIVO!$F$4,"",IFERROR(C22-D22+IF(C22=F21,0,COMPARATIVO!$F$4),""))</f>
        <v>121267.1166</v>
      </c>
      <c r="F22" s="46">
        <f t="shared" si="1"/>
        <v>0</v>
      </c>
      <c r="G22" s="42"/>
      <c r="H22" s="9">
        <f t="shared" si="5"/>
        <v>18</v>
      </c>
      <c r="I22" s="10">
        <f>IF(I21="","",IF(L21=0,"",IF(I21&gt;L21,L21,IF(L21&lt;&gt;"",COMPARATIVO!$D$5,""))))</f>
        <v>1200000</v>
      </c>
      <c r="J22" s="10">
        <f>IF(L21=0,"",IFERROR(((1+COMPARATIVO!$E$5)^(1/12)-1)*L21,""))</f>
        <v>326273.5828</v>
      </c>
      <c r="K22" s="10">
        <f>IF((IFERROR(I22-J22+IF(C22=F21,0,COMPARATIVO!$F$5),""))=COMPARATIVO!$F$5,"",IFERROR(I22-J22+IF(C22=F21,0,COMPARATIVO!$F$5),""))</f>
        <v>873726.4172</v>
      </c>
      <c r="L22" s="46">
        <f t="shared" si="2"/>
        <v>16509670.36</v>
      </c>
      <c r="M22" s="42"/>
      <c r="N22" s="9">
        <f t="shared" si="6"/>
        <v>18</v>
      </c>
      <c r="O22" s="10">
        <f>IF(O21="","",IF(R21=0,"",IF(O21&gt;R21,R21,IF(R21&lt;&gt;"",COMPARATIVO!$D$6,""))))</f>
        <v>1000000</v>
      </c>
      <c r="P22" s="10">
        <f>IF(R21=0,"",IFERROR(((1+COMPARATIVO!$E$6)^(1/12)-1)*R21,""))</f>
        <v>134360.4546</v>
      </c>
      <c r="Q22" s="10">
        <f>IF((IFERROR(O22-P22+IF(C22=F21,0,COMPARATIVO!$F$6),""))=COMPARATIVO!$F$6,"",IFERROR(O22-P22+IF(C22=F21,0,COMPARATIVO!$F$6),""))</f>
        <v>865639.5454</v>
      </c>
      <c r="R22" s="46">
        <f t="shared" si="3"/>
        <v>6562686.199</v>
      </c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 t="str">
        <f t="shared" si="4"/>
        <v/>
      </c>
      <c r="C23" s="10" t="str">
        <f>IF(C22="","",IF(F22=0,"",IF(C22&gt;F22,F22,IF(F22&lt;&gt;"",COMPARATIVO!$D$4,""))))</f>
        <v/>
      </c>
      <c r="D23" s="10" t="str">
        <f>IF(F22=0,"",IFERROR(((1+COMPARATIVO!$E$4)^(1/12)-1)*F22,""))</f>
        <v/>
      </c>
      <c r="E23" s="10" t="str">
        <f>IF((IFERROR(C23-D23+IF(C23=F22,0,COMPARATIVO!$F$4),""))=COMPARATIVO!$F$4,"",IFERROR(C23-D23+IF(C23=F22,0,COMPARATIVO!$F$4),""))</f>
        <v/>
      </c>
      <c r="F23" s="46">
        <f t="shared" si="1"/>
        <v>0</v>
      </c>
      <c r="G23" s="42"/>
      <c r="H23" s="9">
        <f t="shared" si="5"/>
        <v>19</v>
      </c>
      <c r="I23" s="10">
        <f>IF(I22="","",IF(L22=0,"",IF(I22&gt;L22,L22,IF(L22&lt;&gt;"",COMPARATIVO!$D$5,""))))</f>
        <v>1200000</v>
      </c>
      <c r="J23" s="10">
        <f>IF(L22=0,"",IFERROR(((1+COMPARATIVO!$E$5)^(1/12)-1)*L22,""))</f>
        <v>309874.38</v>
      </c>
      <c r="K23" s="10">
        <f>IF((IFERROR(I23-J23+IF(C23=F22,0,COMPARATIVO!$F$5),""))=COMPARATIVO!$F$5,"",IFERROR(I23-J23+IF(C23=F22,0,COMPARATIVO!$F$5),""))</f>
        <v>890125.62</v>
      </c>
      <c r="L23" s="46">
        <f t="shared" si="2"/>
        <v>15619544.74</v>
      </c>
      <c r="M23" s="42"/>
      <c r="N23" s="9">
        <f t="shared" si="6"/>
        <v>19</v>
      </c>
      <c r="O23" s="10">
        <f>IF(O22="","",IF(R22=0,"",IF(O22&gt;R22,R22,IF(R22&lt;&gt;"",COMPARATIVO!$D$6,""))))</f>
        <v>1000000</v>
      </c>
      <c r="P23" s="10">
        <f>IF(R22=0,"",IFERROR(((1+COMPARATIVO!$E$6)^(1/12)-1)*R22,""))</f>
        <v>118703.1279</v>
      </c>
      <c r="Q23" s="10">
        <f>IF((IFERROR(O23-P23+IF(C23=F22,0,COMPARATIVO!$F$6),""))=COMPARATIVO!$F$6,"",IFERROR(O23-P23+IF(C23=F22,0,COMPARATIVO!$F$6),""))</f>
        <v>881296.8721</v>
      </c>
      <c r="R23" s="46">
        <f t="shared" si="3"/>
        <v>5681389.327</v>
      </c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 t="str">
        <f t="shared" si="4"/>
        <v/>
      </c>
      <c r="C24" s="10" t="str">
        <f>IF(C23="","",IF(F23=0,"",IF(C23&gt;F23,F23,IF(F23&lt;&gt;"",COMPARATIVO!$D$4,""))))</f>
        <v/>
      </c>
      <c r="D24" s="10" t="str">
        <f>IF(F23=0,"",IFERROR(((1+COMPARATIVO!$E$4)^(1/12)-1)*F23,""))</f>
        <v/>
      </c>
      <c r="E24" s="10" t="str">
        <f>IF((IFERROR(C24-D24+IF(C24=F23,0,COMPARATIVO!$F$4),""))=COMPARATIVO!$F$4,"",IFERROR(C24-D24+IF(C24=F23,0,COMPARATIVO!$F$4),""))</f>
        <v/>
      </c>
      <c r="F24" s="46">
        <f t="shared" si="1"/>
        <v>0</v>
      </c>
      <c r="G24" s="42"/>
      <c r="H24" s="9">
        <f t="shared" si="5"/>
        <v>20</v>
      </c>
      <c r="I24" s="10">
        <f>IF(I23="","",IF(L23=0,"",IF(I23&gt;L23,L23,IF(L23&lt;&gt;"",COMPARATIVO!$D$5,""))))</f>
        <v>1200000</v>
      </c>
      <c r="J24" s="10">
        <f>IF(L23=0,"",IFERROR(((1+COMPARATIVO!$E$5)^(1/12)-1)*L23,""))</f>
        <v>293167.3762</v>
      </c>
      <c r="K24" s="10">
        <f>IF((IFERROR(I24-J24+IF(C24=F23,0,COMPARATIVO!$F$5),""))=COMPARATIVO!$F$5,"",IFERROR(I24-J24+IF(C24=F23,0,COMPARATIVO!$F$5),""))</f>
        <v>906832.6238</v>
      </c>
      <c r="L24" s="46">
        <f t="shared" si="2"/>
        <v>14712712.11</v>
      </c>
      <c r="M24" s="42"/>
      <c r="N24" s="9">
        <f t="shared" si="6"/>
        <v>20</v>
      </c>
      <c r="O24" s="10">
        <f>IF(O23="","",IF(R23=0,"",IF(O23&gt;R23,R23,IF(R23&lt;&gt;"",COMPARATIVO!$D$6,""))))</f>
        <v>1000000</v>
      </c>
      <c r="P24" s="10">
        <f>IF(R23=0,"",IFERROR(((1+COMPARATIVO!$E$6)^(1/12)-1)*R23,""))</f>
        <v>102762.5981</v>
      </c>
      <c r="Q24" s="10">
        <f>IF((IFERROR(O24-P24+IF(C24=F23,0,COMPARATIVO!$F$6),""))=COMPARATIVO!$F$6,"",IFERROR(O24-P24+IF(C24=F23,0,COMPARATIVO!$F$6),""))</f>
        <v>897237.4019</v>
      </c>
      <c r="R24" s="46">
        <f t="shared" si="3"/>
        <v>4784151.925</v>
      </c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 t="str">
        <f t="shared" si="4"/>
        <v/>
      </c>
      <c r="C25" s="10" t="str">
        <f>IF(C24="","",IF(F24=0,"",IF(C24&gt;F24,F24,IF(F24&lt;&gt;"",COMPARATIVO!$D$4,""))))</f>
        <v/>
      </c>
      <c r="D25" s="10" t="str">
        <f>IF(F24=0,"",IFERROR(((1+COMPARATIVO!$E$4)^(1/12)-1)*F24,""))</f>
        <v/>
      </c>
      <c r="E25" s="10" t="str">
        <f>IF((IFERROR(C25-D25+IF(C25=F24,0,COMPARATIVO!$F$4),""))=COMPARATIVO!$F$4,"",IFERROR(C25-D25+IF(C25=F24,0,COMPARATIVO!$F$4),""))</f>
        <v/>
      </c>
      <c r="F25" s="46">
        <f t="shared" si="1"/>
        <v>0</v>
      </c>
      <c r="G25" s="42"/>
      <c r="H25" s="9">
        <f t="shared" si="5"/>
        <v>21</v>
      </c>
      <c r="I25" s="10">
        <f>IF(I24="","",IF(L24=0,"",IF(I24&gt;L24,L24,IF(L24&lt;&gt;"",COMPARATIVO!$D$5,""))))</f>
        <v>1200000</v>
      </c>
      <c r="J25" s="10">
        <f>IF(L24=0,"",IFERROR(((1+COMPARATIVO!$E$5)^(1/12)-1)*L24,""))</f>
        <v>276146.7943</v>
      </c>
      <c r="K25" s="10">
        <f>IF((IFERROR(I25-J25+IF(C25=F24,0,COMPARATIVO!$F$5),""))=COMPARATIVO!$F$5,"",IFERROR(I25-J25+IF(C25=F24,0,COMPARATIVO!$F$5),""))</f>
        <v>923853.2057</v>
      </c>
      <c r="L25" s="46">
        <f t="shared" si="2"/>
        <v>13788858.91</v>
      </c>
      <c r="M25" s="42"/>
      <c r="N25" s="9">
        <f t="shared" si="6"/>
        <v>21</v>
      </c>
      <c r="O25" s="10">
        <f>IF(O24="","",IF(R24=0,"",IF(O24&gt;R24,R24,IF(R24&lt;&gt;"",COMPARATIVO!$D$6,""))))</f>
        <v>1000000</v>
      </c>
      <c r="P25" s="10">
        <f>IF(R24=0,"",IFERROR(((1+COMPARATIVO!$E$6)^(1/12)-1)*R24,""))</f>
        <v>86533.74256</v>
      </c>
      <c r="Q25" s="10">
        <f>IF((IFERROR(O25-P25+IF(C25=F24,0,COMPARATIVO!$F$6),""))=COMPARATIVO!$F$6,"",IFERROR(O25-P25+IF(C25=F24,0,COMPARATIVO!$F$6),""))</f>
        <v>913466.2574</v>
      </c>
      <c r="R25" s="46">
        <f t="shared" si="3"/>
        <v>3870685.668</v>
      </c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 t="str">
        <f t="shared" si="4"/>
        <v/>
      </c>
      <c r="C26" s="10" t="str">
        <f>IF(C25="","",IF(F25=0,"",IF(C25&gt;F25,F25,IF(F25&lt;&gt;"",COMPARATIVO!$D$4,""))))</f>
        <v/>
      </c>
      <c r="D26" s="10" t="str">
        <f>IF(F25=0,"",IFERROR(((1+COMPARATIVO!$E$4)^(1/12)-1)*F25,""))</f>
        <v/>
      </c>
      <c r="E26" s="10" t="str">
        <f>IF((IFERROR(C26-D26+IF(C26=F25,0,COMPARATIVO!$F$4),""))=COMPARATIVO!$F$4,"",IFERROR(C26-D26+IF(C26=F25,0,COMPARATIVO!$F$4),""))</f>
        <v/>
      </c>
      <c r="F26" s="46">
        <f t="shared" si="1"/>
        <v>0</v>
      </c>
      <c r="G26" s="42"/>
      <c r="H26" s="9">
        <f t="shared" si="5"/>
        <v>22</v>
      </c>
      <c r="I26" s="10">
        <f>IF(I25="","",IF(L25=0,"",IF(I25&gt;L25,L25,IF(L25&lt;&gt;"",COMPARATIVO!$D$5,""))))</f>
        <v>1200000</v>
      </c>
      <c r="J26" s="10">
        <f>IF(L25=0,"",IFERROR(((1+COMPARATIVO!$E$5)^(1/12)-1)*L25,""))</f>
        <v>258806.7485</v>
      </c>
      <c r="K26" s="10">
        <f>IF((IFERROR(I26-J26+IF(C26=F25,0,COMPARATIVO!$F$5),""))=COMPARATIVO!$F$5,"",IFERROR(I26-J26+IF(C26=F25,0,COMPARATIVO!$F$5),""))</f>
        <v>941193.2515</v>
      </c>
      <c r="L26" s="46">
        <f t="shared" si="2"/>
        <v>12847665.66</v>
      </c>
      <c r="M26" s="42"/>
      <c r="N26" s="9">
        <f t="shared" si="6"/>
        <v>22</v>
      </c>
      <c r="O26" s="10">
        <f>IF(O25="","",IF(R25=0,"",IF(O25&gt;R25,R25,IF(R25&lt;&gt;"",COMPARATIVO!$D$6,""))))</f>
        <v>1000000</v>
      </c>
      <c r="P26" s="10">
        <f>IF(R25=0,"",IFERROR(((1+COMPARATIVO!$E$6)^(1/12)-1)*R25,""))</f>
        <v>70011.34628</v>
      </c>
      <c r="Q26" s="10">
        <f>IF((IFERROR(O26-P26+IF(C26=F25,0,COMPARATIVO!$F$6),""))=COMPARATIVO!$F$6,"",IFERROR(O26-P26+IF(C26=F25,0,COMPARATIVO!$F$6),""))</f>
        <v>929988.6537</v>
      </c>
      <c r="R26" s="46">
        <f t="shared" si="3"/>
        <v>2940697.014</v>
      </c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 t="str">
        <f t="shared" si="4"/>
        <v/>
      </c>
      <c r="C27" s="10" t="str">
        <f>IF(C26="","",IF(F26=0,"",IF(C26&gt;F26,F26,IF(F26&lt;&gt;"",COMPARATIVO!$D$4,""))))</f>
        <v/>
      </c>
      <c r="D27" s="10" t="str">
        <f>IF(F26=0,"",IFERROR(((1+COMPARATIVO!$E$4)^(1/12)-1)*F26,""))</f>
        <v/>
      </c>
      <c r="E27" s="10" t="str">
        <f>IF((IFERROR(C27-D27+IF(C27=F26,0,COMPARATIVO!$F$4),""))=COMPARATIVO!$F$4,"",IFERROR(C27-D27+IF(C27=F26,0,COMPARATIVO!$F$4),""))</f>
        <v/>
      </c>
      <c r="F27" s="46">
        <f t="shared" si="1"/>
        <v>0</v>
      </c>
      <c r="G27" s="42"/>
      <c r="H27" s="9">
        <f t="shared" si="5"/>
        <v>23</v>
      </c>
      <c r="I27" s="10">
        <f>IF(I26="","",IF(L26=0,"",IF(I26&gt;L26,L26,IF(L26&lt;&gt;"",COMPARATIVO!$D$5,""))))</f>
        <v>1200000</v>
      </c>
      <c r="J27" s="10">
        <f>IF(L26=0,"",IFERROR(((1+COMPARATIVO!$E$5)^(1/12)-1)*L26,""))</f>
        <v>241141.2429</v>
      </c>
      <c r="K27" s="10">
        <f>IF((IFERROR(I27-J27+IF(C27=F26,0,COMPARATIVO!$F$5),""))=COMPARATIVO!$F$5,"",IFERROR(I27-J27+IF(C27=F26,0,COMPARATIVO!$F$5),""))</f>
        <v>958858.7571</v>
      </c>
      <c r="L27" s="46">
        <f t="shared" si="2"/>
        <v>11888806.9</v>
      </c>
      <c r="M27" s="42"/>
      <c r="N27" s="9">
        <f t="shared" si="6"/>
        <v>23</v>
      </c>
      <c r="O27" s="10">
        <f>IF(O26="","",IF(R26=0,"",IF(O26&gt;R26,R26,IF(R26&lt;&gt;"",COMPARATIVO!$D$6,""))))</f>
        <v>1000000</v>
      </c>
      <c r="P27" s="10">
        <f>IF(R26=0,"",IFERROR(((1+COMPARATIVO!$E$6)^(1/12)-1)*R26,""))</f>
        <v>53190.0998</v>
      </c>
      <c r="Q27" s="10">
        <f>IF((IFERROR(O27-P27+IF(C27=F26,0,COMPARATIVO!$F$6),""))=COMPARATIVO!$F$6,"",IFERROR(O27-P27+IF(C27=F26,0,COMPARATIVO!$F$6),""))</f>
        <v>946809.9002</v>
      </c>
      <c r="R27" s="46">
        <f t="shared" si="3"/>
        <v>1993887.114</v>
      </c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" t="str">
        <f t="shared" si="4"/>
        <v/>
      </c>
      <c r="C28" s="10" t="str">
        <f>IF(C27="","",IF(F27=0,"",IF(C27&gt;F27,F27,IF(F27&lt;&gt;"",COMPARATIVO!$D$4,""))))</f>
        <v/>
      </c>
      <c r="D28" s="10" t="str">
        <f>IF(F27=0,"",IFERROR(((1+COMPARATIVO!$E$4)^(1/12)-1)*F27,""))</f>
        <v/>
      </c>
      <c r="E28" s="10" t="str">
        <f>IF((IFERROR(C28-D28+IF(C28=F27,0,COMPARATIVO!$F$4),""))=COMPARATIVO!$F$4,"",IFERROR(C28-D28+IF(C28=F27,0,COMPARATIVO!$F$4),""))</f>
        <v/>
      </c>
      <c r="F28" s="46">
        <f t="shared" si="1"/>
        <v>0</v>
      </c>
      <c r="G28" s="42"/>
      <c r="H28" s="9">
        <f t="shared" si="5"/>
        <v>24</v>
      </c>
      <c r="I28" s="10">
        <f>IF(I27="","",IF(L27=0,"",IF(I27&gt;L27,L27,IF(L27&lt;&gt;"",COMPARATIVO!$D$5,""))))</f>
        <v>1200000</v>
      </c>
      <c r="J28" s="10">
        <f>IF(L27=0,"",IFERROR(((1+COMPARATIVO!$E$5)^(1/12)-1)*L27,""))</f>
        <v>223144.1687</v>
      </c>
      <c r="K28" s="10">
        <f>IF((IFERROR(I28-J28+IF(C28=F27,0,COMPARATIVO!$F$5),""))=COMPARATIVO!$F$5,"",IFERROR(I28-J28+IF(C28=F27,0,COMPARATIVO!$F$5),""))</f>
        <v>976855.8313</v>
      </c>
      <c r="L28" s="46">
        <f t="shared" si="2"/>
        <v>10911951.07</v>
      </c>
      <c r="M28" s="42"/>
      <c r="N28" s="9">
        <f t="shared" si="6"/>
        <v>24</v>
      </c>
      <c r="O28" s="10">
        <f>IF(O27="","",IF(R27=0,"",IF(O27&gt;R27,R27,IF(R27&lt;&gt;"",COMPARATIVO!$D$6,""))))</f>
        <v>1000000</v>
      </c>
      <c r="P28" s="10">
        <f>IF(R27=0,"",IFERROR(((1+COMPARATIVO!$E$6)^(1/12)-1)*R27,""))</f>
        <v>36064.59763</v>
      </c>
      <c r="Q28" s="10">
        <f>IF((IFERROR(O28-P28+IF(C28=F27,0,COMPARATIVO!$F$6),""))=COMPARATIVO!$F$6,"",IFERROR(O28-P28+IF(C28=F27,0,COMPARATIVO!$F$6),""))</f>
        <v>963935.4024</v>
      </c>
      <c r="R28" s="46">
        <f t="shared" si="3"/>
        <v>1029951.711</v>
      </c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9" t="str">
        <f t="shared" si="4"/>
        <v/>
      </c>
      <c r="C29" s="10" t="str">
        <f>IF(C28="","",IF(F28=0,"",IF(C28&gt;F28,F28,IF(F28&lt;&gt;"",COMPARATIVO!$D$4,""))))</f>
        <v/>
      </c>
      <c r="D29" s="10" t="str">
        <f>IF(F28=0,"",IFERROR(((1+COMPARATIVO!$E$4)^(1/12)-1)*F28,""))</f>
        <v/>
      </c>
      <c r="E29" s="10" t="str">
        <f>IF((IFERROR(C29-D29+IF(C29=F28,0,COMPARATIVO!$F$4),""))=COMPARATIVO!$F$4,"",IFERROR(C29-D29+IF(C29=F28,0,COMPARATIVO!$F$4),""))</f>
        <v/>
      </c>
      <c r="F29" s="46">
        <f t="shared" si="1"/>
        <v>0</v>
      </c>
      <c r="G29" s="42"/>
      <c r="H29" s="9">
        <f t="shared" si="5"/>
        <v>25</v>
      </c>
      <c r="I29" s="10">
        <f>IF(I28="","",IF(L28=0,"",IF(I28&gt;L28,L28,IF(L28&lt;&gt;"",COMPARATIVO!$D$5,""))))</f>
        <v>1200000</v>
      </c>
      <c r="J29" s="10">
        <f>IF(L28=0,"",IFERROR(((1+COMPARATIVO!$E$5)^(1/12)-1)*L28,""))</f>
        <v>204809.3026</v>
      </c>
      <c r="K29" s="10">
        <f>IF((IFERROR(I29-J29+IF(C29=F28,0,COMPARATIVO!$F$5),""))=COMPARATIVO!$F$5,"",IFERROR(I29-J29+IF(C29=F28,0,COMPARATIVO!$F$5),""))</f>
        <v>995190.6974</v>
      </c>
      <c r="L29" s="46">
        <f t="shared" si="2"/>
        <v>9916760.37</v>
      </c>
      <c r="M29" s="42"/>
      <c r="N29" s="9">
        <f t="shared" si="6"/>
        <v>25</v>
      </c>
      <c r="O29" s="10">
        <f>IF(O28="","",IF(R28=0,"",IF(O28&gt;R28,R28,IF(R28&lt;&gt;"",COMPARATIVO!$D$6,""))))</f>
        <v>1000000</v>
      </c>
      <c r="P29" s="10">
        <f>IF(R28=0,"",IFERROR(((1+COMPARATIVO!$E$6)^(1/12)-1)*R28,""))</f>
        <v>18629.33653</v>
      </c>
      <c r="Q29" s="10">
        <f>IF((IFERROR(O29-P29+IF(C29=F28,0,COMPARATIVO!$F$6),""))=COMPARATIVO!$F$6,"",IFERROR(O29-P29+IF(C29=F28,0,COMPARATIVO!$F$6),""))</f>
        <v>981370.6635</v>
      </c>
      <c r="R29" s="46">
        <f t="shared" si="3"/>
        <v>48581.04787</v>
      </c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" t="str">
        <f t="shared" si="4"/>
        <v/>
      </c>
      <c r="C30" s="10" t="str">
        <f>IF(C29="","",IF(F29=0,"",IF(C29&gt;F29,F29,IF(F29&lt;&gt;"",COMPARATIVO!$D$4,""))))</f>
        <v/>
      </c>
      <c r="D30" s="10" t="str">
        <f>IF(F29=0,"",IFERROR(((1+COMPARATIVO!$E$4)^(1/12)-1)*F29,""))</f>
        <v/>
      </c>
      <c r="E30" s="10" t="str">
        <f>IF((IFERROR(C30-D30+IF(C30=F29,0,COMPARATIVO!$F$4),""))=COMPARATIVO!$F$4,"",IFERROR(C30-D30+IF(C30=F29,0,COMPARATIVO!$F$4),""))</f>
        <v/>
      </c>
      <c r="F30" s="46">
        <f t="shared" si="1"/>
        <v>0</v>
      </c>
      <c r="G30" s="42"/>
      <c r="H30" s="9">
        <f t="shared" si="5"/>
        <v>26</v>
      </c>
      <c r="I30" s="10">
        <f>IF(I29="","",IF(L29=0,"",IF(I29&gt;L29,L29,IF(L29&lt;&gt;"",COMPARATIVO!$D$5,""))))</f>
        <v>1200000</v>
      </c>
      <c r="J30" s="10">
        <f>IF(L29=0,"",IFERROR(((1+COMPARATIVO!$E$5)^(1/12)-1)*L29,""))</f>
        <v>186130.3045</v>
      </c>
      <c r="K30" s="10">
        <f>IF((IFERROR(I30-J30+IF(C30=F29,0,COMPARATIVO!$F$5),""))=COMPARATIVO!$F$5,"",IFERROR(I30-J30+IF(C30=F29,0,COMPARATIVO!$F$5),""))</f>
        <v>1013869.695</v>
      </c>
      <c r="L30" s="46">
        <f t="shared" si="2"/>
        <v>8902890.674</v>
      </c>
      <c r="M30" s="42"/>
      <c r="N30" s="9">
        <f t="shared" si="6"/>
        <v>26</v>
      </c>
      <c r="O30" s="10">
        <f>IF(O29="","",IF(R29=0,"",IF(O29&gt;R29,R29,IF(R29&lt;&gt;"",COMPARATIVO!$D$6,""))))</f>
        <v>48581.04787</v>
      </c>
      <c r="P30" s="10">
        <f>IF(R29=0,"",IFERROR(((1+COMPARATIVO!$E$6)^(1/12)-1)*R29,""))</f>
        <v>878.7137106</v>
      </c>
      <c r="Q30" s="10">
        <f>IF((IFERROR(O30-P30+IF(C30=F29,0,COMPARATIVO!$F$6),""))=COMPARATIVO!$F$6,"",IFERROR(O30-P30+IF(C30=F29,0,COMPARATIVO!$F$6),""))</f>
        <v>47702.33416</v>
      </c>
      <c r="R30" s="46">
        <f t="shared" si="3"/>
        <v>0</v>
      </c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" t="str">
        <f t="shared" si="4"/>
        <v/>
      </c>
      <c r="C31" s="10" t="str">
        <f>IF(C30="","",IF(F30=0,"",IF(C30&gt;F30,F30,IF(F30&lt;&gt;"",COMPARATIVO!$D$4,""))))</f>
        <v/>
      </c>
      <c r="D31" s="10" t="str">
        <f>IF(F30=0,"",IFERROR(((1+COMPARATIVO!$E$4)^(1/12)-1)*F30,""))</f>
        <v/>
      </c>
      <c r="E31" s="10" t="str">
        <f>IF((IFERROR(C31-D31+IF(C31=F30,0,COMPARATIVO!$F$4),""))=COMPARATIVO!$F$4,"",IFERROR(C31-D31+IF(C31=F30,0,COMPARATIVO!$F$4),""))</f>
        <v/>
      </c>
      <c r="F31" s="46">
        <f t="shared" si="1"/>
        <v>0</v>
      </c>
      <c r="G31" s="42"/>
      <c r="H31" s="9">
        <f t="shared" si="5"/>
        <v>27</v>
      </c>
      <c r="I31" s="10">
        <f>IF(I30="","",IF(L30=0,"",IF(I30&gt;L30,L30,IF(L30&lt;&gt;"",COMPARATIVO!$D$5,""))))</f>
        <v>1200000</v>
      </c>
      <c r="J31" s="10">
        <f>IF(L30=0,"",IFERROR(((1+COMPARATIVO!$E$5)^(1/12)-1)*L30,""))</f>
        <v>167100.7154</v>
      </c>
      <c r="K31" s="10">
        <f>IF((IFERROR(I31-J31+IF(C31=F30,0,COMPARATIVO!$F$5),""))=COMPARATIVO!$F$5,"",IFERROR(I31-J31+IF(C31=F30,0,COMPARATIVO!$F$5),""))</f>
        <v>1032899.285</v>
      </c>
      <c r="L31" s="46">
        <f t="shared" si="2"/>
        <v>7869991.39</v>
      </c>
      <c r="M31" s="42"/>
      <c r="N31" s="9" t="str">
        <f t="shared" si="6"/>
        <v/>
      </c>
      <c r="O31" s="10" t="str">
        <f>IF(O30="","",IF(R30=0,"",IF(O30&gt;R30,R30,IF(R30&lt;&gt;"",COMPARATIVO!$D$6,""))))</f>
        <v/>
      </c>
      <c r="P31" s="10" t="str">
        <f>IF(R30=0,"",IFERROR(((1+COMPARATIVO!$E$6)^(1/12)-1)*R30,""))</f>
        <v/>
      </c>
      <c r="Q31" s="10" t="str">
        <f>IF((IFERROR(O31-P31+IF(C31=F30,0,COMPARATIVO!$F$6),""))=COMPARATIVO!$F$6,"",IFERROR(O31-P31+IF(C31=F30,0,COMPARATIVO!$F$6),""))</f>
        <v/>
      </c>
      <c r="R31" s="46">
        <f t="shared" si="3"/>
        <v>0</v>
      </c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9" t="str">
        <f t="shared" si="4"/>
        <v/>
      </c>
      <c r="C32" s="10" t="str">
        <f>IF(C31="","",IF(F31=0,"",IF(C31&gt;F31,F31,IF(F31&lt;&gt;"",COMPARATIVO!$D$4,""))))</f>
        <v/>
      </c>
      <c r="D32" s="10" t="str">
        <f>IF(F31=0,"",IFERROR(((1+COMPARATIVO!$E$4)^(1/12)-1)*F31,""))</f>
        <v/>
      </c>
      <c r="E32" s="10" t="str">
        <f>IF((IFERROR(C32-D32+IF(C32=F31,0,COMPARATIVO!$F$4),""))=COMPARATIVO!$F$4,"",IFERROR(C32-D32+IF(C32=F31,0,COMPARATIVO!$F$4),""))</f>
        <v/>
      </c>
      <c r="F32" s="46">
        <f t="shared" si="1"/>
        <v>0</v>
      </c>
      <c r="G32" s="42"/>
      <c r="H32" s="9">
        <f t="shared" si="5"/>
        <v>28</v>
      </c>
      <c r="I32" s="10">
        <f>IF(I31="","",IF(L31=0,"",IF(I31&gt;L31,L31,IF(L31&lt;&gt;"",COMPARATIVO!$D$5,""))))</f>
        <v>1200000</v>
      </c>
      <c r="J32" s="10">
        <f>IF(L31=0,"",IFERROR(((1+COMPARATIVO!$E$5)^(1/12)-1)*L31,""))</f>
        <v>147713.9549</v>
      </c>
      <c r="K32" s="10">
        <f>IF((IFERROR(I32-J32+IF(C32=F31,0,COMPARATIVO!$F$5),""))=COMPARATIVO!$F$5,"",IFERROR(I32-J32+IF(C32=F31,0,COMPARATIVO!$F$5),""))</f>
        <v>1052286.045</v>
      </c>
      <c r="L32" s="46">
        <f t="shared" si="2"/>
        <v>6817705.344</v>
      </c>
      <c r="M32" s="42"/>
      <c r="N32" s="9" t="str">
        <f t="shared" si="6"/>
        <v/>
      </c>
      <c r="O32" s="10" t="str">
        <f>IF(O31="","",IF(R31=0,"",IF(O31&gt;R31,R31,IF(R31&lt;&gt;"",COMPARATIVO!$D$6,""))))</f>
        <v/>
      </c>
      <c r="P32" s="10" t="str">
        <f>IF(R31=0,"",IFERROR(((1+COMPARATIVO!$E$6)^(1/12)-1)*R31,""))</f>
        <v/>
      </c>
      <c r="Q32" s="10" t="str">
        <f>IF((IFERROR(O32-P32+IF(C32=F31,0,COMPARATIVO!$F$6),""))=COMPARATIVO!$F$6,"",IFERROR(O32-P32+IF(C32=F31,0,COMPARATIVO!$F$6),""))</f>
        <v/>
      </c>
      <c r="R32" s="46">
        <f t="shared" si="3"/>
        <v>0</v>
      </c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9" t="str">
        <f t="shared" si="4"/>
        <v/>
      </c>
      <c r="C33" s="10" t="str">
        <f>IF(C32="","",IF(F32=0,"",IF(C32&gt;F32,F32,IF(F32&lt;&gt;"",COMPARATIVO!$D$4,""))))</f>
        <v/>
      </c>
      <c r="D33" s="10" t="str">
        <f>IF(F32=0,"",IFERROR(((1+COMPARATIVO!$E$4)^(1/12)-1)*F32,""))</f>
        <v/>
      </c>
      <c r="E33" s="10" t="str">
        <f>IF((IFERROR(C33-D33+IF(C33=F32,0,COMPARATIVO!$F$4),""))=COMPARATIVO!$F$4,"",IFERROR(C33-D33+IF(C33=F32,0,COMPARATIVO!$F$4),""))</f>
        <v/>
      </c>
      <c r="F33" s="46">
        <f t="shared" si="1"/>
        <v>0</v>
      </c>
      <c r="G33" s="42"/>
      <c r="H33" s="9">
        <f t="shared" si="5"/>
        <v>29</v>
      </c>
      <c r="I33" s="10">
        <f>IF(I32="","",IF(L32=0,"",IF(I32&gt;L32,L32,IF(L32&lt;&gt;"",COMPARATIVO!$D$5,""))))</f>
        <v>1200000</v>
      </c>
      <c r="J33" s="10">
        <f>IF(L32=0,"",IFERROR(((1+COMPARATIVO!$E$5)^(1/12)-1)*L32,""))</f>
        <v>127963.3191</v>
      </c>
      <c r="K33" s="10">
        <f>IF((IFERROR(I33-J33+IF(C33=F32,0,COMPARATIVO!$F$5),""))=COMPARATIVO!$F$5,"",IFERROR(I33-J33+IF(C33=F32,0,COMPARATIVO!$F$5),""))</f>
        <v>1072036.681</v>
      </c>
      <c r="L33" s="46">
        <f t="shared" si="2"/>
        <v>5745668.664</v>
      </c>
      <c r="M33" s="42"/>
      <c r="N33" s="9" t="str">
        <f t="shared" si="6"/>
        <v/>
      </c>
      <c r="O33" s="10" t="str">
        <f>IF(O32="","",IF(R32=0,"",IF(O32&gt;R32,R32,IF(R32&lt;&gt;"",COMPARATIVO!$D$6,""))))</f>
        <v/>
      </c>
      <c r="P33" s="10" t="str">
        <f>IF(R32=0,"",IFERROR(((1+COMPARATIVO!$E$6)^(1/12)-1)*R32,""))</f>
        <v/>
      </c>
      <c r="Q33" s="10" t="str">
        <f>IF((IFERROR(O33-P33+IF(C33=F32,0,COMPARATIVO!$F$6),""))=COMPARATIVO!$F$6,"",IFERROR(O33-P33+IF(C33=F32,0,COMPARATIVO!$F$6),""))</f>
        <v/>
      </c>
      <c r="R33" s="46">
        <f t="shared" si="3"/>
        <v>0</v>
      </c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9" t="str">
        <f t="shared" si="4"/>
        <v/>
      </c>
      <c r="C34" s="10" t="str">
        <f>IF(C33="","",IF(F33=0,"",IF(C33&gt;F33,F33,IF(F33&lt;&gt;"",COMPARATIVO!$D$4,""))))</f>
        <v/>
      </c>
      <c r="D34" s="10" t="str">
        <f>IF(F33=0,"",IFERROR(((1+COMPARATIVO!$E$4)^(1/12)-1)*F33,""))</f>
        <v/>
      </c>
      <c r="E34" s="10" t="str">
        <f>IF((IFERROR(C34-D34+IF(C34=F33,0,COMPARATIVO!$F$4),""))=COMPARATIVO!$F$4,"",IFERROR(C34-D34+IF(C34=F33,0,COMPARATIVO!$F$4),""))</f>
        <v/>
      </c>
      <c r="F34" s="46">
        <f t="shared" si="1"/>
        <v>0</v>
      </c>
      <c r="G34" s="42"/>
      <c r="H34" s="9">
        <f t="shared" si="5"/>
        <v>30</v>
      </c>
      <c r="I34" s="10">
        <f>IF(I33="","",IF(L33=0,"",IF(I33&gt;L33,L33,IF(L33&lt;&gt;"",COMPARATIVO!$D$5,""))))</f>
        <v>1200000</v>
      </c>
      <c r="J34" s="10">
        <f>IF(L33=0,"",IFERROR(((1+COMPARATIVO!$E$5)^(1/12)-1)*L33,""))</f>
        <v>107841.9784</v>
      </c>
      <c r="K34" s="10">
        <f>IF((IFERROR(I34-J34+IF(C34=F33,0,COMPARATIVO!$F$5),""))=COMPARATIVO!$F$5,"",IFERROR(I34-J34+IF(C34=F33,0,COMPARATIVO!$F$5),""))</f>
        <v>1092158.022</v>
      </c>
      <c r="L34" s="46">
        <f t="shared" si="2"/>
        <v>4653510.642</v>
      </c>
      <c r="M34" s="42"/>
      <c r="N34" s="9" t="str">
        <f t="shared" si="6"/>
        <v/>
      </c>
      <c r="O34" s="10" t="str">
        <f>IF(O33="","",IF(R33=0,"",IF(O33&gt;R33,R33,IF(R33&lt;&gt;"",COMPARATIVO!$D$6,""))))</f>
        <v/>
      </c>
      <c r="P34" s="10" t="str">
        <f>IF(R33=0,"",IFERROR(((1+COMPARATIVO!$E$6)^(1/12)-1)*R33,""))</f>
        <v/>
      </c>
      <c r="Q34" s="10" t="str">
        <f>IF((IFERROR(O34-P34+IF(C34=F33,0,COMPARATIVO!$F$6),""))=COMPARATIVO!$F$6,"",IFERROR(O34-P34+IF(C34=F33,0,COMPARATIVO!$F$6),""))</f>
        <v/>
      </c>
      <c r="R34" s="46">
        <f t="shared" si="3"/>
        <v>0</v>
      </c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9" t="str">
        <f t="shared" si="4"/>
        <v/>
      </c>
      <c r="C35" s="10" t="str">
        <f>IF(C34="","",IF(F34=0,"",IF(C34&gt;F34,F34,IF(F34&lt;&gt;"",COMPARATIVO!$D$4,""))))</f>
        <v/>
      </c>
      <c r="D35" s="10" t="str">
        <f>IF(F34=0,"",IFERROR(((1+COMPARATIVO!$E$4)^(1/12)-1)*F34,""))</f>
        <v/>
      </c>
      <c r="E35" s="10" t="str">
        <f>IF((IFERROR(C35-D35+IF(C35=F34,0,COMPARATIVO!$F$4),""))=COMPARATIVO!$F$4,"",IFERROR(C35-D35+IF(C35=F34,0,COMPARATIVO!$F$4),""))</f>
        <v/>
      </c>
      <c r="F35" s="46">
        <f t="shared" si="1"/>
        <v>0</v>
      </c>
      <c r="G35" s="42"/>
      <c r="H35" s="9">
        <f t="shared" si="5"/>
        <v>31</v>
      </c>
      <c r="I35" s="10">
        <f>IF(I34="","",IF(L34=0,"",IF(I34&gt;L34,L34,IF(L34&lt;&gt;"",COMPARATIVO!$D$5,""))))</f>
        <v>1200000</v>
      </c>
      <c r="J35" s="10">
        <f>IF(L34=0,"",IFERROR(((1+COMPARATIVO!$E$5)^(1/12)-1)*L34,""))</f>
        <v>87342.97499</v>
      </c>
      <c r="K35" s="10">
        <f>IF((IFERROR(I35-J35+IF(C35=F34,0,COMPARATIVO!$F$5),""))=COMPARATIVO!$F$5,"",IFERROR(I35-J35+IF(C35=F34,0,COMPARATIVO!$F$5),""))</f>
        <v>1112657.025</v>
      </c>
      <c r="L35" s="46">
        <f t="shared" si="2"/>
        <v>3540853.617</v>
      </c>
      <c r="M35" s="42"/>
      <c r="N35" s="9" t="str">
        <f t="shared" si="6"/>
        <v/>
      </c>
      <c r="O35" s="10" t="str">
        <f>IF(O34="","",IF(R34=0,"",IF(O34&gt;R34,R34,IF(R34&lt;&gt;"",COMPARATIVO!$D$6,""))))</f>
        <v/>
      </c>
      <c r="P35" s="10" t="str">
        <f>IF(R34=0,"",IFERROR(((1+COMPARATIVO!$E$6)^(1/12)-1)*R34,""))</f>
        <v/>
      </c>
      <c r="Q35" s="10" t="str">
        <f>IF((IFERROR(O35-P35+IF(C35=F34,0,COMPARATIVO!$F$6),""))=COMPARATIVO!$F$6,"",IFERROR(O35-P35+IF(C35=F34,0,COMPARATIVO!$F$6),""))</f>
        <v/>
      </c>
      <c r="R35" s="46">
        <f t="shared" si="3"/>
        <v>0</v>
      </c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9" t="str">
        <f t="shared" si="4"/>
        <v/>
      </c>
      <c r="C36" s="10" t="str">
        <f>IF(C35="","",IF(F35=0,"",IF(C35&gt;F35,F35,IF(F35&lt;&gt;"",COMPARATIVO!$D$4,""))))</f>
        <v/>
      </c>
      <c r="D36" s="10" t="str">
        <f>IF(F35=0,"",IFERROR(((1+COMPARATIVO!$E$4)^(1/12)-1)*F35,""))</f>
        <v/>
      </c>
      <c r="E36" s="10" t="str">
        <f>IF((IFERROR(C36-D36+IF(C36=F35,0,COMPARATIVO!$F$4),""))=COMPARATIVO!$F$4,"",IFERROR(C36-D36+IF(C36=F35,0,COMPARATIVO!$F$4),""))</f>
        <v/>
      </c>
      <c r="F36" s="46">
        <f t="shared" si="1"/>
        <v>0</v>
      </c>
      <c r="G36" s="42"/>
      <c r="H36" s="9">
        <f t="shared" si="5"/>
        <v>32</v>
      </c>
      <c r="I36" s="10">
        <f>IF(I35="","",IF(L35=0,"",IF(I35&gt;L35,L35,IF(L35&lt;&gt;"",COMPARATIVO!$D$5,""))))</f>
        <v>1200000</v>
      </c>
      <c r="J36" s="10">
        <f>IF(L35=0,"",IFERROR(((1+COMPARATIVO!$E$5)^(1/12)-1)*L35,""))</f>
        <v>66459.22029</v>
      </c>
      <c r="K36" s="10">
        <f>IF((IFERROR(I36-J36+IF(C36=F35,0,COMPARATIVO!$F$5),""))=COMPARATIVO!$F$5,"",IFERROR(I36-J36+IF(C36=F35,0,COMPARATIVO!$F$5),""))</f>
        <v>1133540.78</v>
      </c>
      <c r="L36" s="46">
        <f t="shared" si="2"/>
        <v>2407312.837</v>
      </c>
      <c r="M36" s="42"/>
      <c r="N36" s="9" t="str">
        <f t="shared" si="6"/>
        <v/>
      </c>
      <c r="O36" s="10" t="str">
        <f>IF(O35="","",IF(R35=0,"",IF(O35&gt;R35,R35,IF(R35&lt;&gt;"",COMPARATIVO!$D$6,""))))</f>
        <v/>
      </c>
      <c r="P36" s="10" t="str">
        <f>IF(R35=0,"",IFERROR(((1+COMPARATIVO!$E$6)^(1/12)-1)*R35,""))</f>
        <v/>
      </c>
      <c r="Q36" s="10" t="str">
        <f>IF((IFERROR(O36-P36+IF(C36=F35,0,COMPARATIVO!$F$6),""))=COMPARATIVO!$F$6,"",IFERROR(O36-P36+IF(C36=F35,0,COMPARATIVO!$F$6),""))</f>
        <v/>
      </c>
      <c r="R36" s="46">
        <f t="shared" si="3"/>
        <v>0</v>
      </c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9" t="str">
        <f t="shared" si="4"/>
        <v/>
      </c>
      <c r="C37" s="10" t="str">
        <f>IF(C36="","",IF(F36=0,"",IF(C36&gt;F36,F36,IF(F36&lt;&gt;"",COMPARATIVO!$D$4,""))))</f>
        <v/>
      </c>
      <c r="D37" s="10" t="str">
        <f>IF(F36=0,"",IFERROR(((1+COMPARATIVO!$E$4)^(1/12)-1)*F36,""))</f>
        <v/>
      </c>
      <c r="E37" s="10" t="str">
        <f>IF((IFERROR(C37-D37+IF(C37=F36,0,COMPARATIVO!$F$4),""))=COMPARATIVO!$F$4,"",IFERROR(C37-D37+IF(C37=F36,0,COMPARATIVO!$F$4),""))</f>
        <v/>
      </c>
      <c r="F37" s="46">
        <f t="shared" si="1"/>
        <v>0</v>
      </c>
      <c r="G37" s="42"/>
      <c r="H37" s="9">
        <f t="shared" si="5"/>
        <v>33</v>
      </c>
      <c r="I37" s="10">
        <f>IF(I36="","",IF(L36=0,"",IF(I36&gt;L36,L36,IF(L36&lt;&gt;"",COMPARATIVO!$D$5,""))))</f>
        <v>1200000</v>
      </c>
      <c r="J37" s="10">
        <f>IF(L36=0,"",IFERROR(((1+COMPARATIVO!$E$5)^(1/12)-1)*L36,""))</f>
        <v>45183.49287</v>
      </c>
      <c r="K37" s="10">
        <f>IF((IFERROR(I37-J37+IF(C37=F36,0,COMPARATIVO!$F$5),""))=COMPARATIVO!$F$5,"",IFERROR(I37-J37+IF(C37=F36,0,COMPARATIVO!$F$5),""))</f>
        <v>1154816.507</v>
      </c>
      <c r="L37" s="46">
        <f t="shared" si="2"/>
        <v>1252496.33</v>
      </c>
      <c r="M37" s="42"/>
      <c r="N37" s="9" t="str">
        <f t="shared" si="6"/>
        <v/>
      </c>
      <c r="O37" s="10" t="str">
        <f>IF(O36="","",IF(R36=0,"",IF(O36&gt;R36,R36,IF(R36&lt;&gt;"",COMPARATIVO!$D$6,""))))</f>
        <v/>
      </c>
      <c r="P37" s="10" t="str">
        <f>IF(R36=0,"",IFERROR(((1+COMPARATIVO!$E$6)^(1/12)-1)*R36,""))</f>
        <v/>
      </c>
      <c r="Q37" s="10" t="str">
        <f>IF((IFERROR(O37-P37+IF(C37=F36,0,COMPARATIVO!$F$6),""))=COMPARATIVO!$F$6,"",IFERROR(O37-P37+IF(C37=F36,0,COMPARATIVO!$F$6),""))</f>
        <v/>
      </c>
      <c r="R37" s="46">
        <f t="shared" si="3"/>
        <v>0</v>
      </c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9" t="str">
        <f t="shared" si="4"/>
        <v/>
      </c>
      <c r="C38" s="10" t="str">
        <f>IF(C37="","",IF(F37=0,"",IF(C37&gt;F37,F37,IF(F37&lt;&gt;"",COMPARATIVO!$D$4,""))))</f>
        <v/>
      </c>
      <c r="D38" s="10" t="str">
        <f>IF(F37=0,"",IFERROR(((1+COMPARATIVO!$E$4)^(1/12)-1)*F37,""))</f>
        <v/>
      </c>
      <c r="E38" s="10" t="str">
        <f>IF((IFERROR(C38-D38+IF(C38=F37,0,COMPARATIVO!$F$4),""))=COMPARATIVO!$F$4,"",IFERROR(C38-D38+IF(C38=F37,0,COMPARATIVO!$F$4),""))</f>
        <v/>
      </c>
      <c r="F38" s="46">
        <f t="shared" si="1"/>
        <v>0</v>
      </c>
      <c r="G38" s="42"/>
      <c r="H38" s="9">
        <f t="shared" si="5"/>
        <v>34</v>
      </c>
      <c r="I38" s="10">
        <f>IF(I37="","",IF(L37=0,"",IF(I37&gt;L37,L37,IF(L37&lt;&gt;"",COMPARATIVO!$D$5,""))))</f>
        <v>1200000</v>
      </c>
      <c r="J38" s="10">
        <f>IF(L37=0,"",IFERROR(((1+COMPARATIVO!$E$5)^(1/12)-1)*L37,""))</f>
        <v>23508.43569</v>
      </c>
      <c r="K38" s="10">
        <f>IF((IFERROR(I38-J38+IF(C38=F37,0,COMPARATIVO!$F$5),""))=COMPARATIVO!$F$5,"",IFERROR(I38-J38+IF(C38=F37,0,COMPARATIVO!$F$5),""))</f>
        <v>1176491.564</v>
      </c>
      <c r="L38" s="46">
        <f t="shared" si="2"/>
        <v>76004.76588</v>
      </c>
      <c r="M38" s="42"/>
      <c r="N38" s="9" t="str">
        <f t="shared" si="6"/>
        <v/>
      </c>
      <c r="O38" s="10" t="str">
        <f>IF(O37="","",IF(R37=0,"",IF(O37&gt;R37,R37,IF(R37&lt;&gt;"",COMPARATIVO!$D$6,""))))</f>
        <v/>
      </c>
      <c r="P38" s="10" t="str">
        <f>IF(R37=0,"",IFERROR(((1+COMPARATIVO!$E$6)^(1/12)-1)*R37,""))</f>
        <v/>
      </c>
      <c r="Q38" s="10" t="str">
        <f>IF((IFERROR(O38-P38+IF(C38=F37,0,COMPARATIVO!$F$6),""))=COMPARATIVO!$F$6,"",IFERROR(O38-P38+IF(C38=F37,0,COMPARATIVO!$F$6),""))</f>
        <v/>
      </c>
      <c r="R38" s="46">
        <f t="shared" si="3"/>
        <v>0</v>
      </c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9" t="str">
        <f t="shared" si="4"/>
        <v/>
      </c>
      <c r="C39" s="10" t="str">
        <f>IF(C38="","",IF(F38=0,"",IF(C38&gt;F38,F38,IF(F38&lt;&gt;"",COMPARATIVO!$D$4,""))))</f>
        <v/>
      </c>
      <c r="D39" s="10" t="str">
        <f>IF(F38=0,"",IFERROR(((1+COMPARATIVO!$E$4)^(1/12)-1)*F38,""))</f>
        <v/>
      </c>
      <c r="E39" s="10" t="str">
        <f>IF((IFERROR(C39-D39+IF(C39=F38,0,COMPARATIVO!$F$4),""))=COMPARATIVO!$F$4,"",IFERROR(C39-D39+IF(C39=F38,0,COMPARATIVO!$F$4),""))</f>
        <v/>
      </c>
      <c r="F39" s="46">
        <f t="shared" si="1"/>
        <v>0</v>
      </c>
      <c r="G39" s="42"/>
      <c r="H39" s="9">
        <f t="shared" si="5"/>
        <v>35</v>
      </c>
      <c r="I39" s="10">
        <f>IF(I38="","",IF(L38=0,"",IF(I38&gt;L38,L38,IF(L38&lt;&gt;"",COMPARATIVO!$D$5,""))))</f>
        <v>76004.76588</v>
      </c>
      <c r="J39" s="10">
        <f>IF(L38=0,"",IFERROR(((1+COMPARATIVO!$E$5)^(1/12)-1)*L38,""))</f>
        <v>1426.553601</v>
      </c>
      <c r="K39" s="10">
        <f>IF((IFERROR(I39-J39+IF(C39=F38,0,COMPARATIVO!$F$5),""))=COMPARATIVO!$F$5,"",IFERROR(I39-J39+IF(C39=F38,0,COMPARATIVO!$F$5),""))</f>
        <v>74578.21228</v>
      </c>
      <c r="L39" s="46">
        <f t="shared" si="2"/>
        <v>0</v>
      </c>
      <c r="M39" s="42"/>
      <c r="N39" s="9" t="str">
        <f t="shared" si="6"/>
        <v/>
      </c>
      <c r="O39" s="10" t="str">
        <f>IF(O38="","",IF(R38=0,"",IF(O38&gt;R38,R38,IF(R38&lt;&gt;"",COMPARATIVO!$D$6,""))))</f>
        <v/>
      </c>
      <c r="P39" s="10" t="str">
        <f>IF(R38=0,"",IFERROR(((1+COMPARATIVO!$E$6)^(1/12)-1)*R38,""))</f>
        <v/>
      </c>
      <c r="Q39" s="10" t="str">
        <f>IF((IFERROR(O39-P39+IF(C39=F38,0,COMPARATIVO!$F$6),""))=COMPARATIVO!$F$6,"",IFERROR(O39-P39+IF(C39=F38,0,COMPARATIVO!$F$6),""))</f>
        <v/>
      </c>
      <c r="R39" s="46">
        <f t="shared" si="3"/>
        <v>0</v>
      </c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9" t="str">
        <f t="shared" si="4"/>
        <v/>
      </c>
      <c r="C40" s="10" t="str">
        <f>IF(C39="","",IF(F39=0,"",IF(C39&gt;F39,F39,IF(F39&lt;&gt;"",COMPARATIVO!$D$4,""))))</f>
        <v/>
      </c>
      <c r="D40" s="10" t="str">
        <f>IF(F39=0,"",IFERROR(((1+COMPARATIVO!$E$4)^(1/12)-1)*F39,""))</f>
        <v/>
      </c>
      <c r="E40" s="10" t="str">
        <f>IF((IFERROR(C40-D40+IF(C40=F39,0,COMPARATIVO!$F$4),""))=COMPARATIVO!$F$4,"",IFERROR(C40-D40+IF(C40=F39,0,COMPARATIVO!$F$4),""))</f>
        <v/>
      </c>
      <c r="F40" s="46">
        <f t="shared" si="1"/>
        <v>0</v>
      </c>
      <c r="G40" s="42"/>
      <c r="H40" s="9" t="str">
        <f t="shared" si="5"/>
        <v/>
      </c>
      <c r="I40" s="10" t="str">
        <f>IF(I39="","",IF(L39=0,"",IF(I39&gt;L39,L39,IF(L39&lt;&gt;"",COMPARATIVO!$D$5,""))))</f>
        <v/>
      </c>
      <c r="J40" s="10" t="str">
        <f>IF(L39=0,"",IFERROR(((1+COMPARATIVO!$E$5)^(1/12)-1)*L39,""))</f>
        <v/>
      </c>
      <c r="K40" s="10" t="str">
        <f>IF((IFERROR(I40-J40+IF(C40=F39,0,COMPARATIVO!$F$5),""))=COMPARATIVO!$F$5,"",IFERROR(I40-J40+IF(C40=F39,0,COMPARATIVO!$F$5),""))</f>
        <v/>
      </c>
      <c r="L40" s="46">
        <f t="shared" si="2"/>
        <v>0</v>
      </c>
      <c r="M40" s="42"/>
      <c r="N40" s="9" t="str">
        <f t="shared" si="6"/>
        <v/>
      </c>
      <c r="O40" s="10" t="str">
        <f>IF(O39="","",IF(R39=0,"",IF(O39&gt;R39,R39,IF(R39&lt;&gt;"",COMPARATIVO!$D$6,""))))</f>
        <v/>
      </c>
      <c r="P40" s="10" t="str">
        <f>IF(R39=0,"",IFERROR(((1+COMPARATIVO!$E$6)^(1/12)-1)*R39,""))</f>
        <v/>
      </c>
      <c r="Q40" s="10" t="str">
        <f>IF((IFERROR(O40-P40+IF(C40=F39,0,COMPARATIVO!$F$6),""))=COMPARATIVO!$F$6,"",IFERROR(O40-P40+IF(C40=F39,0,COMPARATIVO!$F$6),""))</f>
        <v/>
      </c>
      <c r="R40" s="46">
        <f t="shared" si="3"/>
        <v>0</v>
      </c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9" t="str">
        <f t="shared" si="4"/>
        <v/>
      </c>
      <c r="C41" s="10" t="str">
        <f>IF(C40="","",IF(F40=0,"",IF(C40&gt;F40,F40,IF(F40&lt;&gt;"",COMPARATIVO!$D$4,""))))</f>
        <v/>
      </c>
      <c r="D41" s="10" t="str">
        <f>IF(F40=0,"",IFERROR(((1+COMPARATIVO!$E$4)^(1/12)-1)*F40,""))</f>
        <v/>
      </c>
      <c r="E41" s="10" t="str">
        <f>IF((IFERROR(C41-D41+IF(C41=F40,0,COMPARATIVO!$F$4),""))=COMPARATIVO!$F$4,"",IFERROR(C41-D41+IF(C41=F40,0,COMPARATIVO!$F$4),""))</f>
        <v/>
      </c>
      <c r="F41" s="46">
        <f t="shared" si="1"/>
        <v>0</v>
      </c>
      <c r="G41" s="42"/>
      <c r="H41" s="9" t="str">
        <f t="shared" si="5"/>
        <v/>
      </c>
      <c r="I41" s="10" t="str">
        <f>IF(I40="","",IF(L40=0,"",IF(I40&gt;L40,L40,IF(L40&lt;&gt;"",COMPARATIVO!$D$5,""))))</f>
        <v/>
      </c>
      <c r="J41" s="10" t="str">
        <f>IF(L40=0,"",IFERROR(((1+COMPARATIVO!$E$5)^(1/12)-1)*L40,""))</f>
        <v/>
      </c>
      <c r="K41" s="10" t="str">
        <f>IF((IFERROR(I41-J41+IF(C41=F40,0,COMPARATIVO!$F$5),""))=COMPARATIVO!$F$5,"",IFERROR(I41-J41+IF(C41=F40,0,COMPARATIVO!$F$5),""))</f>
        <v/>
      </c>
      <c r="L41" s="46">
        <f t="shared" si="2"/>
        <v>0</v>
      </c>
      <c r="M41" s="42"/>
      <c r="N41" s="9" t="str">
        <f t="shared" si="6"/>
        <v/>
      </c>
      <c r="O41" s="10" t="str">
        <f>IF(O40="","",IF(R40=0,"",IF(O40&gt;R40,R40,IF(R40&lt;&gt;"",COMPARATIVO!$D$6,""))))</f>
        <v/>
      </c>
      <c r="P41" s="10" t="str">
        <f>IF(R40=0,"",IFERROR(((1+COMPARATIVO!$E$6)^(1/12)-1)*R40,""))</f>
        <v/>
      </c>
      <c r="Q41" s="10" t="str">
        <f>IF((IFERROR(O41-P41+IF(C41=F40,0,COMPARATIVO!$F$6),""))=COMPARATIVO!$F$6,"",IFERROR(O41-P41+IF(C41=F40,0,COMPARATIVO!$F$6),""))</f>
        <v/>
      </c>
      <c r="R41" s="46">
        <f t="shared" si="3"/>
        <v>0</v>
      </c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9" t="str">
        <f t="shared" si="4"/>
        <v/>
      </c>
      <c r="C42" s="10" t="str">
        <f>IF(C41="","",IF(F41=0,"",IF(C41&gt;F41,F41,IF(F41&lt;&gt;"",COMPARATIVO!$D$4,""))))</f>
        <v/>
      </c>
      <c r="D42" s="10" t="str">
        <f>IF(F41=0,"",IFERROR(((1+COMPARATIVO!$E$4)^(1/12)-1)*F41,""))</f>
        <v/>
      </c>
      <c r="E42" s="10" t="str">
        <f>IF((IFERROR(C42-D42+IF(C42=F41,0,COMPARATIVO!$F$4),""))=COMPARATIVO!$F$4,"",IFERROR(C42-D42+IF(C42=F41,0,COMPARATIVO!$F$4),""))</f>
        <v/>
      </c>
      <c r="F42" s="46">
        <f t="shared" si="1"/>
        <v>0</v>
      </c>
      <c r="G42" s="42"/>
      <c r="H42" s="9" t="str">
        <f t="shared" si="5"/>
        <v/>
      </c>
      <c r="I42" s="10" t="str">
        <f>IF(I41="","",IF(L41=0,"",IF(I41&gt;L41,L41,IF(L41&lt;&gt;"",COMPARATIVO!$D$5,""))))</f>
        <v/>
      </c>
      <c r="J42" s="10" t="str">
        <f>IF(L41=0,"",IFERROR(((1+COMPARATIVO!$E$5)^(1/12)-1)*L41,""))</f>
        <v/>
      </c>
      <c r="K42" s="10" t="str">
        <f>IF((IFERROR(I42-J42+IF(C42=F41,0,COMPARATIVO!$F$5),""))=COMPARATIVO!$F$5,"",IFERROR(I42-J42+IF(C42=F41,0,COMPARATIVO!$F$5),""))</f>
        <v/>
      </c>
      <c r="L42" s="46">
        <f t="shared" si="2"/>
        <v>0</v>
      </c>
      <c r="M42" s="42"/>
      <c r="N42" s="9" t="str">
        <f t="shared" si="6"/>
        <v/>
      </c>
      <c r="O42" s="10" t="str">
        <f>IF(O41="","",IF(R41=0,"",IF(O41&gt;R41,R41,IF(R41&lt;&gt;"",COMPARATIVO!$D$6,""))))</f>
        <v/>
      </c>
      <c r="P42" s="10" t="str">
        <f>IF(R41=0,"",IFERROR(((1+COMPARATIVO!$E$6)^(1/12)-1)*R41,""))</f>
        <v/>
      </c>
      <c r="Q42" s="10" t="str">
        <f>IF((IFERROR(O42-P42+IF(C42=F41,0,COMPARATIVO!$F$6),""))=COMPARATIVO!$F$6,"",IFERROR(O42-P42+IF(C42=F41,0,COMPARATIVO!$F$6),""))</f>
        <v/>
      </c>
      <c r="R42" s="46">
        <f t="shared" si="3"/>
        <v>0</v>
      </c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9" t="str">
        <f t="shared" si="4"/>
        <v/>
      </c>
      <c r="C43" s="10" t="str">
        <f>IF(C42="","",IF(F42=0,"",IF(C42&gt;F42,F42,IF(F42&lt;&gt;"",COMPARATIVO!$D$4,""))))</f>
        <v/>
      </c>
      <c r="D43" s="10" t="str">
        <f>IF(F42=0,"",IFERROR(((1+COMPARATIVO!$E$4)^(1/12)-1)*F42,""))</f>
        <v/>
      </c>
      <c r="E43" s="10" t="str">
        <f>IF((IFERROR(C43-D43+IF(C43=F42,0,COMPARATIVO!$F$4),""))=COMPARATIVO!$F$4,"",IFERROR(C43-D43+IF(C43=F42,0,COMPARATIVO!$F$4),""))</f>
        <v/>
      </c>
      <c r="F43" s="46">
        <f t="shared" si="1"/>
        <v>0</v>
      </c>
      <c r="G43" s="42"/>
      <c r="H43" s="9" t="str">
        <f t="shared" si="5"/>
        <v/>
      </c>
      <c r="I43" s="10" t="str">
        <f>IF(I42="","",IF(L42=0,"",IF(I42&gt;L42,L42,IF(L42&lt;&gt;"",COMPARATIVO!$D$5,""))))</f>
        <v/>
      </c>
      <c r="J43" s="10" t="str">
        <f>IF(L42=0,"",IFERROR(((1+COMPARATIVO!$E$5)^(1/12)-1)*L42,""))</f>
        <v/>
      </c>
      <c r="K43" s="10" t="str">
        <f>IF((IFERROR(I43-J43+IF(C43=F42,0,COMPARATIVO!$F$5),""))=COMPARATIVO!$F$5,"",IFERROR(I43-J43+IF(C43=F42,0,COMPARATIVO!$F$5),""))</f>
        <v/>
      </c>
      <c r="L43" s="46">
        <f t="shared" si="2"/>
        <v>0</v>
      </c>
      <c r="M43" s="42"/>
      <c r="N43" s="9" t="str">
        <f t="shared" si="6"/>
        <v/>
      </c>
      <c r="O43" s="10" t="str">
        <f>IF(O42="","",IF(R42=0,"",IF(O42&gt;R42,R42,IF(R42&lt;&gt;"",COMPARATIVO!$D$6,""))))</f>
        <v/>
      </c>
      <c r="P43" s="10" t="str">
        <f>IF(R42=0,"",IFERROR(((1+COMPARATIVO!$E$6)^(1/12)-1)*R42,""))</f>
        <v/>
      </c>
      <c r="Q43" s="10" t="str">
        <f>IF((IFERROR(O43-P43+IF(C43=F42,0,COMPARATIVO!$F$6),""))=COMPARATIVO!$F$6,"",IFERROR(O43-P43+IF(C43=F42,0,COMPARATIVO!$F$6),""))</f>
        <v/>
      </c>
      <c r="R43" s="46">
        <f t="shared" si="3"/>
        <v>0</v>
      </c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9" t="str">
        <f t="shared" si="4"/>
        <v/>
      </c>
      <c r="C44" s="10" t="str">
        <f>IF(C43="","",IF(F43=0,"",IF(C43&gt;F43,F43,IF(F43&lt;&gt;"",COMPARATIVO!$D$4,""))))</f>
        <v/>
      </c>
      <c r="D44" s="10" t="str">
        <f>IF(F43=0,"",IFERROR(((1+COMPARATIVO!$E$4)^(1/12)-1)*F43,""))</f>
        <v/>
      </c>
      <c r="E44" s="10" t="str">
        <f>IF((IFERROR(C44-D44+IF(C44=F43,0,COMPARATIVO!$F$4),""))=COMPARATIVO!$F$4,"",IFERROR(C44-D44+IF(C44=F43,0,COMPARATIVO!$F$4),""))</f>
        <v/>
      </c>
      <c r="F44" s="46">
        <f t="shared" si="1"/>
        <v>0</v>
      </c>
      <c r="G44" s="42"/>
      <c r="H44" s="9" t="str">
        <f t="shared" si="5"/>
        <v/>
      </c>
      <c r="I44" s="10" t="str">
        <f>IF(I43="","",IF(L43=0,"",IF(I43&gt;L43,L43,IF(L43&lt;&gt;"",COMPARATIVO!$D$5,""))))</f>
        <v/>
      </c>
      <c r="J44" s="10" t="str">
        <f>IF(L43=0,"",IFERROR(((1+COMPARATIVO!$E$5)^(1/12)-1)*L43,""))</f>
        <v/>
      </c>
      <c r="K44" s="10" t="str">
        <f>IF((IFERROR(I44-J44+IF(C44=F43,0,COMPARATIVO!$F$5),""))=COMPARATIVO!$F$5,"",IFERROR(I44-J44+IF(C44=F43,0,COMPARATIVO!$F$5),""))</f>
        <v/>
      </c>
      <c r="L44" s="46">
        <f t="shared" si="2"/>
        <v>0</v>
      </c>
      <c r="M44" s="42"/>
      <c r="N44" s="9" t="str">
        <f t="shared" si="6"/>
        <v/>
      </c>
      <c r="O44" s="10" t="str">
        <f>IF(O43="","",IF(R43=0,"",IF(O43&gt;R43,R43,IF(R43&lt;&gt;"",COMPARATIVO!$D$6,""))))</f>
        <v/>
      </c>
      <c r="P44" s="10" t="str">
        <f>IF(R43=0,"",IFERROR(((1+COMPARATIVO!$E$6)^(1/12)-1)*R43,""))</f>
        <v/>
      </c>
      <c r="Q44" s="10" t="str">
        <f>IF((IFERROR(O44-P44+IF(C44=F43,0,COMPARATIVO!$F$6),""))=COMPARATIVO!$F$6,"",IFERROR(O44-P44+IF(C44=F43,0,COMPARATIVO!$F$6),""))</f>
        <v/>
      </c>
      <c r="R44" s="46">
        <f t="shared" si="3"/>
        <v>0</v>
      </c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9" t="str">
        <f t="shared" si="4"/>
        <v/>
      </c>
      <c r="C45" s="10" t="str">
        <f>IF(C44="","",IF(F44=0,"",IF(C44&gt;F44,F44,IF(F44&lt;&gt;"",COMPARATIVO!$D$4,""))))</f>
        <v/>
      </c>
      <c r="D45" s="10" t="str">
        <f>IF(F44=0,"",IFERROR(((1+COMPARATIVO!$E$4)^(1/12)-1)*F44,""))</f>
        <v/>
      </c>
      <c r="E45" s="10" t="str">
        <f>IF((IFERROR(C45-D45+IF(C45=F44,0,COMPARATIVO!$F$4),""))=COMPARATIVO!$F$4,"",IFERROR(C45-D45+IF(C45=F44,0,COMPARATIVO!$F$4),""))</f>
        <v/>
      </c>
      <c r="F45" s="46">
        <f t="shared" si="1"/>
        <v>0</v>
      </c>
      <c r="G45" s="42"/>
      <c r="H45" s="9" t="str">
        <f t="shared" si="5"/>
        <v/>
      </c>
      <c r="I45" s="10" t="str">
        <f>IF(I44="","",IF(L44=0,"",IF(I44&gt;L44,L44,IF(L44&lt;&gt;"",COMPARATIVO!$D$5,""))))</f>
        <v/>
      </c>
      <c r="J45" s="10" t="str">
        <f>IF(L44=0,"",IFERROR(((1+COMPARATIVO!$E$5)^(1/12)-1)*L44,""))</f>
        <v/>
      </c>
      <c r="K45" s="10" t="str">
        <f>IF((IFERROR(I45-J45+IF(C45=F44,0,COMPARATIVO!$F$5),""))=COMPARATIVO!$F$5,"",IFERROR(I45-J45+IF(C45=F44,0,COMPARATIVO!$F$5),""))</f>
        <v/>
      </c>
      <c r="L45" s="46">
        <f t="shared" si="2"/>
        <v>0</v>
      </c>
      <c r="M45" s="42"/>
      <c r="N45" s="9" t="str">
        <f t="shared" si="6"/>
        <v/>
      </c>
      <c r="O45" s="10" t="str">
        <f>IF(O44="","",IF(R44=0,"",IF(O44&gt;R44,R44,IF(R44&lt;&gt;"",COMPARATIVO!$D$6,""))))</f>
        <v/>
      </c>
      <c r="P45" s="10" t="str">
        <f>IF(R44=0,"",IFERROR(((1+COMPARATIVO!$E$6)^(1/12)-1)*R44,""))</f>
        <v/>
      </c>
      <c r="Q45" s="10" t="str">
        <f>IF((IFERROR(O45-P45+IF(C45=F44,0,COMPARATIVO!$F$6),""))=COMPARATIVO!$F$6,"",IFERROR(O45-P45+IF(C45=F44,0,COMPARATIVO!$F$6),""))</f>
        <v/>
      </c>
      <c r="R45" s="46">
        <f t="shared" si="3"/>
        <v>0</v>
      </c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9" t="str">
        <f t="shared" si="4"/>
        <v/>
      </c>
      <c r="C46" s="10" t="str">
        <f>IF(C45="","",IF(F45=0,"",IF(C45&gt;F45,F45,IF(F45&lt;&gt;"",COMPARATIVO!$D$4,""))))</f>
        <v/>
      </c>
      <c r="D46" s="10" t="str">
        <f>IF(F45=0,"",IFERROR(((1+COMPARATIVO!$E$4)^(1/12)-1)*F45,""))</f>
        <v/>
      </c>
      <c r="E46" s="10" t="str">
        <f>IF((IFERROR(C46-D46+IF(C46=F45,0,COMPARATIVO!$F$4),""))=COMPARATIVO!$F$4,"",IFERROR(C46-D46+IF(C46=F45,0,COMPARATIVO!$F$4),""))</f>
        <v/>
      </c>
      <c r="F46" s="46">
        <f t="shared" si="1"/>
        <v>0</v>
      </c>
      <c r="G46" s="42"/>
      <c r="H46" s="9" t="str">
        <f t="shared" si="5"/>
        <v/>
      </c>
      <c r="I46" s="10" t="str">
        <f>IF(I45="","",IF(L45=0,"",IF(I45&gt;L45,L45,IF(L45&lt;&gt;"",COMPARATIVO!$D$5,""))))</f>
        <v/>
      </c>
      <c r="J46" s="10" t="str">
        <f>IF(L45=0,"",IFERROR(((1+COMPARATIVO!$E$5)^(1/12)-1)*L45,""))</f>
        <v/>
      </c>
      <c r="K46" s="10" t="str">
        <f>IF((IFERROR(I46-J46+IF(C46=F45,0,COMPARATIVO!$F$5),""))=COMPARATIVO!$F$5,"",IFERROR(I46-J46+IF(C46=F45,0,COMPARATIVO!$F$5),""))</f>
        <v/>
      </c>
      <c r="L46" s="46">
        <f t="shared" si="2"/>
        <v>0</v>
      </c>
      <c r="M46" s="42"/>
      <c r="N46" s="9" t="str">
        <f t="shared" si="6"/>
        <v/>
      </c>
      <c r="O46" s="10" t="str">
        <f>IF(O45="","",IF(R45=0,"",IF(O45&gt;R45,R45,IF(R45&lt;&gt;"",COMPARATIVO!$D$6,""))))</f>
        <v/>
      </c>
      <c r="P46" s="10" t="str">
        <f>IF(R45=0,"",IFERROR(((1+COMPARATIVO!$E$6)^(1/12)-1)*R45,""))</f>
        <v/>
      </c>
      <c r="Q46" s="10" t="str">
        <f>IF((IFERROR(O46-P46+IF(C46=F45,0,COMPARATIVO!$F$6),""))=COMPARATIVO!$F$6,"",IFERROR(O46-P46+IF(C46=F45,0,COMPARATIVO!$F$6),""))</f>
        <v/>
      </c>
      <c r="R46" s="46">
        <f t="shared" si="3"/>
        <v>0</v>
      </c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9" t="str">
        <f t="shared" si="4"/>
        <v/>
      </c>
      <c r="C47" s="10" t="str">
        <f>IF(C46="","",IF(F46=0,"",IF(C46&gt;F46,F46,IF(F46&lt;&gt;"",COMPARATIVO!$D$4,""))))</f>
        <v/>
      </c>
      <c r="D47" s="10" t="str">
        <f>IF(F46=0,"",IFERROR(((1+COMPARATIVO!$E$4)^(1/12)-1)*F46,""))</f>
        <v/>
      </c>
      <c r="E47" s="10" t="str">
        <f>IF((IFERROR(C47-D47+IF(C47=F46,0,COMPARATIVO!$F$4),""))=COMPARATIVO!$F$4,"",IFERROR(C47-D47+IF(C47=F46,0,COMPARATIVO!$F$4),""))</f>
        <v/>
      </c>
      <c r="F47" s="46">
        <f t="shared" si="1"/>
        <v>0</v>
      </c>
      <c r="G47" s="42"/>
      <c r="H47" s="9" t="str">
        <f t="shared" si="5"/>
        <v/>
      </c>
      <c r="I47" s="10" t="str">
        <f>IF(I46="","",IF(L46=0,"",IF(I46&gt;L46,L46,IF(L46&lt;&gt;"",COMPARATIVO!$D$5,""))))</f>
        <v/>
      </c>
      <c r="J47" s="10" t="str">
        <f>IF(L46=0,"",IFERROR(((1+COMPARATIVO!$E$5)^(1/12)-1)*L46,""))</f>
        <v/>
      </c>
      <c r="K47" s="10" t="str">
        <f>IF((IFERROR(I47-J47+IF(C47=F46,0,COMPARATIVO!$F$5),""))=COMPARATIVO!$F$5,"",IFERROR(I47-J47+IF(C47=F46,0,COMPARATIVO!$F$5),""))</f>
        <v/>
      </c>
      <c r="L47" s="46">
        <f t="shared" si="2"/>
        <v>0</v>
      </c>
      <c r="M47" s="42"/>
      <c r="N47" s="9" t="str">
        <f t="shared" si="6"/>
        <v/>
      </c>
      <c r="O47" s="10" t="str">
        <f>IF(O46="","",IF(R46=0,"",IF(O46&gt;R46,R46,IF(R46&lt;&gt;"",COMPARATIVO!$D$6,""))))</f>
        <v/>
      </c>
      <c r="P47" s="10" t="str">
        <f>IF(R46=0,"",IFERROR(((1+COMPARATIVO!$E$6)^(1/12)-1)*R46,""))</f>
        <v/>
      </c>
      <c r="Q47" s="10" t="str">
        <f>IF((IFERROR(O47-P47+IF(C47=F46,0,COMPARATIVO!$F$6),""))=COMPARATIVO!$F$6,"",IFERROR(O47-P47+IF(C47=F46,0,COMPARATIVO!$F$6),""))</f>
        <v/>
      </c>
      <c r="R47" s="46">
        <f t="shared" si="3"/>
        <v>0</v>
      </c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9" t="str">
        <f t="shared" si="4"/>
        <v/>
      </c>
      <c r="C48" s="10" t="str">
        <f>IF(C47="","",IF(F47=0,"",IF(C47&gt;F47,F47,IF(F47&lt;&gt;"",COMPARATIVO!$D$4,""))))</f>
        <v/>
      </c>
      <c r="D48" s="10" t="str">
        <f>IF(F47=0,"",IFERROR(((1+COMPARATIVO!$E$4)^(1/12)-1)*F47,""))</f>
        <v/>
      </c>
      <c r="E48" s="10" t="str">
        <f>IF((IFERROR(C48-D48+IF(C48=F47,0,COMPARATIVO!$F$4),""))=COMPARATIVO!$F$4,"",IFERROR(C48-D48+IF(C48=F47,0,COMPARATIVO!$F$4),""))</f>
        <v/>
      </c>
      <c r="F48" s="46">
        <f t="shared" si="1"/>
        <v>0</v>
      </c>
      <c r="G48" s="42"/>
      <c r="H48" s="9" t="str">
        <f t="shared" si="5"/>
        <v/>
      </c>
      <c r="I48" s="10" t="str">
        <f>IF(I47="","",IF(L47=0,"",IF(I47&gt;L47,L47,IF(L47&lt;&gt;"",COMPARATIVO!$D$5,""))))</f>
        <v/>
      </c>
      <c r="J48" s="10" t="str">
        <f>IF(L47=0,"",IFERROR(((1+COMPARATIVO!$E$5)^(1/12)-1)*L47,""))</f>
        <v/>
      </c>
      <c r="K48" s="10" t="str">
        <f>IF((IFERROR(I48-J48+IF(C48=F47,0,COMPARATIVO!$F$5),""))=COMPARATIVO!$F$5,"",IFERROR(I48-J48+IF(C48=F47,0,COMPARATIVO!$F$5),""))</f>
        <v/>
      </c>
      <c r="L48" s="46">
        <f t="shared" si="2"/>
        <v>0</v>
      </c>
      <c r="M48" s="42"/>
      <c r="N48" s="9" t="str">
        <f t="shared" si="6"/>
        <v/>
      </c>
      <c r="O48" s="10" t="str">
        <f>IF(O47="","",IF(R47=0,"",IF(O47&gt;R47,R47,IF(R47&lt;&gt;"",COMPARATIVO!$D$6,""))))</f>
        <v/>
      </c>
      <c r="P48" s="10" t="str">
        <f>IF(R47=0,"",IFERROR(((1+COMPARATIVO!$E$6)^(1/12)-1)*R47,""))</f>
        <v/>
      </c>
      <c r="Q48" s="10" t="str">
        <f>IF((IFERROR(O48-P48+IF(C48=F47,0,COMPARATIVO!$F$6),""))=COMPARATIVO!$F$6,"",IFERROR(O48-P48+IF(C48=F47,0,COMPARATIVO!$F$6),""))</f>
        <v/>
      </c>
      <c r="R48" s="46">
        <f t="shared" si="3"/>
        <v>0</v>
      </c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9" t="str">
        <f t="shared" si="4"/>
        <v/>
      </c>
      <c r="C49" s="10" t="str">
        <f>IF(C48="","",IF(F48=0,"",IF(C48&gt;F48,F48,IF(F48&lt;&gt;"",COMPARATIVO!$D$4,""))))</f>
        <v/>
      </c>
      <c r="D49" s="10" t="str">
        <f>IF(F48=0,"",IFERROR(((1+COMPARATIVO!$E$4)^(1/12)-1)*F48,""))</f>
        <v/>
      </c>
      <c r="E49" s="10" t="str">
        <f>IF((IFERROR(C49-D49+IF(C49=F48,0,COMPARATIVO!$F$4),""))=COMPARATIVO!$F$4,"",IFERROR(C49-D49+IF(C49=F48,0,COMPARATIVO!$F$4),""))</f>
        <v/>
      </c>
      <c r="F49" s="46">
        <f t="shared" si="1"/>
        <v>0</v>
      </c>
      <c r="G49" s="42"/>
      <c r="H49" s="9" t="str">
        <f t="shared" si="5"/>
        <v/>
      </c>
      <c r="I49" s="10" t="str">
        <f>IF(I48="","",IF(L48=0,"",IF(I48&gt;L48,L48,IF(L48&lt;&gt;"",COMPARATIVO!$D$5,""))))</f>
        <v/>
      </c>
      <c r="J49" s="10" t="str">
        <f>IF(L48=0,"",IFERROR(((1+COMPARATIVO!$E$5)^(1/12)-1)*L48,""))</f>
        <v/>
      </c>
      <c r="K49" s="10" t="str">
        <f>IF((IFERROR(I49-J49+IF(C49=F48,0,COMPARATIVO!$F$5),""))=COMPARATIVO!$F$5,"",IFERROR(I49-J49+IF(C49=F48,0,COMPARATIVO!$F$5),""))</f>
        <v/>
      </c>
      <c r="L49" s="46">
        <f t="shared" si="2"/>
        <v>0</v>
      </c>
      <c r="M49" s="42"/>
      <c r="N49" s="9" t="str">
        <f t="shared" si="6"/>
        <v/>
      </c>
      <c r="O49" s="10" t="str">
        <f>IF(O48="","",IF(R48=0,"",IF(O48&gt;R48,R48,IF(R48&lt;&gt;"",COMPARATIVO!$D$6,""))))</f>
        <v/>
      </c>
      <c r="P49" s="10" t="str">
        <f>IF(R48=0,"",IFERROR(((1+COMPARATIVO!$E$6)^(1/12)-1)*R48,""))</f>
        <v/>
      </c>
      <c r="Q49" s="10" t="str">
        <f>IF((IFERROR(O49-P49+IF(C49=F48,0,COMPARATIVO!$F$6),""))=COMPARATIVO!$F$6,"",IFERROR(O49-P49+IF(C49=F48,0,COMPARATIVO!$F$6),""))</f>
        <v/>
      </c>
      <c r="R49" s="46">
        <f t="shared" si="3"/>
        <v>0</v>
      </c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9" t="str">
        <f t="shared" si="4"/>
        <v/>
      </c>
      <c r="C50" s="10" t="str">
        <f>IF(C49="","",IF(F49=0,"",IF(C49&gt;F49,F49,IF(F49&lt;&gt;"",COMPARATIVO!$D$4,""))))</f>
        <v/>
      </c>
      <c r="D50" s="10" t="str">
        <f>IF(F49=0,"",IFERROR(((1+COMPARATIVO!$E$4)^(1/12)-1)*F49,""))</f>
        <v/>
      </c>
      <c r="E50" s="10" t="str">
        <f>IF((IFERROR(C50-D50+IF(C50=F49,0,COMPARATIVO!$F$4),""))=COMPARATIVO!$F$4,"",IFERROR(C50-D50+IF(C50=F49,0,COMPARATIVO!$F$4),""))</f>
        <v/>
      </c>
      <c r="F50" s="46">
        <f t="shared" si="1"/>
        <v>0</v>
      </c>
      <c r="G50" s="42"/>
      <c r="H50" s="9" t="str">
        <f t="shared" si="5"/>
        <v/>
      </c>
      <c r="I50" s="10" t="str">
        <f>IF(I49="","",IF(L49=0,"",IF(I49&gt;L49,L49,IF(L49&lt;&gt;"",COMPARATIVO!$D$5,""))))</f>
        <v/>
      </c>
      <c r="J50" s="10" t="str">
        <f>IF(L49=0,"",IFERROR(((1+COMPARATIVO!$E$5)^(1/12)-1)*L49,""))</f>
        <v/>
      </c>
      <c r="K50" s="10" t="str">
        <f>IF((IFERROR(I50-J50+IF(C50=F49,0,COMPARATIVO!$F$5),""))=COMPARATIVO!$F$5,"",IFERROR(I50-J50+IF(C50=F49,0,COMPARATIVO!$F$5),""))</f>
        <v/>
      </c>
      <c r="L50" s="46">
        <f t="shared" si="2"/>
        <v>0</v>
      </c>
      <c r="M50" s="42"/>
      <c r="N50" s="9" t="str">
        <f t="shared" si="6"/>
        <v/>
      </c>
      <c r="O50" s="10" t="str">
        <f>IF(O49="","",IF(R49=0,"",IF(O49&gt;R49,R49,IF(R49&lt;&gt;"",COMPARATIVO!$D$6,""))))</f>
        <v/>
      </c>
      <c r="P50" s="10" t="str">
        <f>IF(R49=0,"",IFERROR(((1+COMPARATIVO!$E$6)^(1/12)-1)*R49,""))</f>
        <v/>
      </c>
      <c r="Q50" s="10" t="str">
        <f>IF((IFERROR(O50-P50+IF(C50=F49,0,COMPARATIVO!$F$6),""))=COMPARATIVO!$F$6,"",IFERROR(O50-P50+IF(C50=F49,0,COMPARATIVO!$F$6),""))</f>
        <v/>
      </c>
      <c r="R50" s="46">
        <f t="shared" si="3"/>
        <v>0</v>
      </c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9" t="str">
        <f t="shared" si="4"/>
        <v/>
      </c>
      <c r="C51" s="10" t="str">
        <f>IF(C50="","",IF(F50=0,"",IF(C50&gt;F50,F50,IF(F50&lt;&gt;"",COMPARATIVO!$D$4,""))))</f>
        <v/>
      </c>
      <c r="D51" s="10" t="str">
        <f>IF(F50=0,"",IFERROR(((1+COMPARATIVO!$E$4)^(1/12)-1)*F50,""))</f>
        <v/>
      </c>
      <c r="E51" s="10" t="str">
        <f>IF((IFERROR(C51-D51+IF(C51=F50,0,COMPARATIVO!$F$4),""))=COMPARATIVO!$F$4,"",IFERROR(C51-D51+IF(C51=F50,0,COMPARATIVO!$F$4),""))</f>
        <v/>
      </c>
      <c r="F51" s="46">
        <f t="shared" si="1"/>
        <v>0</v>
      </c>
      <c r="G51" s="42"/>
      <c r="H51" s="9" t="str">
        <f t="shared" si="5"/>
        <v/>
      </c>
      <c r="I51" s="10" t="str">
        <f>IF(I50="","",IF(L50=0,"",IF(I50&gt;L50,L50,IF(L50&lt;&gt;"",COMPARATIVO!$D$5,""))))</f>
        <v/>
      </c>
      <c r="J51" s="10" t="str">
        <f>IF(L50=0,"",IFERROR(((1+COMPARATIVO!$E$5)^(1/12)-1)*L50,""))</f>
        <v/>
      </c>
      <c r="K51" s="10" t="str">
        <f>IF((IFERROR(I51-J51+IF(C51=F50,0,COMPARATIVO!$F$5),""))=COMPARATIVO!$F$5,"",IFERROR(I51-J51+IF(C51=F50,0,COMPARATIVO!$F$5),""))</f>
        <v/>
      </c>
      <c r="L51" s="46">
        <f t="shared" si="2"/>
        <v>0</v>
      </c>
      <c r="M51" s="42"/>
      <c r="N51" s="9" t="str">
        <f t="shared" si="6"/>
        <v/>
      </c>
      <c r="O51" s="10" t="str">
        <f>IF(O50="","",IF(R50=0,"",IF(O50&gt;R50,R50,IF(R50&lt;&gt;"",COMPARATIVO!$D$6,""))))</f>
        <v/>
      </c>
      <c r="P51" s="10" t="str">
        <f>IF(R50=0,"",IFERROR(((1+COMPARATIVO!$E$6)^(1/12)-1)*R50,""))</f>
        <v/>
      </c>
      <c r="Q51" s="10" t="str">
        <f>IF((IFERROR(O51-P51+IF(C51=F50,0,COMPARATIVO!$F$6),""))=COMPARATIVO!$F$6,"",IFERROR(O51-P51+IF(C51=F50,0,COMPARATIVO!$F$6),""))</f>
        <v/>
      </c>
      <c r="R51" s="46">
        <f t="shared" si="3"/>
        <v>0</v>
      </c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9" t="str">
        <f t="shared" si="4"/>
        <v/>
      </c>
      <c r="C52" s="10" t="str">
        <f>IF(C51="","",IF(F51=0,"",IF(C51&gt;F51,F51,IF(F51&lt;&gt;"",COMPARATIVO!$D$4,""))))</f>
        <v/>
      </c>
      <c r="D52" s="10" t="str">
        <f>IF(F51=0,"",IFERROR(((1+COMPARATIVO!$E$4)^(1/12)-1)*F51,""))</f>
        <v/>
      </c>
      <c r="E52" s="10" t="str">
        <f>IF((IFERROR(C52-D52+IF(C52=F51,0,COMPARATIVO!$F$4),""))=COMPARATIVO!$F$4,"",IFERROR(C52-D52+IF(C52=F51,0,COMPARATIVO!$F$4),""))</f>
        <v/>
      </c>
      <c r="F52" s="46">
        <f t="shared" si="1"/>
        <v>0</v>
      </c>
      <c r="G52" s="42"/>
      <c r="H52" s="9" t="str">
        <f t="shared" si="5"/>
        <v/>
      </c>
      <c r="I52" s="10" t="str">
        <f>IF(I51="","",IF(L51=0,"",IF(I51&gt;L51,L51,IF(L51&lt;&gt;"",COMPARATIVO!$D$5,""))))</f>
        <v/>
      </c>
      <c r="J52" s="10" t="str">
        <f>IF(L51=0,"",IFERROR(((1+COMPARATIVO!$E$5)^(1/12)-1)*L51,""))</f>
        <v/>
      </c>
      <c r="K52" s="10" t="str">
        <f>IF((IFERROR(I52-J52+IF(C52=F51,0,COMPARATIVO!$F$5),""))=COMPARATIVO!$F$5,"",IFERROR(I52-J52+IF(C52=F51,0,COMPARATIVO!$F$5),""))</f>
        <v/>
      </c>
      <c r="L52" s="46">
        <f t="shared" si="2"/>
        <v>0</v>
      </c>
      <c r="M52" s="42"/>
      <c r="N52" s="9" t="str">
        <f t="shared" si="6"/>
        <v/>
      </c>
      <c r="O52" s="10" t="str">
        <f>IF(O51="","",IF(R51=0,"",IF(O51&gt;R51,R51,IF(R51&lt;&gt;"",COMPARATIVO!$D$6,""))))</f>
        <v/>
      </c>
      <c r="P52" s="10" t="str">
        <f>IF(R51=0,"",IFERROR(((1+COMPARATIVO!$E$6)^(1/12)-1)*R51,""))</f>
        <v/>
      </c>
      <c r="Q52" s="10" t="str">
        <f>IF((IFERROR(O52-P52+IF(C52=F51,0,COMPARATIVO!$F$6),""))=COMPARATIVO!$F$6,"",IFERROR(O52-P52+IF(C52=F51,0,COMPARATIVO!$F$6),""))</f>
        <v/>
      </c>
      <c r="R52" s="46">
        <f t="shared" si="3"/>
        <v>0</v>
      </c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9" t="str">
        <f t="shared" si="4"/>
        <v/>
      </c>
      <c r="C53" s="10" t="str">
        <f>IF(C52="","",IF(F52=0,"",IF(C52&gt;F52,F52,IF(F52&lt;&gt;"",COMPARATIVO!$D$4,""))))</f>
        <v/>
      </c>
      <c r="D53" s="10" t="str">
        <f>IF(F52=0,"",IFERROR(((1+COMPARATIVO!$E$4)^(1/12)-1)*F52,""))</f>
        <v/>
      </c>
      <c r="E53" s="10" t="str">
        <f>IF((IFERROR(C53-D53+IF(C53=F52,0,COMPARATIVO!$F$4),""))=COMPARATIVO!$F$4,"",IFERROR(C53-D53+IF(C53=F52,0,COMPARATIVO!$F$4),""))</f>
        <v/>
      </c>
      <c r="F53" s="46">
        <f t="shared" si="1"/>
        <v>0</v>
      </c>
      <c r="G53" s="42"/>
      <c r="H53" s="9" t="str">
        <f t="shared" si="5"/>
        <v/>
      </c>
      <c r="I53" s="10" t="str">
        <f>IF(I52="","",IF(L52=0,"",IF(I52&gt;L52,L52,IF(L52&lt;&gt;"",COMPARATIVO!$D$5,""))))</f>
        <v/>
      </c>
      <c r="J53" s="10" t="str">
        <f>IF(L52=0,"",IFERROR(((1+COMPARATIVO!$E$5)^(1/12)-1)*L52,""))</f>
        <v/>
      </c>
      <c r="K53" s="10" t="str">
        <f>IF((IFERROR(I53-J53+IF(C53=F52,0,COMPARATIVO!$F$5),""))=COMPARATIVO!$F$5,"",IFERROR(I53-J53+IF(C53=F52,0,COMPARATIVO!$F$5),""))</f>
        <v/>
      </c>
      <c r="L53" s="46">
        <f t="shared" si="2"/>
        <v>0</v>
      </c>
      <c r="M53" s="42"/>
      <c r="N53" s="9" t="str">
        <f t="shared" si="6"/>
        <v/>
      </c>
      <c r="O53" s="10" t="str">
        <f>IF(O52="","",IF(R52=0,"",IF(O52&gt;R52,R52,IF(R52&lt;&gt;"",COMPARATIVO!$D$6,""))))</f>
        <v/>
      </c>
      <c r="P53" s="10" t="str">
        <f>IF(R52=0,"",IFERROR(((1+COMPARATIVO!$E$6)^(1/12)-1)*R52,""))</f>
        <v/>
      </c>
      <c r="Q53" s="10" t="str">
        <f>IF((IFERROR(O53-P53+IF(C53=F52,0,COMPARATIVO!$F$6),""))=COMPARATIVO!$F$6,"",IFERROR(O53-P53+IF(C53=F52,0,COMPARATIVO!$F$6),""))</f>
        <v/>
      </c>
      <c r="R53" s="46">
        <f t="shared" si="3"/>
        <v>0</v>
      </c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9" t="str">
        <f t="shared" si="4"/>
        <v/>
      </c>
      <c r="C54" s="10" t="str">
        <f>IF(C53="","",IF(F53=0,"",IF(C53&gt;F53,F53,IF(F53&lt;&gt;"",COMPARATIVO!$D$4,""))))</f>
        <v/>
      </c>
      <c r="D54" s="10" t="str">
        <f>IF(F53=0,"",IFERROR(((1+COMPARATIVO!$E$4)^(1/12)-1)*F53,""))</f>
        <v/>
      </c>
      <c r="E54" s="10" t="str">
        <f>IF((IFERROR(C54-D54+IF(C54=F53,0,COMPARATIVO!$F$4),""))=COMPARATIVO!$F$4,"",IFERROR(C54-D54+IF(C54=F53,0,COMPARATIVO!$F$4),""))</f>
        <v/>
      </c>
      <c r="F54" s="46">
        <f t="shared" si="1"/>
        <v>0</v>
      </c>
      <c r="G54" s="42"/>
      <c r="H54" s="9" t="str">
        <f t="shared" si="5"/>
        <v/>
      </c>
      <c r="I54" s="10" t="str">
        <f>IF(I53="","",IF(L53=0,"",IF(I53&gt;L53,L53,IF(L53&lt;&gt;"",COMPARATIVO!$D$5,""))))</f>
        <v/>
      </c>
      <c r="J54" s="10" t="str">
        <f>IF(L53=0,"",IFERROR(((1+COMPARATIVO!$E$5)^(1/12)-1)*L53,""))</f>
        <v/>
      </c>
      <c r="K54" s="10" t="str">
        <f>IF((IFERROR(I54-J54+IF(C54=F53,0,COMPARATIVO!$F$5),""))=COMPARATIVO!$F$5,"",IFERROR(I54-J54+IF(C54=F53,0,COMPARATIVO!$F$5),""))</f>
        <v/>
      </c>
      <c r="L54" s="46">
        <f t="shared" si="2"/>
        <v>0</v>
      </c>
      <c r="M54" s="42"/>
      <c r="N54" s="9" t="str">
        <f t="shared" si="6"/>
        <v/>
      </c>
      <c r="O54" s="10" t="str">
        <f>IF(O53="","",IF(R53=0,"",IF(O53&gt;R53,R53,IF(R53&lt;&gt;"",COMPARATIVO!$D$6,""))))</f>
        <v/>
      </c>
      <c r="P54" s="10" t="str">
        <f>IF(R53=0,"",IFERROR(((1+COMPARATIVO!$E$6)^(1/12)-1)*R53,""))</f>
        <v/>
      </c>
      <c r="Q54" s="10" t="str">
        <f>IF((IFERROR(O54-P54+IF(C54=F53,0,COMPARATIVO!$F$6),""))=COMPARATIVO!$F$6,"",IFERROR(O54-P54+IF(C54=F53,0,COMPARATIVO!$F$6),""))</f>
        <v/>
      </c>
      <c r="R54" s="46">
        <f t="shared" si="3"/>
        <v>0</v>
      </c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9" t="str">
        <f t="shared" si="4"/>
        <v/>
      </c>
      <c r="C55" s="10" t="str">
        <f>IF(C54="","",IF(F54=0,"",IF(C54&gt;F54,F54,IF(F54&lt;&gt;"",COMPARATIVO!$D$4,""))))</f>
        <v/>
      </c>
      <c r="D55" s="10" t="str">
        <f>IF(F54=0,"",IFERROR(((1+COMPARATIVO!$E$4)^(1/12)-1)*F54,""))</f>
        <v/>
      </c>
      <c r="E55" s="10" t="str">
        <f>IF((IFERROR(C55-D55+IF(C55=F54,0,COMPARATIVO!$F$4),""))=COMPARATIVO!$F$4,"",IFERROR(C55-D55+IF(C55=F54,0,COMPARATIVO!$F$4),""))</f>
        <v/>
      </c>
      <c r="F55" s="46">
        <f t="shared" si="1"/>
        <v>0</v>
      </c>
      <c r="G55" s="42"/>
      <c r="H55" s="9" t="str">
        <f t="shared" si="5"/>
        <v/>
      </c>
      <c r="I55" s="10" t="str">
        <f>IF(I54="","",IF(L54=0,"",IF(I54&gt;L54,L54,IF(L54&lt;&gt;"",COMPARATIVO!$D$5,""))))</f>
        <v/>
      </c>
      <c r="J55" s="10" t="str">
        <f>IF(L54=0,"",IFERROR(((1+COMPARATIVO!$E$5)^(1/12)-1)*L54,""))</f>
        <v/>
      </c>
      <c r="K55" s="10" t="str">
        <f>IF((IFERROR(I55-J55+IF(C55=F54,0,COMPARATIVO!$F$5),""))=COMPARATIVO!$F$5,"",IFERROR(I55-J55+IF(C55=F54,0,COMPARATIVO!$F$5),""))</f>
        <v/>
      </c>
      <c r="L55" s="46">
        <f t="shared" si="2"/>
        <v>0</v>
      </c>
      <c r="M55" s="42"/>
      <c r="N55" s="9" t="str">
        <f t="shared" si="6"/>
        <v/>
      </c>
      <c r="O55" s="10" t="str">
        <f>IF(O54="","",IF(R54=0,"",IF(O54&gt;R54,R54,IF(R54&lt;&gt;"",COMPARATIVO!$D$6,""))))</f>
        <v/>
      </c>
      <c r="P55" s="10" t="str">
        <f>IF(R54=0,"",IFERROR(((1+COMPARATIVO!$E$6)^(1/12)-1)*R54,""))</f>
        <v/>
      </c>
      <c r="Q55" s="10" t="str">
        <f>IF((IFERROR(O55-P55+IF(C55=F54,0,COMPARATIVO!$F$6),""))=COMPARATIVO!$F$6,"",IFERROR(O55-P55+IF(C55=F54,0,COMPARATIVO!$F$6),""))</f>
        <v/>
      </c>
      <c r="R55" s="46">
        <f t="shared" si="3"/>
        <v>0</v>
      </c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9" t="str">
        <f t="shared" si="4"/>
        <v/>
      </c>
      <c r="C56" s="10" t="str">
        <f>IF(C55="","",IF(F55=0,"",IF(C55&gt;F55,F55,IF(F55&lt;&gt;"",COMPARATIVO!$D$4,""))))</f>
        <v/>
      </c>
      <c r="D56" s="10" t="str">
        <f>IF(F55=0,"",IFERROR(((1+COMPARATIVO!$E$4)^(1/12)-1)*F55,""))</f>
        <v/>
      </c>
      <c r="E56" s="10" t="str">
        <f>IF((IFERROR(C56-D56+IF(C56=F55,0,COMPARATIVO!$F$4),""))=COMPARATIVO!$F$4,"",IFERROR(C56-D56+IF(C56=F55,0,COMPARATIVO!$F$4),""))</f>
        <v/>
      </c>
      <c r="F56" s="46">
        <f t="shared" si="1"/>
        <v>0</v>
      </c>
      <c r="G56" s="42"/>
      <c r="H56" s="9" t="str">
        <f t="shared" si="5"/>
        <v/>
      </c>
      <c r="I56" s="10" t="str">
        <f>IF(I55="","",IF(L55=0,"",IF(I55&gt;L55,L55,IF(L55&lt;&gt;"",COMPARATIVO!$D$5,""))))</f>
        <v/>
      </c>
      <c r="J56" s="10" t="str">
        <f>IF(L55=0,"",IFERROR(((1+COMPARATIVO!$E$5)^(1/12)-1)*L55,""))</f>
        <v/>
      </c>
      <c r="K56" s="10" t="str">
        <f>IF((IFERROR(I56-J56+IF(C56=F55,0,COMPARATIVO!$F$5),""))=COMPARATIVO!$F$5,"",IFERROR(I56-J56+IF(C56=F55,0,COMPARATIVO!$F$5),""))</f>
        <v/>
      </c>
      <c r="L56" s="46">
        <f t="shared" si="2"/>
        <v>0</v>
      </c>
      <c r="M56" s="42"/>
      <c r="N56" s="9" t="str">
        <f t="shared" si="6"/>
        <v/>
      </c>
      <c r="O56" s="10" t="str">
        <f>IF(O55="","",IF(R55=0,"",IF(O55&gt;R55,R55,IF(R55&lt;&gt;"",COMPARATIVO!$D$6,""))))</f>
        <v/>
      </c>
      <c r="P56" s="10" t="str">
        <f>IF(R55=0,"",IFERROR(((1+COMPARATIVO!$E$6)^(1/12)-1)*R55,""))</f>
        <v/>
      </c>
      <c r="Q56" s="10" t="str">
        <f>IF((IFERROR(O56-P56+IF(C56=F55,0,COMPARATIVO!$F$6),""))=COMPARATIVO!$F$6,"",IFERROR(O56-P56+IF(C56=F55,0,COMPARATIVO!$F$6),""))</f>
        <v/>
      </c>
      <c r="R56" s="46">
        <f t="shared" si="3"/>
        <v>0</v>
      </c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9" t="str">
        <f t="shared" si="4"/>
        <v/>
      </c>
      <c r="C57" s="10" t="str">
        <f>IF(C56="","",IF(F56=0,"",IF(C56&gt;F56,F56,IF(F56&lt;&gt;"",COMPARATIVO!$D$4,""))))</f>
        <v/>
      </c>
      <c r="D57" s="10" t="str">
        <f>IF(F56=0,"",IFERROR(((1+COMPARATIVO!$E$4)^(1/12)-1)*F56,""))</f>
        <v/>
      </c>
      <c r="E57" s="10" t="str">
        <f>IF((IFERROR(C57-D57+IF(C57=F56,0,COMPARATIVO!$F$4),""))=COMPARATIVO!$F$4,"",IFERROR(C57-D57+IF(C57=F56,0,COMPARATIVO!$F$4),""))</f>
        <v/>
      </c>
      <c r="F57" s="46">
        <f t="shared" si="1"/>
        <v>0</v>
      </c>
      <c r="G57" s="42"/>
      <c r="H57" s="9" t="str">
        <f t="shared" si="5"/>
        <v/>
      </c>
      <c r="I57" s="10" t="str">
        <f>IF(I56="","",IF(L56=0,"",IF(I56&gt;L56,L56,IF(L56&lt;&gt;"",COMPARATIVO!$D$5,""))))</f>
        <v/>
      </c>
      <c r="J57" s="10" t="str">
        <f>IF(L56=0,"",IFERROR(((1+COMPARATIVO!$E$5)^(1/12)-1)*L56,""))</f>
        <v/>
      </c>
      <c r="K57" s="10" t="str">
        <f>IF((IFERROR(I57-J57+IF(C57=F56,0,COMPARATIVO!$F$5),""))=COMPARATIVO!$F$5,"",IFERROR(I57-J57+IF(C57=F56,0,COMPARATIVO!$F$5),""))</f>
        <v/>
      </c>
      <c r="L57" s="46">
        <f t="shared" si="2"/>
        <v>0</v>
      </c>
      <c r="M57" s="42"/>
      <c r="N57" s="9" t="str">
        <f t="shared" si="6"/>
        <v/>
      </c>
      <c r="O57" s="10" t="str">
        <f>IF(O56="","",IF(R56=0,"",IF(O56&gt;R56,R56,IF(R56&lt;&gt;"",COMPARATIVO!$D$6,""))))</f>
        <v/>
      </c>
      <c r="P57" s="10" t="str">
        <f>IF(R56=0,"",IFERROR(((1+COMPARATIVO!$E$6)^(1/12)-1)*R56,""))</f>
        <v/>
      </c>
      <c r="Q57" s="10" t="str">
        <f>IF((IFERROR(O57-P57+IF(C57=F56,0,COMPARATIVO!$F$6),""))=COMPARATIVO!$F$6,"",IFERROR(O57-P57+IF(C57=F56,0,COMPARATIVO!$F$6),""))</f>
        <v/>
      </c>
      <c r="R57" s="46">
        <f t="shared" si="3"/>
        <v>0</v>
      </c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9" t="str">
        <f t="shared" si="4"/>
        <v/>
      </c>
      <c r="C58" s="10" t="str">
        <f>IF(C57="","",IF(F57=0,"",IF(C57&gt;F57,F57,IF(F57&lt;&gt;"",COMPARATIVO!$D$4,""))))</f>
        <v/>
      </c>
      <c r="D58" s="10" t="str">
        <f>IF(F57=0,"",IFERROR(((1+COMPARATIVO!$E$4)^(1/12)-1)*F57,""))</f>
        <v/>
      </c>
      <c r="E58" s="10" t="str">
        <f>IF((IFERROR(C58-D58+IF(C58=F57,0,COMPARATIVO!$F$4),""))=COMPARATIVO!$F$4,"",IFERROR(C58-D58+IF(C58=F57,0,COMPARATIVO!$F$4),""))</f>
        <v/>
      </c>
      <c r="F58" s="46">
        <f t="shared" si="1"/>
        <v>0</v>
      </c>
      <c r="G58" s="42"/>
      <c r="H58" s="9" t="str">
        <f t="shared" si="5"/>
        <v/>
      </c>
      <c r="I58" s="10" t="str">
        <f>IF(I57="","",IF(L57=0,"",IF(I57&gt;L57,L57,IF(L57&lt;&gt;"",COMPARATIVO!$D$5,""))))</f>
        <v/>
      </c>
      <c r="J58" s="10" t="str">
        <f>IF(L57=0,"",IFERROR(((1+COMPARATIVO!$E$5)^(1/12)-1)*L57,""))</f>
        <v/>
      </c>
      <c r="K58" s="10" t="str">
        <f>IF((IFERROR(I58-J58+IF(C58=F57,0,COMPARATIVO!$F$5),""))=COMPARATIVO!$F$5,"",IFERROR(I58-J58+IF(C58=F57,0,COMPARATIVO!$F$5),""))</f>
        <v/>
      </c>
      <c r="L58" s="46">
        <f t="shared" si="2"/>
        <v>0</v>
      </c>
      <c r="M58" s="42"/>
      <c r="N58" s="9" t="str">
        <f t="shared" si="6"/>
        <v/>
      </c>
      <c r="O58" s="10" t="str">
        <f>IF(O57="","",IF(R57=0,"",IF(O57&gt;R57,R57,IF(R57&lt;&gt;"",COMPARATIVO!$D$6,""))))</f>
        <v/>
      </c>
      <c r="P58" s="10" t="str">
        <f>IF(R57=0,"",IFERROR(((1+COMPARATIVO!$E$6)^(1/12)-1)*R57,""))</f>
        <v/>
      </c>
      <c r="Q58" s="10" t="str">
        <f>IF((IFERROR(O58-P58+IF(C58=F57,0,COMPARATIVO!$F$6),""))=COMPARATIVO!$F$6,"",IFERROR(O58-P58+IF(C58=F57,0,COMPARATIVO!$F$6),""))</f>
        <v/>
      </c>
      <c r="R58" s="46">
        <f t="shared" si="3"/>
        <v>0</v>
      </c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9" t="str">
        <f t="shared" si="4"/>
        <v/>
      </c>
      <c r="C59" s="10" t="str">
        <f>IF(C58="","",IF(F58=0,"",IF(C58&gt;F58,F58,IF(F58&lt;&gt;"",COMPARATIVO!$D$4,""))))</f>
        <v/>
      </c>
      <c r="D59" s="10" t="str">
        <f>IF(F58=0,"",IFERROR(((1+COMPARATIVO!$E$4)^(1/12)-1)*F58,""))</f>
        <v/>
      </c>
      <c r="E59" s="10" t="str">
        <f>IF((IFERROR(C59-D59+IF(C59=F58,0,COMPARATIVO!$F$4),""))=COMPARATIVO!$F$4,"",IFERROR(C59-D59+IF(C59=F58,0,COMPARATIVO!$F$4),""))</f>
        <v/>
      </c>
      <c r="F59" s="46">
        <f t="shared" si="1"/>
        <v>0</v>
      </c>
      <c r="G59" s="42"/>
      <c r="H59" s="9" t="str">
        <f t="shared" si="5"/>
        <v/>
      </c>
      <c r="I59" s="10" t="str">
        <f>IF(I58="","",IF(L58=0,"",IF(I58&gt;L58,L58,IF(L58&lt;&gt;"",COMPARATIVO!$D$5,""))))</f>
        <v/>
      </c>
      <c r="J59" s="10" t="str">
        <f>IF(L58=0,"",IFERROR(((1+COMPARATIVO!$E$5)^(1/12)-1)*L58,""))</f>
        <v/>
      </c>
      <c r="K59" s="10" t="str">
        <f>IF((IFERROR(I59-J59+IF(C59=F58,0,COMPARATIVO!$F$5),""))=COMPARATIVO!$F$5,"",IFERROR(I59-J59+IF(C59=F58,0,COMPARATIVO!$F$5),""))</f>
        <v/>
      </c>
      <c r="L59" s="46">
        <f t="shared" si="2"/>
        <v>0</v>
      </c>
      <c r="M59" s="42"/>
      <c r="N59" s="9" t="str">
        <f t="shared" si="6"/>
        <v/>
      </c>
      <c r="O59" s="10" t="str">
        <f>IF(O58="","",IF(R58=0,"",IF(O58&gt;R58,R58,IF(R58&lt;&gt;"",COMPARATIVO!$D$6,""))))</f>
        <v/>
      </c>
      <c r="P59" s="10" t="str">
        <f>IF(R58=0,"",IFERROR(((1+COMPARATIVO!$E$6)^(1/12)-1)*R58,""))</f>
        <v/>
      </c>
      <c r="Q59" s="10" t="str">
        <f>IF((IFERROR(O59-P59+IF(C59=F58,0,COMPARATIVO!$F$6),""))=COMPARATIVO!$F$6,"",IFERROR(O59-P59+IF(C59=F58,0,COMPARATIVO!$F$6),""))</f>
        <v/>
      </c>
      <c r="R59" s="46">
        <f t="shared" si="3"/>
        <v>0</v>
      </c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9" t="str">
        <f t="shared" si="4"/>
        <v/>
      </c>
      <c r="C60" s="10" t="str">
        <f>IF(C59="","",IF(F59=0,"",IF(C59&gt;F59,F59,IF(F59&lt;&gt;"",COMPARATIVO!$D$4,""))))</f>
        <v/>
      </c>
      <c r="D60" s="10" t="str">
        <f>IF(F59=0,"",IFERROR(((1+COMPARATIVO!$E$4)^(1/12)-1)*F59,""))</f>
        <v/>
      </c>
      <c r="E60" s="10" t="str">
        <f>IF((IFERROR(C60-D60+IF(C60=F59,0,COMPARATIVO!$F$4),""))=COMPARATIVO!$F$4,"",IFERROR(C60-D60+IF(C60=F59,0,COMPARATIVO!$F$4),""))</f>
        <v/>
      </c>
      <c r="F60" s="46">
        <f t="shared" si="1"/>
        <v>0</v>
      </c>
      <c r="G60" s="42"/>
      <c r="H60" s="9" t="str">
        <f t="shared" si="5"/>
        <v/>
      </c>
      <c r="I60" s="10" t="str">
        <f>IF(I59="","",IF(L59=0,"",IF(I59&gt;L59,L59,IF(L59&lt;&gt;"",COMPARATIVO!$D$5,""))))</f>
        <v/>
      </c>
      <c r="J60" s="10" t="str">
        <f>IF(L59=0,"",IFERROR(((1+COMPARATIVO!$E$5)^(1/12)-1)*L59,""))</f>
        <v/>
      </c>
      <c r="K60" s="10" t="str">
        <f>IF((IFERROR(I60-J60+IF(C60=F59,0,COMPARATIVO!$F$5),""))=COMPARATIVO!$F$5,"",IFERROR(I60-J60+IF(C60=F59,0,COMPARATIVO!$F$5),""))</f>
        <v/>
      </c>
      <c r="L60" s="46">
        <f t="shared" si="2"/>
        <v>0</v>
      </c>
      <c r="M60" s="42"/>
      <c r="N60" s="9" t="str">
        <f t="shared" si="6"/>
        <v/>
      </c>
      <c r="O60" s="10" t="str">
        <f>IF(O59="","",IF(R59=0,"",IF(O59&gt;R59,R59,IF(R59&lt;&gt;"",COMPARATIVO!$D$6,""))))</f>
        <v/>
      </c>
      <c r="P60" s="10" t="str">
        <f>IF(R59=0,"",IFERROR(((1+COMPARATIVO!$E$6)^(1/12)-1)*R59,""))</f>
        <v/>
      </c>
      <c r="Q60" s="10" t="str">
        <f>IF((IFERROR(O60-P60+IF(C60=F59,0,COMPARATIVO!$F$6),""))=COMPARATIVO!$F$6,"",IFERROR(O60-P60+IF(C60=F59,0,COMPARATIVO!$F$6),""))</f>
        <v/>
      </c>
      <c r="R60" s="46">
        <f t="shared" si="3"/>
        <v>0</v>
      </c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9" t="str">
        <f t="shared" si="4"/>
        <v/>
      </c>
      <c r="C61" s="10" t="str">
        <f>IF(C60="","",IF(F60=0,"",IF(C60&gt;F60,F60,IF(F60&lt;&gt;"",COMPARATIVO!$D$4,""))))</f>
        <v/>
      </c>
      <c r="D61" s="10" t="str">
        <f>IF(F60=0,"",IFERROR(((1+COMPARATIVO!$E$4)^(1/12)-1)*F60,""))</f>
        <v/>
      </c>
      <c r="E61" s="10" t="str">
        <f>IF((IFERROR(C61-D61+IF(C61=F60,0,COMPARATIVO!$F$4),""))=COMPARATIVO!$F$4,"",IFERROR(C61-D61+IF(C61=F60,0,COMPARATIVO!$F$4),""))</f>
        <v/>
      </c>
      <c r="F61" s="46">
        <f t="shared" si="1"/>
        <v>0</v>
      </c>
      <c r="G61" s="42"/>
      <c r="H61" s="9" t="str">
        <f t="shared" si="5"/>
        <v/>
      </c>
      <c r="I61" s="10" t="str">
        <f>IF(I60="","",IF(L60=0,"",IF(I60&gt;L60,L60,IF(L60&lt;&gt;"",COMPARATIVO!$D$5,""))))</f>
        <v/>
      </c>
      <c r="J61" s="10" t="str">
        <f>IF(L60=0,"",IFERROR(((1+COMPARATIVO!$E$5)^(1/12)-1)*L60,""))</f>
        <v/>
      </c>
      <c r="K61" s="10" t="str">
        <f>IF((IFERROR(I61-J61+IF(C61=F60,0,COMPARATIVO!$F$5),""))=COMPARATIVO!$F$5,"",IFERROR(I61-J61+IF(C61=F60,0,COMPARATIVO!$F$5),""))</f>
        <v/>
      </c>
      <c r="L61" s="46">
        <f t="shared" si="2"/>
        <v>0</v>
      </c>
      <c r="M61" s="42"/>
      <c r="N61" s="9" t="str">
        <f t="shared" si="6"/>
        <v/>
      </c>
      <c r="O61" s="10" t="str">
        <f>IF(O60="","",IF(R60=0,"",IF(O60&gt;R60,R60,IF(R60&lt;&gt;"",COMPARATIVO!$D$6,""))))</f>
        <v/>
      </c>
      <c r="P61" s="10" t="str">
        <f>IF(R60=0,"",IFERROR(((1+COMPARATIVO!$E$6)^(1/12)-1)*R60,""))</f>
        <v/>
      </c>
      <c r="Q61" s="10" t="str">
        <f>IF((IFERROR(O61-P61+IF(C61=F60,0,COMPARATIVO!$F$6),""))=COMPARATIVO!$F$6,"",IFERROR(O61-P61+IF(C61=F60,0,COMPARATIVO!$F$6),""))</f>
        <v/>
      </c>
      <c r="R61" s="46">
        <f t="shared" si="3"/>
        <v>0</v>
      </c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9" t="str">
        <f t="shared" si="4"/>
        <v/>
      </c>
      <c r="C62" s="10" t="str">
        <f>IF(C61="","",IF(F61=0,"",IF(C61&gt;F61,F61,IF(F61&lt;&gt;"",COMPARATIVO!$D$4,""))))</f>
        <v/>
      </c>
      <c r="D62" s="10" t="str">
        <f>IF(F61=0,"",IFERROR(((1+COMPARATIVO!$E$4)^(1/12)-1)*F61,""))</f>
        <v/>
      </c>
      <c r="E62" s="10" t="str">
        <f>IF((IFERROR(C62-D62+IF(C62=F61,0,COMPARATIVO!$F$4),""))=COMPARATIVO!$F$4,"",IFERROR(C62-D62+IF(C62=F61,0,COMPARATIVO!$F$4),""))</f>
        <v/>
      </c>
      <c r="F62" s="46">
        <f t="shared" si="1"/>
        <v>0</v>
      </c>
      <c r="G62" s="42"/>
      <c r="H62" s="9" t="str">
        <f t="shared" si="5"/>
        <v/>
      </c>
      <c r="I62" s="10" t="str">
        <f>IF(I61="","",IF(L61=0,"",IF(I61&gt;L61,L61,IF(L61&lt;&gt;"",COMPARATIVO!$D$5,""))))</f>
        <v/>
      </c>
      <c r="J62" s="10" t="str">
        <f>IF(L61=0,"",IFERROR(((1+COMPARATIVO!$E$5)^(1/12)-1)*L61,""))</f>
        <v/>
      </c>
      <c r="K62" s="10" t="str">
        <f>IF((IFERROR(I62-J62+IF(C62=F61,0,COMPARATIVO!$F$5),""))=COMPARATIVO!$F$5,"",IFERROR(I62-J62+IF(C62=F61,0,COMPARATIVO!$F$5),""))</f>
        <v/>
      </c>
      <c r="L62" s="46">
        <f t="shared" si="2"/>
        <v>0</v>
      </c>
      <c r="M62" s="42"/>
      <c r="N62" s="9" t="str">
        <f t="shared" si="6"/>
        <v/>
      </c>
      <c r="O62" s="10" t="str">
        <f>IF(O61="","",IF(R61=0,"",IF(O61&gt;R61,R61,IF(R61&lt;&gt;"",COMPARATIVO!$D$6,""))))</f>
        <v/>
      </c>
      <c r="P62" s="10" t="str">
        <f>IF(R61=0,"",IFERROR(((1+COMPARATIVO!$E$6)^(1/12)-1)*R61,""))</f>
        <v/>
      </c>
      <c r="Q62" s="10" t="str">
        <f>IF((IFERROR(O62-P62+IF(C62=F61,0,COMPARATIVO!$F$6),""))=COMPARATIVO!$F$6,"",IFERROR(O62-P62+IF(C62=F61,0,COMPARATIVO!$F$6),""))</f>
        <v/>
      </c>
      <c r="R62" s="46">
        <f t="shared" si="3"/>
        <v>0</v>
      </c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9" t="str">
        <f t="shared" si="4"/>
        <v/>
      </c>
      <c r="C63" s="10" t="str">
        <f>IF(C62="","",IF(F62=0,"",IF(C62&gt;F62,F62,IF(F62&lt;&gt;"",COMPARATIVO!$D$4,""))))</f>
        <v/>
      </c>
      <c r="D63" s="10" t="str">
        <f>IF(F62=0,"",IFERROR(((1+COMPARATIVO!$E$4)^(1/12)-1)*F62,""))</f>
        <v/>
      </c>
      <c r="E63" s="10" t="str">
        <f>IF((IFERROR(C63-D63+IF(C63=F62,0,COMPARATIVO!$F$4),""))=COMPARATIVO!$F$4,"",IFERROR(C63-D63+IF(C63=F62,0,COMPARATIVO!$F$4),""))</f>
        <v/>
      </c>
      <c r="F63" s="46">
        <f t="shared" si="1"/>
        <v>0</v>
      </c>
      <c r="G63" s="42"/>
      <c r="H63" s="9" t="str">
        <f t="shared" si="5"/>
        <v/>
      </c>
      <c r="I63" s="10" t="str">
        <f>IF(I62="","",IF(L62=0,"",IF(I62&gt;L62,L62,IF(L62&lt;&gt;"",COMPARATIVO!$D$5,""))))</f>
        <v/>
      </c>
      <c r="J63" s="10" t="str">
        <f>IF(L62=0,"",IFERROR(((1+COMPARATIVO!$E$5)^(1/12)-1)*L62,""))</f>
        <v/>
      </c>
      <c r="K63" s="10" t="str">
        <f>IF((IFERROR(I63-J63+IF(C63=F62,0,COMPARATIVO!$F$5),""))=COMPARATIVO!$F$5,"",IFERROR(I63-J63+IF(C63=F62,0,COMPARATIVO!$F$5),""))</f>
        <v/>
      </c>
      <c r="L63" s="46">
        <f t="shared" si="2"/>
        <v>0</v>
      </c>
      <c r="M63" s="42"/>
      <c r="N63" s="9" t="str">
        <f t="shared" si="6"/>
        <v/>
      </c>
      <c r="O63" s="10" t="str">
        <f>IF(O62="","",IF(R62=0,"",IF(O62&gt;R62,R62,IF(R62&lt;&gt;"",COMPARATIVO!$D$6,""))))</f>
        <v/>
      </c>
      <c r="P63" s="10" t="str">
        <f>IF(R62=0,"",IFERROR(((1+COMPARATIVO!$E$6)^(1/12)-1)*R62,""))</f>
        <v/>
      </c>
      <c r="Q63" s="10" t="str">
        <f>IF((IFERROR(O63-P63+IF(C63=F62,0,COMPARATIVO!$F$6),""))=COMPARATIVO!$F$6,"",IFERROR(O63-P63+IF(C63=F62,0,COMPARATIVO!$F$6),""))</f>
        <v/>
      </c>
      <c r="R63" s="46">
        <f t="shared" si="3"/>
        <v>0</v>
      </c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9" t="str">
        <f t="shared" si="4"/>
        <v/>
      </c>
      <c r="C64" s="10" t="str">
        <f>IF(C63="","",IF(F63=0,"",IF(C63&gt;F63,F63,IF(F63&lt;&gt;"",COMPARATIVO!$D$4,""))))</f>
        <v/>
      </c>
      <c r="D64" s="10" t="str">
        <f>IF(F63=0,"",IFERROR(((1+COMPARATIVO!$E$4)^(1/12)-1)*F63,""))</f>
        <v/>
      </c>
      <c r="E64" s="10" t="str">
        <f>IF((IFERROR(C64-D64+IF(C64=F63,0,COMPARATIVO!$F$4),""))=COMPARATIVO!$F$4,"",IFERROR(C64-D64+IF(C64=F63,0,COMPARATIVO!$F$4),""))</f>
        <v/>
      </c>
      <c r="F64" s="46">
        <f t="shared" si="1"/>
        <v>0</v>
      </c>
      <c r="G64" s="42"/>
      <c r="H64" s="9" t="str">
        <f t="shared" si="5"/>
        <v/>
      </c>
      <c r="I64" s="10" t="str">
        <f>IF(I63="","",IF(L63=0,"",IF(I63&gt;L63,L63,IF(L63&lt;&gt;"",COMPARATIVO!$D$5,""))))</f>
        <v/>
      </c>
      <c r="J64" s="10" t="str">
        <f>IF(L63=0,"",IFERROR(((1+COMPARATIVO!$E$5)^(1/12)-1)*L63,""))</f>
        <v/>
      </c>
      <c r="K64" s="10" t="str">
        <f>IF((IFERROR(I64-J64+IF(C64=F63,0,COMPARATIVO!$F$5),""))=COMPARATIVO!$F$5,"",IFERROR(I64-J64+IF(C64=F63,0,COMPARATIVO!$F$5),""))</f>
        <v/>
      </c>
      <c r="L64" s="46">
        <f t="shared" si="2"/>
        <v>0</v>
      </c>
      <c r="M64" s="42"/>
      <c r="N64" s="9" t="str">
        <f t="shared" si="6"/>
        <v/>
      </c>
      <c r="O64" s="10" t="str">
        <f>IF(O63="","",IF(R63=0,"",IF(O63&gt;R63,R63,IF(R63&lt;&gt;"",COMPARATIVO!$D$6,""))))</f>
        <v/>
      </c>
      <c r="P64" s="10" t="str">
        <f>IF(R63=0,"",IFERROR(((1+COMPARATIVO!$E$6)^(1/12)-1)*R63,""))</f>
        <v/>
      </c>
      <c r="Q64" s="10" t="str">
        <f>IF((IFERROR(O64-P64+IF(C64=F63,0,COMPARATIVO!$F$6),""))=COMPARATIVO!$F$6,"",IFERROR(O64-P64+IF(C64=F63,0,COMPARATIVO!$F$6),""))</f>
        <v/>
      </c>
      <c r="R64" s="46">
        <f t="shared" si="3"/>
        <v>0</v>
      </c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9" t="str">
        <f t="shared" si="4"/>
        <v/>
      </c>
      <c r="C65" s="10" t="str">
        <f>IF(C64="","",IF(F64=0,"",IF(C64&gt;F64,F64,IF(F64&lt;&gt;"",COMPARATIVO!$D$4,""))))</f>
        <v/>
      </c>
      <c r="D65" s="10" t="str">
        <f>IF(F64=0,"",IFERROR(((1+COMPARATIVO!$E$4)^(1/12)-1)*F64,""))</f>
        <v/>
      </c>
      <c r="E65" s="10" t="str">
        <f>IF((IFERROR(C65-D65+IF(C65=F64,0,COMPARATIVO!$F$4),""))=COMPARATIVO!$F$4,"",IFERROR(C65-D65+IF(C65=F64,0,COMPARATIVO!$F$4),""))</f>
        <v/>
      </c>
      <c r="F65" s="46">
        <f t="shared" si="1"/>
        <v>0</v>
      </c>
      <c r="G65" s="42"/>
      <c r="H65" s="9" t="str">
        <f t="shared" si="5"/>
        <v/>
      </c>
      <c r="I65" s="10" t="str">
        <f>IF(I64="","",IF(L64=0,"",IF(I64&gt;L64,L64,IF(L64&lt;&gt;"",COMPARATIVO!$D$5,""))))</f>
        <v/>
      </c>
      <c r="J65" s="10" t="str">
        <f>IF(L64=0,"",IFERROR(((1+COMPARATIVO!$E$5)^(1/12)-1)*L64,""))</f>
        <v/>
      </c>
      <c r="K65" s="10" t="str">
        <f>IF((IFERROR(I65-J65+IF(C65=F64,0,COMPARATIVO!$F$5),""))=COMPARATIVO!$F$5,"",IFERROR(I65-J65+IF(C65=F64,0,COMPARATIVO!$F$5),""))</f>
        <v/>
      </c>
      <c r="L65" s="46">
        <f t="shared" si="2"/>
        <v>0</v>
      </c>
      <c r="M65" s="42"/>
      <c r="N65" s="9" t="str">
        <f t="shared" si="6"/>
        <v/>
      </c>
      <c r="O65" s="10" t="str">
        <f>IF(O64="","",IF(R64=0,"",IF(O64&gt;R64,R64,IF(R64&lt;&gt;"",COMPARATIVO!$D$6,""))))</f>
        <v/>
      </c>
      <c r="P65" s="10" t="str">
        <f>IF(R64=0,"",IFERROR(((1+COMPARATIVO!$E$6)^(1/12)-1)*R64,""))</f>
        <v/>
      </c>
      <c r="Q65" s="10" t="str">
        <f>IF((IFERROR(O65-P65+IF(C65=F64,0,COMPARATIVO!$F$6),""))=COMPARATIVO!$F$6,"",IFERROR(O65-P65+IF(C65=F64,0,COMPARATIVO!$F$6),""))</f>
        <v/>
      </c>
      <c r="R65" s="46">
        <f t="shared" si="3"/>
        <v>0</v>
      </c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9" t="str">
        <f t="shared" si="4"/>
        <v/>
      </c>
      <c r="C66" s="10" t="str">
        <f>IF(C65="","",IF(F65=0,"",IF(C65&gt;F65,F65,IF(F65&lt;&gt;"",COMPARATIVO!$D$4,""))))</f>
        <v/>
      </c>
      <c r="D66" s="10" t="str">
        <f>IF(F65=0,"",IFERROR(((1+COMPARATIVO!$E$4)^(1/12)-1)*F65,""))</f>
        <v/>
      </c>
      <c r="E66" s="10" t="str">
        <f>IF((IFERROR(C66-D66+IF(C66=F65,0,COMPARATIVO!$F$4),""))=COMPARATIVO!$F$4,"",IFERROR(C66-D66+IF(C66=F65,0,COMPARATIVO!$F$4),""))</f>
        <v/>
      </c>
      <c r="F66" s="46">
        <f t="shared" si="1"/>
        <v>0</v>
      </c>
      <c r="G66" s="42"/>
      <c r="H66" s="9" t="str">
        <f t="shared" si="5"/>
        <v/>
      </c>
      <c r="I66" s="10" t="str">
        <f>IF(I65="","",IF(L65=0,"",IF(I65&gt;L65,L65,IF(L65&lt;&gt;"",COMPARATIVO!$D$5,""))))</f>
        <v/>
      </c>
      <c r="J66" s="10" t="str">
        <f>IF(L65=0,"",IFERROR(((1+COMPARATIVO!$E$5)^(1/12)-1)*L65,""))</f>
        <v/>
      </c>
      <c r="K66" s="10" t="str">
        <f>IF((IFERROR(I66-J66+IF(C66=F65,0,COMPARATIVO!$F$5),""))=COMPARATIVO!$F$5,"",IFERROR(I66-J66+IF(C66=F65,0,COMPARATIVO!$F$5),""))</f>
        <v/>
      </c>
      <c r="L66" s="46">
        <f t="shared" si="2"/>
        <v>0</v>
      </c>
      <c r="M66" s="42"/>
      <c r="N66" s="9" t="str">
        <f t="shared" si="6"/>
        <v/>
      </c>
      <c r="O66" s="10" t="str">
        <f>IF(O65="","",IF(R65=0,"",IF(O65&gt;R65,R65,IF(R65&lt;&gt;"",COMPARATIVO!$D$6,""))))</f>
        <v/>
      </c>
      <c r="P66" s="10" t="str">
        <f>IF(R65=0,"",IFERROR(((1+COMPARATIVO!$E$6)^(1/12)-1)*R65,""))</f>
        <v/>
      </c>
      <c r="Q66" s="10" t="str">
        <f>IF((IFERROR(O66-P66+IF(C66=F65,0,COMPARATIVO!$F$6),""))=COMPARATIVO!$F$6,"",IFERROR(O66-P66+IF(C66=F65,0,COMPARATIVO!$F$6),""))</f>
        <v/>
      </c>
      <c r="R66" s="46">
        <f t="shared" si="3"/>
        <v>0</v>
      </c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9" t="str">
        <f t="shared" si="4"/>
        <v/>
      </c>
      <c r="C67" s="10" t="str">
        <f>IF(C66="","",IF(F66=0,"",IF(C66&gt;F66,F66,IF(F66&lt;&gt;"",COMPARATIVO!$D$4,""))))</f>
        <v/>
      </c>
      <c r="D67" s="10" t="str">
        <f>IF(F66=0,"",IFERROR(((1+COMPARATIVO!$E$4)^(1/12)-1)*F66,""))</f>
        <v/>
      </c>
      <c r="E67" s="10" t="str">
        <f>IF((IFERROR(C67-D67+IF(C67=F66,0,COMPARATIVO!$F$4),""))=COMPARATIVO!$F$4,"",IFERROR(C67-D67+IF(C67=F66,0,COMPARATIVO!$F$4),""))</f>
        <v/>
      </c>
      <c r="F67" s="46">
        <f t="shared" si="1"/>
        <v>0</v>
      </c>
      <c r="G67" s="42"/>
      <c r="H67" s="9" t="str">
        <f t="shared" si="5"/>
        <v/>
      </c>
      <c r="I67" s="10" t="str">
        <f>IF(I66="","",IF(L66=0,"",IF(I66&gt;L66,L66,IF(L66&lt;&gt;"",COMPARATIVO!$D$5,""))))</f>
        <v/>
      </c>
      <c r="J67" s="10" t="str">
        <f>IF(L66=0,"",IFERROR(((1+COMPARATIVO!$E$5)^(1/12)-1)*L66,""))</f>
        <v/>
      </c>
      <c r="K67" s="10" t="str">
        <f>IF((IFERROR(I67-J67+IF(C67=F66,0,COMPARATIVO!$F$5),""))=COMPARATIVO!$F$5,"",IFERROR(I67-J67+IF(C67=F66,0,COMPARATIVO!$F$5),""))</f>
        <v/>
      </c>
      <c r="L67" s="46">
        <f t="shared" si="2"/>
        <v>0</v>
      </c>
      <c r="M67" s="42"/>
      <c r="N67" s="9" t="str">
        <f t="shared" si="6"/>
        <v/>
      </c>
      <c r="O67" s="10" t="str">
        <f>IF(O66="","",IF(R66=0,"",IF(O66&gt;R66,R66,IF(R66&lt;&gt;"",COMPARATIVO!$D$6,""))))</f>
        <v/>
      </c>
      <c r="P67" s="10" t="str">
        <f>IF(R66=0,"",IFERROR(((1+COMPARATIVO!$E$6)^(1/12)-1)*R66,""))</f>
        <v/>
      </c>
      <c r="Q67" s="10" t="str">
        <f>IF((IFERROR(O67-P67+IF(C67=F66,0,COMPARATIVO!$F$6),""))=COMPARATIVO!$F$6,"",IFERROR(O67-P67+IF(C67=F66,0,COMPARATIVO!$F$6),""))</f>
        <v/>
      </c>
      <c r="R67" s="46">
        <f t="shared" si="3"/>
        <v>0</v>
      </c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9" t="str">
        <f t="shared" si="4"/>
        <v/>
      </c>
      <c r="C68" s="10" t="str">
        <f>IF(C67="","",IF(F67=0,"",IF(C67&gt;F67,F67,IF(F67&lt;&gt;"",COMPARATIVO!$D$4,""))))</f>
        <v/>
      </c>
      <c r="D68" s="10" t="str">
        <f>IF(F67=0,"",IFERROR(((1+COMPARATIVO!$E$4)^(1/12)-1)*F67,""))</f>
        <v/>
      </c>
      <c r="E68" s="10" t="str">
        <f>IF((IFERROR(C68-D68+IF(C68=F67,0,COMPARATIVO!$F$4),""))=COMPARATIVO!$F$4,"",IFERROR(C68-D68+IF(C68=F67,0,COMPARATIVO!$F$4),""))</f>
        <v/>
      </c>
      <c r="F68" s="46">
        <f t="shared" si="1"/>
        <v>0</v>
      </c>
      <c r="G68" s="42"/>
      <c r="H68" s="9" t="str">
        <f t="shared" si="5"/>
        <v/>
      </c>
      <c r="I68" s="10" t="str">
        <f>IF(I67="","",IF(L67=0,"",IF(I67&gt;L67,L67,IF(L67&lt;&gt;"",COMPARATIVO!$D$5,""))))</f>
        <v/>
      </c>
      <c r="J68" s="10" t="str">
        <f>IF(L67=0,"",IFERROR(((1+COMPARATIVO!$E$5)^(1/12)-1)*L67,""))</f>
        <v/>
      </c>
      <c r="K68" s="10" t="str">
        <f>IF((IFERROR(I68-J68+IF(C68=F67,0,COMPARATIVO!$F$5),""))=COMPARATIVO!$F$5,"",IFERROR(I68-J68+IF(C68=F67,0,COMPARATIVO!$F$5),""))</f>
        <v/>
      </c>
      <c r="L68" s="46">
        <f t="shared" si="2"/>
        <v>0</v>
      </c>
      <c r="M68" s="42"/>
      <c r="N68" s="9" t="str">
        <f t="shared" si="6"/>
        <v/>
      </c>
      <c r="O68" s="10" t="str">
        <f>IF(O67="","",IF(R67=0,"",IF(O67&gt;R67,R67,IF(R67&lt;&gt;"",COMPARATIVO!$D$6,""))))</f>
        <v/>
      </c>
      <c r="P68" s="10" t="str">
        <f>IF(R67=0,"",IFERROR(((1+COMPARATIVO!$E$6)^(1/12)-1)*R67,""))</f>
        <v/>
      </c>
      <c r="Q68" s="10" t="str">
        <f>IF((IFERROR(O68-P68+IF(C68=F67,0,COMPARATIVO!$F$6),""))=COMPARATIVO!$F$6,"",IFERROR(O68-P68+IF(C68=F67,0,COMPARATIVO!$F$6),""))</f>
        <v/>
      </c>
      <c r="R68" s="46">
        <f t="shared" si="3"/>
        <v>0</v>
      </c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9" t="str">
        <f t="shared" si="4"/>
        <v/>
      </c>
      <c r="C69" s="10" t="str">
        <f>IF(C68="","",IF(F68=0,"",IF(C68&gt;F68,F68,IF(F68&lt;&gt;"",COMPARATIVO!$D$4,""))))</f>
        <v/>
      </c>
      <c r="D69" s="10" t="str">
        <f>IF(F68=0,"",IFERROR(((1+COMPARATIVO!$E$4)^(1/12)-1)*F68,""))</f>
        <v/>
      </c>
      <c r="E69" s="10" t="str">
        <f>IF((IFERROR(C69-D69+IF(C69=F68,0,COMPARATIVO!$F$4),""))=COMPARATIVO!$F$4,"",IFERROR(C69-D69+IF(C69=F68,0,COMPARATIVO!$F$4),""))</f>
        <v/>
      </c>
      <c r="F69" s="46">
        <f t="shared" si="1"/>
        <v>0</v>
      </c>
      <c r="G69" s="42"/>
      <c r="H69" s="9" t="str">
        <f t="shared" si="5"/>
        <v/>
      </c>
      <c r="I69" s="10" t="str">
        <f>IF(I68="","",IF(L68=0,"",IF(I68&gt;L68,L68,IF(L68&lt;&gt;"",COMPARATIVO!$D$5,""))))</f>
        <v/>
      </c>
      <c r="J69" s="10" t="str">
        <f>IF(L68=0,"",IFERROR(((1+COMPARATIVO!$E$5)^(1/12)-1)*L68,""))</f>
        <v/>
      </c>
      <c r="K69" s="10" t="str">
        <f>IF((IFERROR(I69-J69+IF(C69=F68,0,COMPARATIVO!$F$5),""))=COMPARATIVO!$F$5,"",IFERROR(I69-J69+IF(C69=F68,0,COMPARATIVO!$F$5),""))</f>
        <v/>
      </c>
      <c r="L69" s="46">
        <f t="shared" si="2"/>
        <v>0</v>
      </c>
      <c r="M69" s="42"/>
      <c r="N69" s="9" t="str">
        <f t="shared" si="6"/>
        <v/>
      </c>
      <c r="O69" s="10" t="str">
        <f>IF(O68="","",IF(R68=0,"",IF(O68&gt;R68,R68,IF(R68&lt;&gt;"",COMPARATIVO!$D$6,""))))</f>
        <v/>
      </c>
      <c r="P69" s="10" t="str">
        <f>IF(R68=0,"",IFERROR(((1+COMPARATIVO!$E$6)^(1/12)-1)*R68,""))</f>
        <v/>
      </c>
      <c r="Q69" s="10" t="str">
        <f>IF((IFERROR(O69-P69+IF(C69=F68,0,COMPARATIVO!$F$6),""))=COMPARATIVO!$F$6,"",IFERROR(O69-P69+IF(C69=F68,0,COMPARATIVO!$F$6),""))</f>
        <v/>
      </c>
      <c r="R69" s="46">
        <f t="shared" si="3"/>
        <v>0</v>
      </c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9" t="str">
        <f t="shared" si="4"/>
        <v/>
      </c>
      <c r="C70" s="10" t="str">
        <f>IF(C69="","",IF(F69=0,"",IF(C69&gt;F69,F69,IF(F69&lt;&gt;"",COMPARATIVO!$D$4,""))))</f>
        <v/>
      </c>
      <c r="D70" s="10" t="str">
        <f>IF(F69=0,"",IFERROR(((1+COMPARATIVO!$E$4)^(1/12)-1)*F69,""))</f>
        <v/>
      </c>
      <c r="E70" s="10" t="str">
        <f>IF((IFERROR(C70-D70+IF(C70=F69,0,COMPARATIVO!$F$4),""))=COMPARATIVO!$F$4,"",IFERROR(C70-D70+IF(C70=F69,0,COMPARATIVO!$F$4),""))</f>
        <v/>
      </c>
      <c r="F70" s="46">
        <f t="shared" si="1"/>
        <v>0</v>
      </c>
      <c r="G70" s="42"/>
      <c r="H70" s="9" t="str">
        <f t="shared" si="5"/>
        <v/>
      </c>
      <c r="I70" s="10" t="str">
        <f>IF(I69="","",IF(L69=0,"",IF(I69&gt;L69,L69,IF(L69&lt;&gt;"",COMPARATIVO!$D$5,""))))</f>
        <v/>
      </c>
      <c r="J70" s="10" t="str">
        <f>IF(L69=0,"",IFERROR(((1+COMPARATIVO!$E$5)^(1/12)-1)*L69,""))</f>
        <v/>
      </c>
      <c r="K70" s="10" t="str">
        <f>IF((IFERROR(I70-J70+IF(C70=F69,0,COMPARATIVO!$F$5),""))=COMPARATIVO!$F$5,"",IFERROR(I70-J70+IF(C70=F69,0,COMPARATIVO!$F$5),""))</f>
        <v/>
      </c>
      <c r="L70" s="46">
        <f t="shared" si="2"/>
        <v>0</v>
      </c>
      <c r="M70" s="42"/>
      <c r="N70" s="9" t="str">
        <f t="shared" si="6"/>
        <v/>
      </c>
      <c r="O70" s="10" t="str">
        <f>IF(O69="","",IF(R69=0,"",IF(O69&gt;R69,R69,IF(R69&lt;&gt;"",COMPARATIVO!$D$6,""))))</f>
        <v/>
      </c>
      <c r="P70" s="10" t="str">
        <f>IF(R69=0,"",IFERROR(((1+COMPARATIVO!$E$6)^(1/12)-1)*R69,""))</f>
        <v/>
      </c>
      <c r="Q70" s="10" t="str">
        <f>IF((IFERROR(O70-P70+IF(C70=F69,0,COMPARATIVO!$F$6),""))=COMPARATIVO!$F$6,"",IFERROR(O70-P70+IF(C70=F69,0,COMPARATIVO!$F$6),""))</f>
        <v/>
      </c>
      <c r="R70" s="46">
        <f t="shared" si="3"/>
        <v>0</v>
      </c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9" t="str">
        <f t="shared" si="4"/>
        <v/>
      </c>
      <c r="C71" s="10" t="str">
        <f>IF(C70="","",IF(F70=0,"",IF(C70&gt;F70,F70,IF(F70&lt;&gt;"",COMPARATIVO!$D$4,""))))</f>
        <v/>
      </c>
      <c r="D71" s="10" t="str">
        <f>IF(F70=0,"",IFERROR(((1+COMPARATIVO!$E$4)^(1/12)-1)*F70,""))</f>
        <v/>
      </c>
      <c r="E71" s="10" t="str">
        <f>IF((IFERROR(C71-D71+IF(C71=F70,0,COMPARATIVO!$F$4),""))=COMPARATIVO!$F$4,"",IFERROR(C71-D71+IF(C71=F70,0,COMPARATIVO!$F$4),""))</f>
        <v/>
      </c>
      <c r="F71" s="46">
        <f t="shared" si="1"/>
        <v>0</v>
      </c>
      <c r="G71" s="42"/>
      <c r="H71" s="9" t="str">
        <f t="shared" si="5"/>
        <v/>
      </c>
      <c r="I71" s="10" t="str">
        <f>IF(I70="","",IF(L70=0,"",IF(I70&gt;L70,L70,IF(L70&lt;&gt;"",COMPARATIVO!$D$5,""))))</f>
        <v/>
      </c>
      <c r="J71" s="10" t="str">
        <f>IF(L70=0,"",IFERROR(((1+COMPARATIVO!$E$5)^(1/12)-1)*L70,""))</f>
        <v/>
      </c>
      <c r="K71" s="10" t="str">
        <f>IF((IFERROR(I71-J71+IF(C71=F70,0,COMPARATIVO!$F$5),""))=COMPARATIVO!$F$5,"",IFERROR(I71-J71+IF(C71=F70,0,COMPARATIVO!$F$5),""))</f>
        <v/>
      </c>
      <c r="L71" s="46">
        <f t="shared" si="2"/>
        <v>0</v>
      </c>
      <c r="M71" s="42"/>
      <c r="N71" s="9" t="str">
        <f t="shared" si="6"/>
        <v/>
      </c>
      <c r="O71" s="10" t="str">
        <f>IF(O70="","",IF(R70=0,"",IF(O70&gt;R70,R70,IF(R70&lt;&gt;"",COMPARATIVO!$D$6,""))))</f>
        <v/>
      </c>
      <c r="P71" s="10" t="str">
        <f>IF(R70=0,"",IFERROR(((1+COMPARATIVO!$E$6)^(1/12)-1)*R70,""))</f>
        <v/>
      </c>
      <c r="Q71" s="10" t="str">
        <f>IF((IFERROR(O71-P71+IF(C71=F70,0,COMPARATIVO!$F$6),""))=COMPARATIVO!$F$6,"",IFERROR(O71-P71+IF(C71=F70,0,COMPARATIVO!$F$6),""))</f>
        <v/>
      </c>
      <c r="R71" s="46">
        <f t="shared" si="3"/>
        <v>0</v>
      </c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9" t="str">
        <f t="shared" si="4"/>
        <v/>
      </c>
      <c r="C72" s="10" t="str">
        <f>IF(C71="","",IF(F71=0,"",IF(C71&gt;F71,F71,IF(F71&lt;&gt;"",COMPARATIVO!$D$4,""))))</f>
        <v/>
      </c>
      <c r="D72" s="10" t="str">
        <f>IF(F71=0,"",IFERROR(((1+COMPARATIVO!$E$4)^(1/12)-1)*F71,""))</f>
        <v/>
      </c>
      <c r="E72" s="10" t="str">
        <f>IF((IFERROR(C72-D72+IF(C72=F71,0,COMPARATIVO!$F$4),""))=COMPARATIVO!$F$4,"",IFERROR(C72-D72+IF(C72=F71,0,COMPARATIVO!$F$4),""))</f>
        <v/>
      </c>
      <c r="F72" s="46">
        <f t="shared" si="1"/>
        <v>0</v>
      </c>
      <c r="G72" s="42"/>
      <c r="H72" s="9" t="str">
        <f t="shared" si="5"/>
        <v/>
      </c>
      <c r="I72" s="10" t="str">
        <f>IF(I71="","",IF(L71=0,"",IF(I71&gt;L71,L71,IF(L71&lt;&gt;"",COMPARATIVO!$D$5,""))))</f>
        <v/>
      </c>
      <c r="J72" s="10" t="str">
        <f>IF(L71=0,"",IFERROR(((1+COMPARATIVO!$E$5)^(1/12)-1)*L71,""))</f>
        <v/>
      </c>
      <c r="K72" s="10" t="str">
        <f>IF((IFERROR(I72-J72+IF(C72=F71,0,COMPARATIVO!$F$5),""))=COMPARATIVO!$F$5,"",IFERROR(I72-J72+IF(C72=F71,0,COMPARATIVO!$F$5),""))</f>
        <v/>
      </c>
      <c r="L72" s="46">
        <f t="shared" si="2"/>
        <v>0</v>
      </c>
      <c r="M72" s="42"/>
      <c r="N72" s="9" t="str">
        <f t="shared" si="6"/>
        <v/>
      </c>
      <c r="O72" s="10" t="str">
        <f>IF(O71="","",IF(R71=0,"",IF(O71&gt;R71,R71,IF(R71&lt;&gt;"",COMPARATIVO!$D$6,""))))</f>
        <v/>
      </c>
      <c r="P72" s="10" t="str">
        <f>IF(R71=0,"",IFERROR(((1+COMPARATIVO!$E$6)^(1/12)-1)*R71,""))</f>
        <v/>
      </c>
      <c r="Q72" s="10" t="str">
        <f>IF((IFERROR(O72-P72+IF(C72=F71,0,COMPARATIVO!$F$6),""))=COMPARATIVO!$F$6,"",IFERROR(O72-P72+IF(C72=F71,0,COMPARATIVO!$F$6),""))</f>
        <v/>
      </c>
      <c r="R72" s="46">
        <f t="shared" si="3"/>
        <v>0</v>
      </c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9" t="str">
        <f t="shared" si="4"/>
        <v/>
      </c>
      <c r="C73" s="10" t="str">
        <f>IF(C72="","",IF(F72=0,"",IF(C72&gt;F72,F72,IF(F72&lt;&gt;"",COMPARATIVO!$D$4,""))))</f>
        <v/>
      </c>
      <c r="D73" s="10" t="str">
        <f>IF(F72=0,"",IFERROR(((1+COMPARATIVO!$E$4)^(1/12)-1)*F72,""))</f>
        <v/>
      </c>
      <c r="E73" s="10" t="str">
        <f>IF((IFERROR(C73-D73+IF(C73=F72,0,COMPARATIVO!$F$4),""))=COMPARATIVO!$F$4,"",IFERROR(C73-D73+IF(C73=F72,0,COMPARATIVO!$F$4),""))</f>
        <v/>
      </c>
      <c r="F73" s="46">
        <f t="shared" si="1"/>
        <v>0</v>
      </c>
      <c r="G73" s="42"/>
      <c r="H73" s="9" t="str">
        <f t="shared" si="5"/>
        <v/>
      </c>
      <c r="I73" s="10" t="str">
        <f>IF(I72="","",IF(L72=0,"",IF(I72&gt;L72,L72,IF(L72&lt;&gt;"",COMPARATIVO!$D$5,""))))</f>
        <v/>
      </c>
      <c r="J73" s="10" t="str">
        <f>IF(L72=0,"",IFERROR(((1+COMPARATIVO!$E$5)^(1/12)-1)*L72,""))</f>
        <v/>
      </c>
      <c r="K73" s="10" t="str">
        <f>IF((IFERROR(I73-J73+IF(C73=F72,0,COMPARATIVO!$F$5),""))=COMPARATIVO!$F$5,"",IFERROR(I73-J73+IF(C73=F72,0,COMPARATIVO!$F$5),""))</f>
        <v/>
      </c>
      <c r="L73" s="46">
        <f t="shared" si="2"/>
        <v>0</v>
      </c>
      <c r="M73" s="42"/>
      <c r="N73" s="9" t="str">
        <f t="shared" si="6"/>
        <v/>
      </c>
      <c r="O73" s="10" t="str">
        <f>IF(O72="","",IF(R72=0,"",IF(O72&gt;R72,R72,IF(R72&lt;&gt;"",COMPARATIVO!$D$6,""))))</f>
        <v/>
      </c>
      <c r="P73" s="10" t="str">
        <f>IF(R72=0,"",IFERROR(((1+COMPARATIVO!$E$6)^(1/12)-1)*R72,""))</f>
        <v/>
      </c>
      <c r="Q73" s="10" t="str">
        <f>IF((IFERROR(O73-P73+IF(C73=F72,0,COMPARATIVO!$F$6),""))=COMPARATIVO!$F$6,"",IFERROR(O73-P73+IF(C73=F72,0,COMPARATIVO!$F$6),""))</f>
        <v/>
      </c>
      <c r="R73" s="46">
        <f t="shared" si="3"/>
        <v>0</v>
      </c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9" t="str">
        <f t="shared" si="4"/>
        <v/>
      </c>
      <c r="C74" s="10" t="str">
        <f>IF(C73="","",IF(F73=0,"",IF(C73&gt;F73,F73,IF(F73&lt;&gt;"",COMPARATIVO!$D$4,""))))</f>
        <v/>
      </c>
      <c r="D74" s="10" t="str">
        <f>IF(F73=0,"",IFERROR(((1+COMPARATIVO!$E$4)^(1/12)-1)*F73,""))</f>
        <v/>
      </c>
      <c r="E74" s="10" t="str">
        <f>IF((IFERROR(C74-D74+IF(C74=F73,0,COMPARATIVO!$F$4),""))=COMPARATIVO!$F$4,"",IFERROR(C74-D74+IF(C74=F73,0,COMPARATIVO!$F$4),""))</f>
        <v/>
      </c>
      <c r="F74" s="46">
        <f t="shared" si="1"/>
        <v>0</v>
      </c>
      <c r="G74" s="42"/>
      <c r="H74" s="9" t="str">
        <f t="shared" si="5"/>
        <v/>
      </c>
      <c r="I74" s="10" t="str">
        <f>IF(I73="","",IF(L73=0,"",IF(I73&gt;L73,L73,IF(L73&lt;&gt;"",COMPARATIVO!$D$5,""))))</f>
        <v/>
      </c>
      <c r="J74" s="10" t="str">
        <f>IF(L73=0,"",IFERROR(((1+COMPARATIVO!$E$5)^(1/12)-1)*L73,""))</f>
        <v/>
      </c>
      <c r="K74" s="10" t="str">
        <f>IF((IFERROR(I74-J74+IF(C74=F73,0,COMPARATIVO!$F$5),""))=COMPARATIVO!$F$5,"",IFERROR(I74-J74+IF(C74=F73,0,COMPARATIVO!$F$5),""))</f>
        <v/>
      </c>
      <c r="L74" s="46">
        <f t="shared" si="2"/>
        <v>0</v>
      </c>
      <c r="M74" s="42"/>
      <c r="N74" s="9" t="str">
        <f t="shared" si="6"/>
        <v/>
      </c>
      <c r="O74" s="10" t="str">
        <f>IF(O73="","",IF(R73=0,"",IF(O73&gt;R73,R73,IF(R73&lt;&gt;"",COMPARATIVO!$D$6,""))))</f>
        <v/>
      </c>
      <c r="P74" s="10" t="str">
        <f>IF(R73=0,"",IFERROR(((1+COMPARATIVO!$E$6)^(1/12)-1)*R73,""))</f>
        <v/>
      </c>
      <c r="Q74" s="10" t="str">
        <f>IF((IFERROR(O74-P74+IF(C74=F73,0,COMPARATIVO!$F$6),""))=COMPARATIVO!$F$6,"",IFERROR(O74-P74+IF(C74=F73,0,COMPARATIVO!$F$6),""))</f>
        <v/>
      </c>
      <c r="R74" s="46">
        <f t="shared" si="3"/>
        <v>0</v>
      </c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9" t="str">
        <f t="shared" si="4"/>
        <v/>
      </c>
      <c r="C75" s="10" t="str">
        <f>IF(C74="","",IF(F74=0,"",IF(C74&gt;F74,F74,IF(F74&lt;&gt;"",COMPARATIVO!$D$4,""))))</f>
        <v/>
      </c>
      <c r="D75" s="10" t="str">
        <f>IF(F74=0,"",IFERROR(((1+COMPARATIVO!$E$4)^(1/12)-1)*F74,""))</f>
        <v/>
      </c>
      <c r="E75" s="10" t="str">
        <f>IF((IFERROR(C75-D75+IF(C75=F74,0,COMPARATIVO!$F$4),""))=COMPARATIVO!$F$4,"",IFERROR(C75-D75+IF(C75=F74,0,COMPARATIVO!$F$4),""))</f>
        <v/>
      </c>
      <c r="F75" s="46">
        <f t="shared" si="1"/>
        <v>0</v>
      </c>
      <c r="G75" s="42"/>
      <c r="H75" s="9" t="str">
        <f t="shared" si="5"/>
        <v/>
      </c>
      <c r="I75" s="10" t="str">
        <f>IF(I74="","",IF(L74=0,"",IF(I74&gt;L74,L74,IF(L74&lt;&gt;"",COMPARATIVO!$D$5,""))))</f>
        <v/>
      </c>
      <c r="J75" s="10" t="str">
        <f>IF(L74=0,"",IFERROR(((1+COMPARATIVO!$E$5)^(1/12)-1)*L74,""))</f>
        <v/>
      </c>
      <c r="K75" s="10" t="str">
        <f>IF((IFERROR(I75-J75+IF(C75=F74,0,COMPARATIVO!$F$5),""))=COMPARATIVO!$F$5,"",IFERROR(I75-J75+IF(C75=F74,0,COMPARATIVO!$F$5),""))</f>
        <v/>
      </c>
      <c r="L75" s="46">
        <f t="shared" si="2"/>
        <v>0</v>
      </c>
      <c r="M75" s="42"/>
      <c r="N75" s="9" t="str">
        <f t="shared" si="6"/>
        <v/>
      </c>
      <c r="O75" s="10" t="str">
        <f>IF(O74="","",IF(R74=0,"",IF(O74&gt;R74,R74,IF(R74&lt;&gt;"",COMPARATIVO!$D$6,""))))</f>
        <v/>
      </c>
      <c r="P75" s="10" t="str">
        <f>IF(R74=0,"",IFERROR(((1+COMPARATIVO!$E$6)^(1/12)-1)*R74,""))</f>
        <v/>
      </c>
      <c r="Q75" s="10" t="str">
        <f>IF((IFERROR(O75-P75+IF(C75=F74,0,COMPARATIVO!$F$6),""))=COMPARATIVO!$F$6,"",IFERROR(O75-P75+IF(C75=F74,0,COMPARATIVO!$F$6),""))</f>
        <v/>
      </c>
      <c r="R75" s="46">
        <f t="shared" si="3"/>
        <v>0</v>
      </c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9" t="str">
        <f t="shared" si="4"/>
        <v/>
      </c>
      <c r="C76" s="10" t="str">
        <f>IF(C75="","",IF(F75=0,"",IF(C75&gt;F75,F75,IF(F75&lt;&gt;"",COMPARATIVO!$D$4,""))))</f>
        <v/>
      </c>
      <c r="D76" s="10" t="str">
        <f>IF(F75=0,"",IFERROR(((1+COMPARATIVO!$E$4)^(1/12)-1)*F75,""))</f>
        <v/>
      </c>
      <c r="E76" s="10" t="str">
        <f>IF((IFERROR(C76-D76+IF(C76=F75,0,COMPARATIVO!$F$4),""))=COMPARATIVO!$F$4,"",IFERROR(C76-D76+IF(C76=F75,0,COMPARATIVO!$F$4),""))</f>
        <v/>
      </c>
      <c r="F76" s="46">
        <f t="shared" si="1"/>
        <v>0</v>
      </c>
      <c r="G76" s="42"/>
      <c r="H76" s="9" t="str">
        <f t="shared" si="5"/>
        <v/>
      </c>
      <c r="I76" s="10" t="str">
        <f>IF(I75="","",IF(L75=0,"",IF(I75&gt;L75,L75,IF(L75&lt;&gt;"",COMPARATIVO!$D$5,""))))</f>
        <v/>
      </c>
      <c r="J76" s="10" t="str">
        <f>IF(L75=0,"",IFERROR(((1+COMPARATIVO!$E$5)^(1/12)-1)*L75,""))</f>
        <v/>
      </c>
      <c r="K76" s="10" t="str">
        <f>IF((IFERROR(I76-J76+IF(C76=F75,0,COMPARATIVO!$F$5),""))=COMPARATIVO!$F$5,"",IFERROR(I76-J76+IF(C76=F75,0,COMPARATIVO!$F$5),""))</f>
        <v/>
      </c>
      <c r="L76" s="46">
        <f t="shared" si="2"/>
        <v>0</v>
      </c>
      <c r="M76" s="42"/>
      <c r="N76" s="9" t="str">
        <f t="shared" si="6"/>
        <v/>
      </c>
      <c r="O76" s="10" t="str">
        <f>IF(O75="","",IF(R75=0,"",IF(O75&gt;R75,R75,IF(R75&lt;&gt;"",COMPARATIVO!$D$6,""))))</f>
        <v/>
      </c>
      <c r="P76" s="10" t="str">
        <f>IF(R75=0,"",IFERROR(((1+COMPARATIVO!$E$6)^(1/12)-1)*R75,""))</f>
        <v/>
      </c>
      <c r="Q76" s="10" t="str">
        <f>IF((IFERROR(O76-P76+IF(C76=F75,0,COMPARATIVO!$F$6),""))=COMPARATIVO!$F$6,"",IFERROR(O76-P76+IF(C76=F75,0,COMPARATIVO!$F$6),""))</f>
        <v/>
      </c>
      <c r="R76" s="46">
        <f t="shared" si="3"/>
        <v>0</v>
      </c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9" t="str">
        <f t="shared" si="4"/>
        <v/>
      </c>
      <c r="C77" s="10" t="str">
        <f>IF(C76="","",IF(F76=0,"",IF(C76&gt;F76,F76,IF(F76&lt;&gt;"",COMPARATIVO!$D$4,""))))</f>
        <v/>
      </c>
      <c r="D77" s="10" t="str">
        <f>IF(F76=0,"",IFERROR(((1+COMPARATIVO!$E$4)^(1/12)-1)*F76,""))</f>
        <v/>
      </c>
      <c r="E77" s="10" t="str">
        <f>IF((IFERROR(C77-D77+IF(C77=F76,0,COMPARATIVO!$F$4),""))=COMPARATIVO!$F$4,"",IFERROR(C77-D77+IF(C77=F76,0,COMPARATIVO!$F$4),""))</f>
        <v/>
      </c>
      <c r="F77" s="46">
        <f t="shared" si="1"/>
        <v>0</v>
      </c>
      <c r="G77" s="42"/>
      <c r="H77" s="9" t="str">
        <f t="shared" si="5"/>
        <v/>
      </c>
      <c r="I77" s="10" t="str">
        <f>IF(I76="","",IF(L76=0,"",IF(I76&gt;L76,L76,IF(L76&lt;&gt;"",COMPARATIVO!$D$5,""))))</f>
        <v/>
      </c>
      <c r="J77" s="10" t="str">
        <f>IF(L76=0,"",IFERROR(((1+COMPARATIVO!$E$5)^(1/12)-1)*L76,""))</f>
        <v/>
      </c>
      <c r="K77" s="10" t="str">
        <f>IF((IFERROR(I77-J77+IF(C77=F76,0,COMPARATIVO!$F$5),""))=COMPARATIVO!$F$5,"",IFERROR(I77-J77+IF(C77=F76,0,COMPARATIVO!$F$5),""))</f>
        <v/>
      </c>
      <c r="L77" s="46">
        <f t="shared" si="2"/>
        <v>0</v>
      </c>
      <c r="M77" s="42"/>
      <c r="N77" s="9" t="str">
        <f t="shared" si="6"/>
        <v/>
      </c>
      <c r="O77" s="10" t="str">
        <f>IF(O76="","",IF(R76=0,"",IF(O76&gt;R76,R76,IF(R76&lt;&gt;"",COMPARATIVO!$D$6,""))))</f>
        <v/>
      </c>
      <c r="P77" s="10" t="str">
        <f>IF(R76=0,"",IFERROR(((1+COMPARATIVO!$E$6)^(1/12)-1)*R76,""))</f>
        <v/>
      </c>
      <c r="Q77" s="10" t="str">
        <f>IF((IFERROR(O77-P77+IF(C77=F76,0,COMPARATIVO!$F$6),""))=COMPARATIVO!$F$6,"",IFERROR(O77-P77+IF(C77=F76,0,COMPARATIVO!$F$6),""))</f>
        <v/>
      </c>
      <c r="R77" s="46">
        <f t="shared" si="3"/>
        <v>0</v>
      </c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9" t="str">
        <f t="shared" si="4"/>
        <v/>
      </c>
      <c r="C78" s="10" t="str">
        <f>IF(C77="","",IF(F77=0,"",IF(C77&gt;F77,F77,IF(F77&lt;&gt;"",COMPARATIVO!$D$4,""))))</f>
        <v/>
      </c>
      <c r="D78" s="10" t="str">
        <f>IF(F77=0,"",IFERROR(((1+COMPARATIVO!$E$4)^(1/12)-1)*F77,""))</f>
        <v/>
      </c>
      <c r="E78" s="10" t="str">
        <f>IF((IFERROR(C78-D78+IF(C78=F77,0,COMPARATIVO!$F$4),""))=COMPARATIVO!$F$4,"",IFERROR(C78-D78+IF(C78=F77,0,COMPARATIVO!$F$4),""))</f>
        <v/>
      </c>
      <c r="F78" s="46">
        <f t="shared" si="1"/>
        <v>0</v>
      </c>
      <c r="G78" s="42"/>
      <c r="H78" s="9" t="str">
        <f t="shared" si="5"/>
        <v/>
      </c>
      <c r="I78" s="10" t="str">
        <f>IF(I77="","",IF(L77=0,"",IF(I77&gt;L77,L77,IF(L77&lt;&gt;"",COMPARATIVO!$D$5,""))))</f>
        <v/>
      </c>
      <c r="J78" s="10" t="str">
        <f>IF(L77=0,"",IFERROR(((1+COMPARATIVO!$E$5)^(1/12)-1)*L77,""))</f>
        <v/>
      </c>
      <c r="K78" s="10" t="str">
        <f>IF((IFERROR(I78-J78+IF(C78=F77,0,COMPARATIVO!$F$5),""))=COMPARATIVO!$F$5,"",IFERROR(I78-J78+IF(C78=F77,0,COMPARATIVO!$F$5),""))</f>
        <v/>
      </c>
      <c r="L78" s="46">
        <f t="shared" si="2"/>
        <v>0</v>
      </c>
      <c r="M78" s="42"/>
      <c r="N78" s="9" t="str">
        <f t="shared" si="6"/>
        <v/>
      </c>
      <c r="O78" s="10" t="str">
        <f>IF(O77="","",IF(R77=0,"",IF(O77&gt;R77,R77,IF(R77&lt;&gt;"",COMPARATIVO!$D$6,""))))</f>
        <v/>
      </c>
      <c r="P78" s="10" t="str">
        <f>IF(R77=0,"",IFERROR(((1+COMPARATIVO!$E$6)^(1/12)-1)*R77,""))</f>
        <v/>
      </c>
      <c r="Q78" s="10" t="str">
        <f>IF((IFERROR(O78-P78+IF(C78=F77,0,COMPARATIVO!$F$6),""))=COMPARATIVO!$F$6,"",IFERROR(O78-P78+IF(C78=F77,0,COMPARATIVO!$F$6),""))</f>
        <v/>
      </c>
      <c r="R78" s="46">
        <f t="shared" si="3"/>
        <v>0</v>
      </c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9" t="str">
        <f t="shared" si="4"/>
        <v/>
      </c>
      <c r="C79" s="10" t="str">
        <f>IF(C78="","",IF(F78=0,"",IF(C78&gt;F78,F78,IF(F78&lt;&gt;"",COMPARATIVO!$D$4,""))))</f>
        <v/>
      </c>
      <c r="D79" s="10" t="str">
        <f>IF(F78=0,"",IFERROR(((1+COMPARATIVO!$E$4)^(1/12)-1)*F78,""))</f>
        <v/>
      </c>
      <c r="E79" s="10" t="str">
        <f>IF((IFERROR(C79-D79+IF(C79=F78,0,COMPARATIVO!$F$4),""))=COMPARATIVO!$F$4,"",IFERROR(C79-D79+IF(C79=F78,0,COMPARATIVO!$F$4),""))</f>
        <v/>
      </c>
      <c r="F79" s="46">
        <f t="shared" si="1"/>
        <v>0</v>
      </c>
      <c r="G79" s="42"/>
      <c r="H79" s="9" t="str">
        <f t="shared" si="5"/>
        <v/>
      </c>
      <c r="I79" s="10" t="str">
        <f>IF(I78="","",IF(L78=0,"",IF(I78&gt;L78,L78,IF(L78&lt;&gt;"",COMPARATIVO!$D$5,""))))</f>
        <v/>
      </c>
      <c r="J79" s="10" t="str">
        <f>IF(L78=0,"",IFERROR(((1+COMPARATIVO!$E$5)^(1/12)-1)*L78,""))</f>
        <v/>
      </c>
      <c r="K79" s="10" t="str">
        <f>IF((IFERROR(I79-J79+IF(C79=F78,0,COMPARATIVO!$F$5),""))=COMPARATIVO!$F$5,"",IFERROR(I79-J79+IF(C79=F78,0,COMPARATIVO!$F$5),""))</f>
        <v/>
      </c>
      <c r="L79" s="46">
        <f t="shared" si="2"/>
        <v>0</v>
      </c>
      <c r="M79" s="42"/>
      <c r="N79" s="9" t="str">
        <f t="shared" si="6"/>
        <v/>
      </c>
      <c r="O79" s="10" t="str">
        <f>IF(O78="","",IF(R78=0,"",IF(O78&gt;R78,R78,IF(R78&lt;&gt;"",COMPARATIVO!$D$6,""))))</f>
        <v/>
      </c>
      <c r="P79" s="10" t="str">
        <f>IF(R78=0,"",IFERROR(((1+COMPARATIVO!$E$6)^(1/12)-1)*R78,""))</f>
        <v/>
      </c>
      <c r="Q79" s="10" t="str">
        <f>IF((IFERROR(O79-P79+IF(C79=F78,0,COMPARATIVO!$F$6),""))=COMPARATIVO!$F$6,"",IFERROR(O79-P79+IF(C79=F78,0,COMPARATIVO!$F$6),""))</f>
        <v/>
      </c>
      <c r="R79" s="46">
        <f t="shared" si="3"/>
        <v>0</v>
      </c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9" t="str">
        <f t="shared" si="4"/>
        <v/>
      </c>
      <c r="C80" s="10" t="str">
        <f>IF(C79="","",IF(F79=0,"",IF(C79&gt;F79,F79,IF(F79&lt;&gt;"",COMPARATIVO!$D$4,""))))</f>
        <v/>
      </c>
      <c r="D80" s="10" t="str">
        <f>IF(F79=0,"",IFERROR(((1+COMPARATIVO!$E$4)^(1/12)-1)*F79,""))</f>
        <v/>
      </c>
      <c r="E80" s="10" t="str">
        <f>IF((IFERROR(C80-D80+IF(C80=F79,0,COMPARATIVO!$F$4),""))=COMPARATIVO!$F$4,"",IFERROR(C80-D80+IF(C80=F79,0,COMPARATIVO!$F$4),""))</f>
        <v/>
      </c>
      <c r="F80" s="46">
        <f t="shared" si="1"/>
        <v>0</v>
      </c>
      <c r="G80" s="42"/>
      <c r="H80" s="9" t="str">
        <f t="shared" si="5"/>
        <v/>
      </c>
      <c r="I80" s="10" t="str">
        <f>IF(I79="","",IF(L79=0,"",IF(I79&gt;L79,L79,IF(L79&lt;&gt;"",COMPARATIVO!$D$5,""))))</f>
        <v/>
      </c>
      <c r="J80" s="10" t="str">
        <f>IF(L79=0,"",IFERROR(((1+COMPARATIVO!$E$5)^(1/12)-1)*L79,""))</f>
        <v/>
      </c>
      <c r="K80" s="10" t="str">
        <f>IF((IFERROR(I80-J80+IF(C80=F79,0,COMPARATIVO!$F$5),""))=COMPARATIVO!$F$5,"",IFERROR(I80-J80+IF(C80=F79,0,COMPARATIVO!$F$5),""))</f>
        <v/>
      </c>
      <c r="L80" s="46">
        <f t="shared" si="2"/>
        <v>0</v>
      </c>
      <c r="M80" s="42"/>
      <c r="N80" s="9" t="str">
        <f t="shared" si="6"/>
        <v/>
      </c>
      <c r="O80" s="10" t="str">
        <f>IF(O79="","",IF(R79=0,"",IF(O79&gt;R79,R79,IF(R79&lt;&gt;"",COMPARATIVO!$D$6,""))))</f>
        <v/>
      </c>
      <c r="P80" s="10" t="str">
        <f>IF(R79=0,"",IFERROR(((1+COMPARATIVO!$E$6)^(1/12)-1)*R79,""))</f>
        <v/>
      </c>
      <c r="Q80" s="10" t="str">
        <f>IF((IFERROR(O80-P80+IF(C80=F79,0,COMPARATIVO!$F$6),""))=COMPARATIVO!$F$6,"",IFERROR(O80-P80+IF(C80=F79,0,COMPARATIVO!$F$6),""))</f>
        <v/>
      </c>
      <c r="R80" s="46">
        <f t="shared" si="3"/>
        <v>0</v>
      </c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9" t="str">
        <f t="shared" si="4"/>
        <v/>
      </c>
      <c r="C81" s="10" t="str">
        <f>IF(C80="","",IF(F80=0,"",IF(C80&gt;F80,F80,IF(F80&lt;&gt;"",COMPARATIVO!$D$4,""))))</f>
        <v/>
      </c>
      <c r="D81" s="10" t="str">
        <f>IF(F80=0,"",IFERROR(((1+COMPARATIVO!$E$4)^(1/12)-1)*F80,""))</f>
        <v/>
      </c>
      <c r="E81" s="10" t="str">
        <f>IF((IFERROR(C81-D81+IF(C81=F80,0,COMPARATIVO!$F$4),""))=COMPARATIVO!$F$4,"",IFERROR(C81-D81+IF(C81=F80,0,COMPARATIVO!$F$4),""))</f>
        <v/>
      </c>
      <c r="F81" s="46">
        <f t="shared" si="1"/>
        <v>0</v>
      </c>
      <c r="G81" s="42"/>
      <c r="H81" s="9" t="str">
        <f t="shared" si="5"/>
        <v/>
      </c>
      <c r="I81" s="10" t="str">
        <f>IF(I80="","",IF(L80=0,"",IF(I80&gt;L80,L80,IF(L80&lt;&gt;"",COMPARATIVO!$D$5,""))))</f>
        <v/>
      </c>
      <c r="J81" s="10" t="str">
        <f>IF(L80=0,"",IFERROR(((1+COMPARATIVO!$E$5)^(1/12)-1)*L80,""))</f>
        <v/>
      </c>
      <c r="K81" s="10" t="str">
        <f>IF((IFERROR(I81-J81+IF(C81=F80,0,COMPARATIVO!$F$5),""))=COMPARATIVO!$F$5,"",IFERROR(I81-J81+IF(C81=F80,0,COMPARATIVO!$F$5),""))</f>
        <v/>
      </c>
      <c r="L81" s="46">
        <f t="shared" si="2"/>
        <v>0</v>
      </c>
      <c r="M81" s="42"/>
      <c r="N81" s="9" t="str">
        <f t="shared" si="6"/>
        <v/>
      </c>
      <c r="O81" s="10" t="str">
        <f>IF(O80="","",IF(R80=0,"",IF(O80&gt;R80,R80,IF(R80&lt;&gt;"",COMPARATIVO!$D$6,""))))</f>
        <v/>
      </c>
      <c r="P81" s="10" t="str">
        <f>IF(R80=0,"",IFERROR(((1+COMPARATIVO!$E$6)^(1/12)-1)*R80,""))</f>
        <v/>
      </c>
      <c r="Q81" s="10" t="str">
        <f>IF((IFERROR(O81-P81+IF(C81=F80,0,COMPARATIVO!$F$6),""))=COMPARATIVO!$F$6,"",IFERROR(O81-P81+IF(C81=F80,0,COMPARATIVO!$F$6),""))</f>
        <v/>
      </c>
      <c r="R81" s="46">
        <f t="shared" si="3"/>
        <v>0</v>
      </c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9" t="str">
        <f t="shared" si="4"/>
        <v/>
      </c>
      <c r="C82" s="10" t="str">
        <f>IF(C81="","",IF(F81=0,"",IF(C81&gt;F81,F81,IF(F81&lt;&gt;"",COMPARATIVO!$D$4,""))))</f>
        <v/>
      </c>
      <c r="D82" s="10" t="str">
        <f>IF(F81=0,"",IFERROR(((1+COMPARATIVO!$E$4)^(1/12)-1)*F81,""))</f>
        <v/>
      </c>
      <c r="E82" s="10" t="str">
        <f>IF((IFERROR(C82-D82+IF(C82=F81,0,COMPARATIVO!$F$4),""))=COMPARATIVO!$F$4,"",IFERROR(C82-D82+IF(C82=F81,0,COMPARATIVO!$F$4),""))</f>
        <v/>
      </c>
      <c r="F82" s="46">
        <f t="shared" si="1"/>
        <v>0</v>
      </c>
      <c r="G82" s="42"/>
      <c r="H82" s="9" t="str">
        <f t="shared" si="5"/>
        <v/>
      </c>
      <c r="I82" s="10" t="str">
        <f>IF(I81="","",IF(L81=0,"",IF(I81&gt;L81,L81,IF(L81&lt;&gt;"",COMPARATIVO!$D$5,""))))</f>
        <v/>
      </c>
      <c r="J82" s="10" t="str">
        <f>IF(L81=0,"",IFERROR(((1+COMPARATIVO!$E$5)^(1/12)-1)*L81,""))</f>
        <v/>
      </c>
      <c r="K82" s="10" t="str">
        <f>IF((IFERROR(I82-J82+IF(C82=F81,0,COMPARATIVO!$F$5),""))=COMPARATIVO!$F$5,"",IFERROR(I82-J82+IF(C82=F81,0,COMPARATIVO!$F$5),""))</f>
        <v/>
      </c>
      <c r="L82" s="46">
        <f t="shared" si="2"/>
        <v>0</v>
      </c>
      <c r="M82" s="42"/>
      <c r="N82" s="9" t="str">
        <f t="shared" si="6"/>
        <v/>
      </c>
      <c r="O82" s="10" t="str">
        <f>IF(O81="","",IF(R81=0,"",IF(O81&gt;R81,R81,IF(R81&lt;&gt;"",COMPARATIVO!$D$6,""))))</f>
        <v/>
      </c>
      <c r="P82" s="10" t="str">
        <f>IF(R81=0,"",IFERROR(((1+COMPARATIVO!$E$6)^(1/12)-1)*R81,""))</f>
        <v/>
      </c>
      <c r="Q82" s="10" t="str">
        <f>IF((IFERROR(O82-P82+IF(C82=F81,0,COMPARATIVO!$F$6),""))=COMPARATIVO!$F$6,"",IFERROR(O82-P82+IF(C82=F81,0,COMPARATIVO!$F$6),""))</f>
        <v/>
      </c>
      <c r="R82" s="46">
        <f t="shared" si="3"/>
        <v>0</v>
      </c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9" t="str">
        <f t="shared" si="4"/>
        <v/>
      </c>
      <c r="C83" s="10" t="str">
        <f>IF(C82="","",IF(F82=0,"",IF(C82&gt;F82,F82,IF(F82&lt;&gt;"",COMPARATIVO!$D$4,""))))</f>
        <v/>
      </c>
      <c r="D83" s="10" t="str">
        <f>IF(F82=0,"",IFERROR(((1+COMPARATIVO!$E$4)^(1/12)-1)*F82,""))</f>
        <v/>
      </c>
      <c r="E83" s="10" t="str">
        <f>IF((IFERROR(C83-D83+IF(C83=F82,0,COMPARATIVO!$F$4),""))=COMPARATIVO!$F$4,"",IFERROR(C83-D83+IF(C83=F82,0,COMPARATIVO!$F$4),""))</f>
        <v/>
      </c>
      <c r="F83" s="46">
        <f t="shared" si="1"/>
        <v>0</v>
      </c>
      <c r="G83" s="42"/>
      <c r="H83" s="9" t="str">
        <f t="shared" si="5"/>
        <v/>
      </c>
      <c r="I83" s="10" t="str">
        <f>IF(I82="","",IF(L82=0,"",IF(I82&gt;L82,L82,IF(L82&lt;&gt;"",COMPARATIVO!$D$5,""))))</f>
        <v/>
      </c>
      <c r="J83" s="10" t="str">
        <f>IF(L82=0,"",IFERROR(((1+COMPARATIVO!$E$5)^(1/12)-1)*L82,""))</f>
        <v/>
      </c>
      <c r="K83" s="10" t="str">
        <f>IF((IFERROR(I83-J83+IF(C83=F82,0,COMPARATIVO!$F$5),""))=COMPARATIVO!$F$5,"",IFERROR(I83-J83+IF(C83=F82,0,COMPARATIVO!$F$5),""))</f>
        <v/>
      </c>
      <c r="L83" s="46">
        <f t="shared" si="2"/>
        <v>0</v>
      </c>
      <c r="M83" s="42"/>
      <c r="N83" s="9" t="str">
        <f t="shared" si="6"/>
        <v/>
      </c>
      <c r="O83" s="10" t="str">
        <f>IF(O82="","",IF(R82=0,"",IF(O82&gt;R82,R82,IF(R82&lt;&gt;"",COMPARATIVO!$D$6,""))))</f>
        <v/>
      </c>
      <c r="P83" s="10" t="str">
        <f>IF(R82=0,"",IFERROR(((1+COMPARATIVO!$E$6)^(1/12)-1)*R82,""))</f>
        <v/>
      </c>
      <c r="Q83" s="10" t="str">
        <f>IF((IFERROR(O83-P83+IF(C83=F82,0,COMPARATIVO!$F$6),""))=COMPARATIVO!$F$6,"",IFERROR(O83-P83+IF(C83=F82,0,COMPARATIVO!$F$6),""))</f>
        <v/>
      </c>
      <c r="R83" s="46">
        <f t="shared" si="3"/>
        <v>0</v>
      </c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9" t="str">
        <f t="shared" si="4"/>
        <v/>
      </c>
      <c r="C84" s="10" t="str">
        <f>IF(C83="","",IF(F83=0,"",IF(C83&gt;F83,F83,IF(F83&lt;&gt;"",COMPARATIVO!$D$4,""))))</f>
        <v/>
      </c>
      <c r="D84" s="10" t="str">
        <f>IF(F83=0,"",IFERROR(((1+COMPARATIVO!$E$4)^(1/12)-1)*F83,""))</f>
        <v/>
      </c>
      <c r="E84" s="10" t="str">
        <f>IF((IFERROR(C84-D84+IF(C84=F83,0,COMPARATIVO!$F$4),""))=COMPARATIVO!$F$4,"",IFERROR(C84-D84+IF(C84=F83,0,COMPARATIVO!$F$4),""))</f>
        <v/>
      </c>
      <c r="F84" s="46">
        <f t="shared" si="1"/>
        <v>0</v>
      </c>
      <c r="G84" s="42"/>
      <c r="H84" s="9" t="str">
        <f t="shared" si="5"/>
        <v/>
      </c>
      <c r="I84" s="10" t="str">
        <f>IF(I83="","",IF(L83=0,"",IF(I83&gt;L83,L83,IF(L83&lt;&gt;"",COMPARATIVO!$D$5,""))))</f>
        <v/>
      </c>
      <c r="J84" s="10" t="str">
        <f>IF(L83=0,"",IFERROR(((1+COMPARATIVO!$E$5)^(1/12)-1)*L83,""))</f>
        <v/>
      </c>
      <c r="K84" s="10" t="str">
        <f>IF((IFERROR(I84-J84+IF(C84=F83,0,COMPARATIVO!$F$5),""))=COMPARATIVO!$F$5,"",IFERROR(I84-J84+IF(C84=F83,0,COMPARATIVO!$F$5),""))</f>
        <v/>
      </c>
      <c r="L84" s="46">
        <f t="shared" si="2"/>
        <v>0</v>
      </c>
      <c r="M84" s="42"/>
      <c r="N84" s="9" t="str">
        <f t="shared" si="6"/>
        <v/>
      </c>
      <c r="O84" s="10" t="str">
        <f>IF(O83="","",IF(R83=0,"",IF(O83&gt;R83,R83,IF(R83&lt;&gt;"",COMPARATIVO!$D$6,""))))</f>
        <v/>
      </c>
      <c r="P84" s="10" t="str">
        <f>IF(R83=0,"",IFERROR(((1+COMPARATIVO!$E$6)^(1/12)-1)*R83,""))</f>
        <v/>
      </c>
      <c r="Q84" s="10" t="str">
        <f>IF((IFERROR(O84-P84+IF(C84=F83,0,COMPARATIVO!$F$6),""))=COMPARATIVO!$F$6,"",IFERROR(O84-P84+IF(C84=F83,0,COMPARATIVO!$F$6),""))</f>
        <v/>
      </c>
      <c r="R84" s="46">
        <f t="shared" si="3"/>
        <v>0</v>
      </c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9" t="str">
        <f t="shared" si="4"/>
        <v/>
      </c>
      <c r="C85" s="10" t="str">
        <f>IF(C84="","",IF(F84=0,"",IF(C84&gt;F84,F84,IF(F84&lt;&gt;"",COMPARATIVO!$D$4,""))))</f>
        <v/>
      </c>
      <c r="D85" s="10" t="str">
        <f>IF(F84=0,"",IFERROR(((1+COMPARATIVO!$E$4)^(1/12)-1)*F84,""))</f>
        <v/>
      </c>
      <c r="E85" s="10" t="str">
        <f>IF((IFERROR(C85-D85+IF(C85=F84,0,COMPARATIVO!$F$4),""))=COMPARATIVO!$F$4,"",IFERROR(C85-D85+IF(C85=F84,0,COMPARATIVO!$F$4),""))</f>
        <v/>
      </c>
      <c r="F85" s="46">
        <f t="shared" si="1"/>
        <v>0</v>
      </c>
      <c r="G85" s="42"/>
      <c r="H85" s="9" t="str">
        <f t="shared" si="5"/>
        <v/>
      </c>
      <c r="I85" s="10" t="str">
        <f>IF(I84="","",IF(L84=0,"",IF(I84&gt;L84,L84,IF(L84&lt;&gt;"",COMPARATIVO!$D$5,""))))</f>
        <v/>
      </c>
      <c r="J85" s="10" t="str">
        <f>IF(L84=0,"",IFERROR(((1+COMPARATIVO!$E$5)^(1/12)-1)*L84,""))</f>
        <v/>
      </c>
      <c r="K85" s="10" t="str">
        <f>IF((IFERROR(I85-J85+IF(C85=F84,0,COMPARATIVO!$F$5),""))=COMPARATIVO!$F$5,"",IFERROR(I85-J85+IF(C85=F84,0,COMPARATIVO!$F$5),""))</f>
        <v/>
      </c>
      <c r="L85" s="46">
        <f t="shared" si="2"/>
        <v>0</v>
      </c>
      <c r="M85" s="42"/>
      <c r="N85" s="9" t="str">
        <f t="shared" si="6"/>
        <v/>
      </c>
      <c r="O85" s="10" t="str">
        <f>IF(O84="","",IF(R84=0,"",IF(O84&gt;R84,R84,IF(R84&lt;&gt;"",COMPARATIVO!$D$6,""))))</f>
        <v/>
      </c>
      <c r="P85" s="10" t="str">
        <f>IF(R84=0,"",IFERROR(((1+COMPARATIVO!$E$6)^(1/12)-1)*R84,""))</f>
        <v/>
      </c>
      <c r="Q85" s="10" t="str">
        <f>IF((IFERROR(O85-P85+IF(C85=F84,0,COMPARATIVO!$F$6),""))=COMPARATIVO!$F$6,"",IFERROR(O85-P85+IF(C85=F84,0,COMPARATIVO!$F$6),""))</f>
        <v/>
      </c>
      <c r="R85" s="46">
        <f t="shared" si="3"/>
        <v>0</v>
      </c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9" t="str">
        <f t="shared" si="4"/>
        <v/>
      </c>
      <c r="C86" s="10" t="str">
        <f>IF(C85="","",IF(F85=0,"",IF(C85&gt;F85,F85,IF(F85&lt;&gt;"",COMPARATIVO!$D$4,""))))</f>
        <v/>
      </c>
      <c r="D86" s="10" t="str">
        <f>IF(F85=0,"",IFERROR(((1+COMPARATIVO!$E$4)^(1/12)-1)*F85,""))</f>
        <v/>
      </c>
      <c r="E86" s="10" t="str">
        <f>IF((IFERROR(C86-D86+IF(C86=F85,0,COMPARATIVO!$F$4),""))=COMPARATIVO!$F$4,"",IFERROR(C86-D86+IF(C86=F85,0,COMPARATIVO!$F$4),""))</f>
        <v/>
      </c>
      <c r="F86" s="46">
        <f t="shared" si="1"/>
        <v>0</v>
      </c>
      <c r="G86" s="42"/>
      <c r="H86" s="9" t="str">
        <f t="shared" si="5"/>
        <v/>
      </c>
      <c r="I86" s="10" t="str">
        <f>IF(I85="","",IF(L85=0,"",IF(I85&gt;L85,L85,IF(L85&lt;&gt;"",COMPARATIVO!$D$5,""))))</f>
        <v/>
      </c>
      <c r="J86" s="10" t="str">
        <f>IF(L85=0,"",IFERROR(((1+COMPARATIVO!$E$5)^(1/12)-1)*L85,""))</f>
        <v/>
      </c>
      <c r="K86" s="10" t="str">
        <f>IF((IFERROR(I86-J86+IF(C86=F85,0,COMPARATIVO!$F$5),""))=COMPARATIVO!$F$5,"",IFERROR(I86-J86+IF(C86=F85,0,COMPARATIVO!$F$5),""))</f>
        <v/>
      </c>
      <c r="L86" s="46">
        <f t="shared" si="2"/>
        <v>0</v>
      </c>
      <c r="M86" s="42"/>
      <c r="N86" s="9" t="str">
        <f t="shared" si="6"/>
        <v/>
      </c>
      <c r="O86" s="10" t="str">
        <f>IF(O85="","",IF(R85=0,"",IF(O85&gt;R85,R85,IF(R85&lt;&gt;"",COMPARATIVO!$D$6,""))))</f>
        <v/>
      </c>
      <c r="P86" s="10" t="str">
        <f>IF(R85=0,"",IFERROR(((1+COMPARATIVO!$E$6)^(1/12)-1)*R85,""))</f>
        <v/>
      </c>
      <c r="Q86" s="10" t="str">
        <f>IF((IFERROR(O86-P86+IF(C86=F85,0,COMPARATIVO!$F$6),""))=COMPARATIVO!$F$6,"",IFERROR(O86-P86+IF(C86=F85,0,COMPARATIVO!$F$6),""))</f>
        <v/>
      </c>
      <c r="R86" s="46">
        <f t="shared" si="3"/>
        <v>0</v>
      </c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9" t="str">
        <f t="shared" si="4"/>
        <v/>
      </c>
      <c r="C87" s="10" t="str">
        <f>IF(C86="","",IF(F86=0,"",IF(C86&gt;F86,F86,IF(F86&lt;&gt;"",COMPARATIVO!$D$4,""))))</f>
        <v/>
      </c>
      <c r="D87" s="10" t="str">
        <f>IF(F86=0,"",IFERROR(((1+COMPARATIVO!$E$4)^(1/12)-1)*F86,""))</f>
        <v/>
      </c>
      <c r="E87" s="10" t="str">
        <f>IF((IFERROR(C87-D87+IF(C87=F86,0,COMPARATIVO!$F$4),""))=COMPARATIVO!$F$4,"",IFERROR(C87-D87+IF(C87=F86,0,COMPARATIVO!$F$4),""))</f>
        <v/>
      </c>
      <c r="F87" s="46">
        <f t="shared" si="1"/>
        <v>0</v>
      </c>
      <c r="G87" s="42"/>
      <c r="H87" s="9" t="str">
        <f t="shared" si="5"/>
        <v/>
      </c>
      <c r="I87" s="10" t="str">
        <f>IF(I86="","",IF(L86=0,"",IF(I86&gt;L86,L86,IF(L86&lt;&gt;"",COMPARATIVO!$D$5,""))))</f>
        <v/>
      </c>
      <c r="J87" s="10" t="str">
        <f>IF(L86=0,"",IFERROR(((1+COMPARATIVO!$E$5)^(1/12)-1)*L86,""))</f>
        <v/>
      </c>
      <c r="K87" s="10" t="str">
        <f>IF((IFERROR(I87-J87+IF(C87=F86,0,COMPARATIVO!$F$5),""))=COMPARATIVO!$F$5,"",IFERROR(I87-J87+IF(C87=F86,0,COMPARATIVO!$F$5),""))</f>
        <v/>
      </c>
      <c r="L87" s="46">
        <f t="shared" si="2"/>
        <v>0</v>
      </c>
      <c r="M87" s="42"/>
      <c r="N87" s="9" t="str">
        <f t="shared" si="6"/>
        <v/>
      </c>
      <c r="O87" s="10" t="str">
        <f>IF(O86="","",IF(R86=0,"",IF(O86&gt;R86,R86,IF(R86&lt;&gt;"",COMPARATIVO!$D$6,""))))</f>
        <v/>
      </c>
      <c r="P87" s="10" t="str">
        <f>IF(R86=0,"",IFERROR(((1+COMPARATIVO!$E$6)^(1/12)-1)*R86,""))</f>
        <v/>
      </c>
      <c r="Q87" s="10" t="str">
        <f>IF((IFERROR(O87-P87+IF(C87=F86,0,COMPARATIVO!$F$6),""))=COMPARATIVO!$F$6,"",IFERROR(O87-P87+IF(C87=F86,0,COMPARATIVO!$F$6),""))</f>
        <v/>
      </c>
      <c r="R87" s="46">
        <f t="shared" si="3"/>
        <v>0</v>
      </c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9" t="str">
        <f t="shared" si="4"/>
        <v/>
      </c>
      <c r="C88" s="10" t="str">
        <f>IF(C87="","",IF(F87=0,"",IF(C87&gt;F87,F87,IF(F87&lt;&gt;"",COMPARATIVO!$D$4,""))))</f>
        <v/>
      </c>
      <c r="D88" s="10" t="str">
        <f>IF(F87=0,"",IFERROR(((1+COMPARATIVO!$E$4)^(1/12)-1)*F87,""))</f>
        <v/>
      </c>
      <c r="E88" s="10" t="str">
        <f>IF((IFERROR(C88-D88+IF(C88=F87,0,COMPARATIVO!$F$4),""))=COMPARATIVO!$F$4,"",IFERROR(C88-D88+IF(C88=F87,0,COMPARATIVO!$F$4),""))</f>
        <v/>
      </c>
      <c r="F88" s="46">
        <f t="shared" si="1"/>
        <v>0</v>
      </c>
      <c r="G88" s="42"/>
      <c r="H88" s="9" t="str">
        <f t="shared" si="5"/>
        <v/>
      </c>
      <c r="I88" s="10" t="str">
        <f>IF(I87="","",IF(L87=0,"",IF(I87&gt;L87,L87,IF(L87&lt;&gt;"",COMPARATIVO!$D$5,""))))</f>
        <v/>
      </c>
      <c r="J88" s="10" t="str">
        <f>IF(L87=0,"",IFERROR(((1+COMPARATIVO!$E$5)^(1/12)-1)*L87,""))</f>
        <v/>
      </c>
      <c r="K88" s="10" t="str">
        <f>IF((IFERROR(I88-J88+IF(C88=F87,0,COMPARATIVO!$F$5),""))=COMPARATIVO!$F$5,"",IFERROR(I88-J88+IF(C88=F87,0,COMPARATIVO!$F$5),""))</f>
        <v/>
      </c>
      <c r="L88" s="46">
        <f t="shared" si="2"/>
        <v>0</v>
      </c>
      <c r="M88" s="42"/>
      <c r="N88" s="9" t="str">
        <f t="shared" si="6"/>
        <v/>
      </c>
      <c r="O88" s="10" t="str">
        <f>IF(O87="","",IF(R87=0,"",IF(O87&gt;R87,R87,IF(R87&lt;&gt;"",COMPARATIVO!$D$6,""))))</f>
        <v/>
      </c>
      <c r="P88" s="10" t="str">
        <f>IF(R87=0,"",IFERROR(((1+COMPARATIVO!$E$6)^(1/12)-1)*R87,""))</f>
        <v/>
      </c>
      <c r="Q88" s="10" t="str">
        <f>IF((IFERROR(O88-P88+IF(C88=F87,0,COMPARATIVO!$F$6),""))=COMPARATIVO!$F$6,"",IFERROR(O88-P88+IF(C88=F87,0,COMPARATIVO!$F$6),""))</f>
        <v/>
      </c>
      <c r="R88" s="46">
        <f t="shared" si="3"/>
        <v>0</v>
      </c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9" t="str">
        <f t="shared" si="4"/>
        <v/>
      </c>
      <c r="C89" s="10" t="str">
        <f>IF(C88="","",IF(F88=0,"",IF(C88&gt;F88,F88,IF(F88&lt;&gt;"",COMPARATIVO!$D$4,""))))</f>
        <v/>
      </c>
      <c r="D89" s="10" t="str">
        <f>IF(F88=0,"",IFERROR(((1+COMPARATIVO!$E$4)^(1/12)-1)*F88,""))</f>
        <v/>
      </c>
      <c r="E89" s="10" t="str">
        <f>IF((IFERROR(C89-D89+IF(C89=F88,0,COMPARATIVO!$F$4),""))=COMPARATIVO!$F$4,"",IFERROR(C89-D89+IF(C89=F88,0,COMPARATIVO!$F$4),""))</f>
        <v/>
      </c>
      <c r="F89" s="46">
        <f t="shared" si="1"/>
        <v>0</v>
      </c>
      <c r="G89" s="42"/>
      <c r="H89" s="9" t="str">
        <f t="shared" si="5"/>
        <v/>
      </c>
      <c r="I89" s="10" t="str">
        <f>IF(I88="","",IF(L88=0,"",IF(I88&gt;L88,L88,IF(L88&lt;&gt;"",COMPARATIVO!$D$5,""))))</f>
        <v/>
      </c>
      <c r="J89" s="10" t="str">
        <f>IF(L88=0,"",IFERROR(((1+COMPARATIVO!$E$5)^(1/12)-1)*L88,""))</f>
        <v/>
      </c>
      <c r="K89" s="10" t="str">
        <f>IF((IFERROR(I89-J89+IF(C89=F88,0,COMPARATIVO!$F$5),""))=COMPARATIVO!$F$5,"",IFERROR(I89-J89+IF(C89=F88,0,COMPARATIVO!$F$5),""))</f>
        <v/>
      </c>
      <c r="L89" s="46">
        <f t="shared" si="2"/>
        <v>0</v>
      </c>
      <c r="M89" s="42"/>
      <c r="N89" s="9" t="str">
        <f t="shared" si="6"/>
        <v/>
      </c>
      <c r="O89" s="10" t="str">
        <f>IF(O88="","",IF(R88=0,"",IF(O88&gt;R88,R88,IF(R88&lt;&gt;"",COMPARATIVO!$D$6,""))))</f>
        <v/>
      </c>
      <c r="P89" s="10" t="str">
        <f>IF(R88=0,"",IFERROR(((1+COMPARATIVO!$E$6)^(1/12)-1)*R88,""))</f>
        <v/>
      </c>
      <c r="Q89" s="10" t="str">
        <f>IF((IFERROR(O89-P89+IF(C89=F88,0,COMPARATIVO!$F$6),""))=COMPARATIVO!$F$6,"",IFERROR(O89-P89+IF(C89=F88,0,COMPARATIVO!$F$6),""))</f>
        <v/>
      </c>
      <c r="R89" s="46">
        <f t="shared" si="3"/>
        <v>0</v>
      </c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9" t="str">
        <f t="shared" si="4"/>
        <v/>
      </c>
      <c r="C90" s="10" t="str">
        <f>IF(C89="","",IF(F89=0,"",IF(C89&gt;F89,F89,IF(F89&lt;&gt;"",COMPARATIVO!$D$4,""))))</f>
        <v/>
      </c>
      <c r="D90" s="10" t="str">
        <f>IF(F89=0,"",IFERROR(((1+COMPARATIVO!$E$4)^(1/12)-1)*F89,""))</f>
        <v/>
      </c>
      <c r="E90" s="10" t="str">
        <f>IF((IFERROR(C90-D90+IF(C90=F89,0,COMPARATIVO!$F$4),""))=COMPARATIVO!$F$4,"",IFERROR(C90-D90+IF(C90=F89,0,COMPARATIVO!$F$4),""))</f>
        <v/>
      </c>
      <c r="F90" s="46">
        <f t="shared" si="1"/>
        <v>0</v>
      </c>
      <c r="G90" s="42"/>
      <c r="H90" s="9" t="str">
        <f t="shared" si="5"/>
        <v/>
      </c>
      <c r="I90" s="10" t="str">
        <f>IF(I89="","",IF(L89=0,"",IF(I89&gt;L89,L89,IF(L89&lt;&gt;"",COMPARATIVO!$D$5,""))))</f>
        <v/>
      </c>
      <c r="J90" s="10" t="str">
        <f>IF(L89=0,"",IFERROR(((1+COMPARATIVO!$E$5)^(1/12)-1)*L89,""))</f>
        <v/>
      </c>
      <c r="K90" s="10" t="str">
        <f>IF((IFERROR(I90-J90+IF(C90=F89,0,COMPARATIVO!$F$5),""))=COMPARATIVO!$F$5,"",IFERROR(I90-J90+IF(C90=F89,0,COMPARATIVO!$F$5),""))</f>
        <v/>
      </c>
      <c r="L90" s="46">
        <f t="shared" si="2"/>
        <v>0</v>
      </c>
      <c r="M90" s="42"/>
      <c r="N90" s="9" t="str">
        <f t="shared" si="6"/>
        <v/>
      </c>
      <c r="O90" s="10" t="str">
        <f>IF(O89="","",IF(R89=0,"",IF(O89&gt;R89,R89,IF(R89&lt;&gt;"",COMPARATIVO!$D$6,""))))</f>
        <v/>
      </c>
      <c r="P90" s="10" t="str">
        <f>IF(R89=0,"",IFERROR(((1+COMPARATIVO!$E$6)^(1/12)-1)*R89,""))</f>
        <v/>
      </c>
      <c r="Q90" s="10" t="str">
        <f>IF((IFERROR(O90-P90+IF(C90=F89,0,COMPARATIVO!$F$6),""))=COMPARATIVO!$F$6,"",IFERROR(O90-P90+IF(C90=F89,0,COMPARATIVO!$F$6),""))</f>
        <v/>
      </c>
      <c r="R90" s="46">
        <f t="shared" si="3"/>
        <v>0</v>
      </c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9" t="str">
        <f t="shared" si="4"/>
        <v/>
      </c>
      <c r="C91" s="10" t="str">
        <f>IF(C90="","",IF(F90=0,"",IF(C90&gt;F90,F90,IF(F90&lt;&gt;"",COMPARATIVO!$D$4,""))))</f>
        <v/>
      </c>
      <c r="D91" s="10" t="str">
        <f>IF(F90=0,"",IFERROR(((1+COMPARATIVO!$E$4)^(1/12)-1)*F90,""))</f>
        <v/>
      </c>
      <c r="E91" s="10" t="str">
        <f>IF((IFERROR(C91-D91+IF(C91=F90,0,COMPARATIVO!$F$4),""))=COMPARATIVO!$F$4,"",IFERROR(C91-D91+IF(C91=F90,0,COMPARATIVO!$F$4),""))</f>
        <v/>
      </c>
      <c r="F91" s="46">
        <f t="shared" si="1"/>
        <v>0</v>
      </c>
      <c r="G91" s="42"/>
      <c r="H91" s="9" t="str">
        <f t="shared" si="5"/>
        <v/>
      </c>
      <c r="I91" s="10" t="str">
        <f>IF(I90="","",IF(L90=0,"",IF(I90&gt;L90,L90,IF(L90&lt;&gt;"",COMPARATIVO!$D$5,""))))</f>
        <v/>
      </c>
      <c r="J91" s="10" t="str">
        <f>IF(L90=0,"",IFERROR(((1+COMPARATIVO!$E$5)^(1/12)-1)*L90,""))</f>
        <v/>
      </c>
      <c r="K91" s="10" t="str">
        <f>IF((IFERROR(I91-J91+IF(C91=F90,0,COMPARATIVO!$F$5),""))=COMPARATIVO!$F$5,"",IFERROR(I91-J91+IF(C91=F90,0,COMPARATIVO!$F$5),""))</f>
        <v/>
      </c>
      <c r="L91" s="46">
        <f t="shared" si="2"/>
        <v>0</v>
      </c>
      <c r="M91" s="42"/>
      <c r="N91" s="9" t="str">
        <f t="shared" si="6"/>
        <v/>
      </c>
      <c r="O91" s="10" t="str">
        <f>IF(O90="","",IF(R90=0,"",IF(O90&gt;R90,R90,IF(R90&lt;&gt;"",COMPARATIVO!$D$6,""))))</f>
        <v/>
      </c>
      <c r="P91" s="10" t="str">
        <f>IF(R90=0,"",IFERROR(((1+COMPARATIVO!$E$6)^(1/12)-1)*R90,""))</f>
        <v/>
      </c>
      <c r="Q91" s="10" t="str">
        <f>IF((IFERROR(O91-P91+IF(C91=F90,0,COMPARATIVO!$F$6),""))=COMPARATIVO!$F$6,"",IFERROR(O91-P91+IF(C91=F90,0,COMPARATIVO!$F$6),""))</f>
        <v/>
      </c>
      <c r="R91" s="46">
        <f t="shared" si="3"/>
        <v>0</v>
      </c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9" t="str">
        <f t="shared" si="4"/>
        <v/>
      </c>
      <c r="C92" s="10" t="str">
        <f>IF(C91="","",IF(F91=0,"",IF(C91&gt;F91,F91,IF(F91&lt;&gt;"",COMPARATIVO!$D$4,""))))</f>
        <v/>
      </c>
      <c r="D92" s="10" t="str">
        <f>IF(F91=0,"",IFERROR(((1+COMPARATIVO!$E$4)^(1/12)-1)*F91,""))</f>
        <v/>
      </c>
      <c r="E92" s="10" t="str">
        <f>IF((IFERROR(C92-D92+IF(C92=F91,0,COMPARATIVO!$F$4),""))=COMPARATIVO!$F$4,"",IFERROR(C92-D92+IF(C92=F91,0,COMPARATIVO!$F$4),""))</f>
        <v/>
      </c>
      <c r="F92" s="46">
        <f t="shared" si="1"/>
        <v>0</v>
      </c>
      <c r="G92" s="42"/>
      <c r="H92" s="9" t="str">
        <f t="shared" si="5"/>
        <v/>
      </c>
      <c r="I92" s="10" t="str">
        <f>IF(I91="","",IF(L91=0,"",IF(I91&gt;L91,L91,IF(L91&lt;&gt;"",COMPARATIVO!$D$5,""))))</f>
        <v/>
      </c>
      <c r="J92" s="10" t="str">
        <f>IF(L91=0,"",IFERROR(((1+COMPARATIVO!$E$5)^(1/12)-1)*L91,""))</f>
        <v/>
      </c>
      <c r="K92" s="10" t="str">
        <f>IF((IFERROR(I92-J92+IF(C92=F91,0,COMPARATIVO!$F$5),""))=COMPARATIVO!$F$5,"",IFERROR(I92-J92+IF(C92=F91,0,COMPARATIVO!$F$5),""))</f>
        <v/>
      </c>
      <c r="L92" s="46">
        <f t="shared" si="2"/>
        <v>0</v>
      </c>
      <c r="M92" s="42"/>
      <c r="N92" s="9" t="str">
        <f t="shared" si="6"/>
        <v/>
      </c>
      <c r="O92" s="10" t="str">
        <f>IF(O91="","",IF(R91=0,"",IF(O91&gt;R91,R91,IF(R91&lt;&gt;"",COMPARATIVO!$D$6,""))))</f>
        <v/>
      </c>
      <c r="P92" s="10" t="str">
        <f>IF(R91=0,"",IFERROR(((1+COMPARATIVO!$E$6)^(1/12)-1)*R91,""))</f>
        <v/>
      </c>
      <c r="Q92" s="10" t="str">
        <f>IF((IFERROR(O92-P92+IF(C92=F91,0,COMPARATIVO!$F$6),""))=COMPARATIVO!$F$6,"",IFERROR(O92-P92+IF(C92=F91,0,COMPARATIVO!$F$6),""))</f>
        <v/>
      </c>
      <c r="R92" s="46">
        <f t="shared" si="3"/>
        <v>0</v>
      </c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9" t="str">
        <f t="shared" si="4"/>
        <v/>
      </c>
      <c r="C93" s="10" t="str">
        <f>IF(C92="","",IF(F92=0,"",IF(C92&gt;F92,F92,IF(F92&lt;&gt;"",COMPARATIVO!$D$4,""))))</f>
        <v/>
      </c>
      <c r="D93" s="10" t="str">
        <f>IF(F92=0,"",IFERROR(((1+COMPARATIVO!$E$4)^(1/12)-1)*F92,""))</f>
        <v/>
      </c>
      <c r="E93" s="10" t="str">
        <f>IF((IFERROR(C93-D93+IF(C93=F92,0,COMPARATIVO!$F$4),""))=COMPARATIVO!$F$4,"",IFERROR(C93-D93+IF(C93=F92,0,COMPARATIVO!$F$4),""))</f>
        <v/>
      </c>
      <c r="F93" s="46">
        <f t="shared" si="1"/>
        <v>0</v>
      </c>
      <c r="G93" s="42"/>
      <c r="H93" s="9" t="str">
        <f t="shared" si="5"/>
        <v/>
      </c>
      <c r="I93" s="10" t="str">
        <f>IF(I92="","",IF(L92=0,"",IF(I92&gt;L92,L92,IF(L92&lt;&gt;"",COMPARATIVO!$D$5,""))))</f>
        <v/>
      </c>
      <c r="J93" s="10" t="str">
        <f>IF(L92=0,"",IFERROR(((1+COMPARATIVO!$E$5)^(1/12)-1)*L92,""))</f>
        <v/>
      </c>
      <c r="K93" s="10" t="str">
        <f>IF((IFERROR(I93-J93+IF(C93=F92,0,COMPARATIVO!$F$5),""))=COMPARATIVO!$F$5,"",IFERROR(I93-J93+IF(C93=F92,0,COMPARATIVO!$F$5),""))</f>
        <v/>
      </c>
      <c r="L93" s="46">
        <f t="shared" si="2"/>
        <v>0</v>
      </c>
      <c r="M93" s="42"/>
      <c r="N93" s="9" t="str">
        <f t="shared" si="6"/>
        <v/>
      </c>
      <c r="O93" s="10" t="str">
        <f>IF(O92="","",IF(R92=0,"",IF(O92&gt;R92,R92,IF(R92&lt;&gt;"",COMPARATIVO!$D$6,""))))</f>
        <v/>
      </c>
      <c r="P93" s="10" t="str">
        <f>IF(R92=0,"",IFERROR(((1+COMPARATIVO!$E$6)^(1/12)-1)*R92,""))</f>
        <v/>
      </c>
      <c r="Q93" s="10" t="str">
        <f>IF((IFERROR(O93-P93+IF(C93=F92,0,COMPARATIVO!$F$6),""))=COMPARATIVO!$F$6,"",IFERROR(O93-P93+IF(C93=F92,0,COMPARATIVO!$F$6),""))</f>
        <v/>
      </c>
      <c r="R93" s="46">
        <f t="shared" si="3"/>
        <v>0</v>
      </c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9" t="str">
        <f t="shared" si="4"/>
        <v/>
      </c>
      <c r="C94" s="10" t="str">
        <f>IF(C93="","",IF(F93=0,"",IF(C93&gt;F93,F93,IF(F93&lt;&gt;"",COMPARATIVO!$D$4,""))))</f>
        <v/>
      </c>
      <c r="D94" s="10" t="str">
        <f>IF(F93=0,"",IFERROR(((1+COMPARATIVO!$E$4)^(1/12)-1)*F93,""))</f>
        <v/>
      </c>
      <c r="E94" s="10" t="str">
        <f>IF((IFERROR(C94-D94+IF(C94=F93,0,COMPARATIVO!$F$4),""))=COMPARATIVO!$F$4,"",IFERROR(C94-D94+IF(C94=F93,0,COMPARATIVO!$F$4),""))</f>
        <v/>
      </c>
      <c r="F94" s="46">
        <f t="shared" si="1"/>
        <v>0</v>
      </c>
      <c r="G94" s="42"/>
      <c r="H94" s="9" t="str">
        <f t="shared" si="5"/>
        <v/>
      </c>
      <c r="I94" s="10" t="str">
        <f>IF(I93="","",IF(L93=0,"",IF(I93&gt;L93,L93,IF(L93&lt;&gt;"",COMPARATIVO!$D$5,""))))</f>
        <v/>
      </c>
      <c r="J94" s="10" t="str">
        <f>IF(L93=0,"",IFERROR(((1+COMPARATIVO!$E$5)^(1/12)-1)*L93,""))</f>
        <v/>
      </c>
      <c r="K94" s="10" t="str">
        <f>IF((IFERROR(I94-J94+IF(C94=F93,0,COMPARATIVO!$F$5),""))=COMPARATIVO!$F$5,"",IFERROR(I94-J94+IF(C94=F93,0,COMPARATIVO!$F$5),""))</f>
        <v/>
      </c>
      <c r="L94" s="46">
        <f t="shared" si="2"/>
        <v>0</v>
      </c>
      <c r="M94" s="42"/>
      <c r="N94" s="9" t="str">
        <f t="shared" si="6"/>
        <v/>
      </c>
      <c r="O94" s="10" t="str">
        <f>IF(O93="","",IF(R93=0,"",IF(O93&gt;R93,R93,IF(R93&lt;&gt;"",COMPARATIVO!$D$6,""))))</f>
        <v/>
      </c>
      <c r="P94" s="10" t="str">
        <f>IF(R93=0,"",IFERROR(((1+COMPARATIVO!$E$6)^(1/12)-1)*R93,""))</f>
        <v/>
      </c>
      <c r="Q94" s="10" t="str">
        <f>IF((IFERROR(O94-P94+IF(C94=F93,0,COMPARATIVO!$F$6),""))=COMPARATIVO!$F$6,"",IFERROR(O94-P94+IF(C94=F93,0,COMPARATIVO!$F$6),""))</f>
        <v/>
      </c>
      <c r="R94" s="46">
        <f t="shared" si="3"/>
        <v>0</v>
      </c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9" t="str">
        <f t="shared" si="4"/>
        <v/>
      </c>
      <c r="C95" s="10" t="str">
        <f>IF(C94="","",IF(F94=0,"",IF(C94&gt;F94,F94,IF(F94&lt;&gt;"",COMPARATIVO!$D$4,""))))</f>
        <v/>
      </c>
      <c r="D95" s="10" t="str">
        <f>IF(F94=0,"",IFERROR(((1+COMPARATIVO!$E$4)^(1/12)-1)*F94,""))</f>
        <v/>
      </c>
      <c r="E95" s="10" t="str">
        <f>IF((IFERROR(C95-D95+IF(C95=F94,0,COMPARATIVO!$F$4),""))=COMPARATIVO!$F$4,"",IFERROR(C95-D95+IF(C95=F94,0,COMPARATIVO!$F$4),""))</f>
        <v/>
      </c>
      <c r="F95" s="46">
        <f t="shared" si="1"/>
        <v>0</v>
      </c>
      <c r="G95" s="42"/>
      <c r="H95" s="9" t="str">
        <f t="shared" si="5"/>
        <v/>
      </c>
      <c r="I95" s="10" t="str">
        <f>IF(I94="","",IF(L94=0,"",IF(I94&gt;L94,L94,IF(L94&lt;&gt;"",COMPARATIVO!$D$5,""))))</f>
        <v/>
      </c>
      <c r="J95" s="10" t="str">
        <f>IF(L94=0,"",IFERROR(((1+COMPARATIVO!$E$5)^(1/12)-1)*L94,""))</f>
        <v/>
      </c>
      <c r="K95" s="10" t="str">
        <f>IF((IFERROR(I95-J95+IF(C95=F94,0,COMPARATIVO!$F$5),""))=COMPARATIVO!$F$5,"",IFERROR(I95-J95+IF(C95=F94,0,COMPARATIVO!$F$5),""))</f>
        <v/>
      </c>
      <c r="L95" s="46">
        <f t="shared" si="2"/>
        <v>0</v>
      </c>
      <c r="M95" s="42"/>
      <c r="N95" s="9" t="str">
        <f t="shared" si="6"/>
        <v/>
      </c>
      <c r="O95" s="10" t="str">
        <f>IF(O94="","",IF(R94=0,"",IF(O94&gt;R94,R94,IF(R94&lt;&gt;"",COMPARATIVO!$D$6,""))))</f>
        <v/>
      </c>
      <c r="P95" s="10" t="str">
        <f>IF(R94=0,"",IFERROR(((1+COMPARATIVO!$E$6)^(1/12)-1)*R94,""))</f>
        <v/>
      </c>
      <c r="Q95" s="10" t="str">
        <f>IF((IFERROR(O95-P95+IF(C95=F94,0,COMPARATIVO!$F$6),""))=COMPARATIVO!$F$6,"",IFERROR(O95-P95+IF(C95=F94,0,COMPARATIVO!$F$6),""))</f>
        <v/>
      </c>
      <c r="R95" s="46">
        <f t="shared" si="3"/>
        <v>0</v>
      </c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9" t="str">
        <f t="shared" si="4"/>
        <v/>
      </c>
      <c r="C96" s="10" t="str">
        <f>IF(C95="","",IF(F95=0,"",IF(C95&gt;F95,F95,IF(F95&lt;&gt;"",COMPARATIVO!$D$4,""))))</f>
        <v/>
      </c>
      <c r="D96" s="10" t="str">
        <f>IF(F95=0,"",IFERROR(((1+COMPARATIVO!$E$4)^(1/12)-1)*F95,""))</f>
        <v/>
      </c>
      <c r="E96" s="10" t="str">
        <f>IF((IFERROR(C96-D96+IF(C96=F95,0,COMPARATIVO!$F$4),""))=COMPARATIVO!$F$4,"",IFERROR(C96-D96+IF(C96=F95,0,COMPARATIVO!$F$4),""))</f>
        <v/>
      </c>
      <c r="F96" s="46">
        <f t="shared" si="1"/>
        <v>0</v>
      </c>
      <c r="G96" s="42"/>
      <c r="H96" s="9" t="str">
        <f t="shared" si="5"/>
        <v/>
      </c>
      <c r="I96" s="10" t="str">
        <f>IF(I95="","",IF(L95=0,"",IF(I95&gt;L95,L95,IF(L95&lt;&gt;"",COMPARATIVO!$D$5,""))))</f>
        <v/>
      </c>
      <c r="J96" s="10" t="str">
        <f>IF(L95=0,"",IFERROR(((1+COMPARATIVO!$E$5)^(1/12)-1)*L95,""))</f>
        <v/>
      </c>
      <c r="K96" s="10" t="str">
        <f>IF((IFERROR(I96-J96+IF(C96=F95,0,COMPARATIVO!$F$5),""))=COMPARATIVO!$F$5,"",IFERROR(I96-J96+IF(C96=F95,0,COMPARATIVO!$F$5),""))</f>
        <v/>
      </c>
      <c r="L96" s="46">
        <f t="shared" si="2"/>
        <v>0</v>
      </c>
      <c r="M96" s="42"/>
      <c r="N96" s="9" t="str">
        <f t="shared" si="6"/>
        <v/>
      </c>
      <c r="O96" s="10" t="str">
        <f>IF(O95="","",IF(R95=0,"",IF(O95&gt;R95,R95,IF(R95&lt;&gt;"",COMPARATIVO!$D$6,""))))</f>
        <v/>
      </c>
      <c r="P96" s="10" t="str">
        <f>IF(R95=0,"",IFERROR(((1+COMPARATIVO!$E$6)^(1/12)-1)*R95,""))</f>
        <v/>
      </c>
      <c r="Q96" s="10" t="str">
        <f>IF((IFERROR(O96-P96+IF(C96=F95,0,COMPARATIVO!$F$6),""))=COMPARATIVO!$F$6,"",IFERROR(O96-P96+IF(C96=F95,0,COMPARATIVO!$F$6),""))</f>
        <v/>
      </c>
      <c r="R96" s="46">
        <f t="shared" si="3"/>
        <v>0</v>
      </c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9" t="str">
        <f t="shared" si="4"/>
        <v/>
      </c>
      <c r="C97" s="10" t="str">
        <f>IF(C96="","",IF(F96=0,"",IF(C96&gt;F96,F96,IF(F96&lt;&gt;"",COMPARATIVO!$D$4,""))))</f>
        <v/>
      </c>
      <c r="D97" s="10" t="str">
        <f>IF(F96=0,"",IFERROR(((1+COMPARATIVO!$E$4)^(1/12)-1)*F96,""))</f>
        <v/>
      </c>
      <c r="E97" s="10" t="str">
        <f>IF((IFERROR(C97-D97+IF(C97=F96,0,COMPARATIVO!$F$4),""))=COMPARATIVO!$F$4,"",IFERROR(C97-D97+IF(C97=F96,0,COMPARATIVO!$F$4),""))</f>
        <v/>
      </c>
      <c r="F97" s="46">
        <f t="shared" si="1"/>
        <v>0</v>
      </c>
      <c r="G97" s="42"/>
      <c r="H97" s="9" t="str">
        <f t="shared" si="5"/>
        <v/>
      </c>
      <c r="I97" s="10" t="str">
        <f>IF(I96="","",IF(L96=0,"",IF(I96&gt;L96,L96,IF(L96&lt;&gt;"",COMPARATIVO!$D$5,""))))</f>
        <v/>
      </c>
      <c r="J97" s="10" t="str">
        <f>IF(L96=0,"",IFERROR(((1+COMPARATIVO!$E$5)^(1/12)-1)*L96,""))</f>
        <v/>
      </c>
      <c r="K97" s="10" t="str">
        <f>IF((IFERROR(I97-J97+IF(C97=F96,0,COMPARATIVO!$F$5),""))=COMPARATIVO!$F$5,"",IFERROR(I97-J97+IF(C97=F96,0,COMPARATIVO!$F$5),""))</f>
        <v/>
      </c>
      <c r="L97" s="46">
        <f t="shared" si="2"/>
        <v>0</v>
      </c>
      <c r="M97" s="42"/>
      <c r="N97" s="9" t="str">
        <f t="shared" si="6"/>
        <v/>
      </c>
      <c r="O97" s="10" t="str">
        <f>IF(O96="","",IF(R96=0,"",IF(O96&gt;R96,R96,IF(R96&lt;&gt;"",COMPARATIVO!$D$6,""))))</f>
        <v/>
      </c>
      <c r="P97" s="10" t="str">
        <f>IF(R96=0,"",IFERROR(((1+COMPARATIVO!$E$6)^(1/12)-1)*R96,""))</f>
        <v/>
      </c>
      <c r="Q97" s="10" t="str">
        <f>IF((IFERROR(O97-P97+IF(C97=F96,0,COMPARATIVO!$F$6),""))=COMPARATIVO!$F$6,"",IFERROR(O97-P97+IF(C97=F96,0,COMPARATIVO!$F$6),""))</f>
        <v/>
      </c>
      <c r="R97" s="46">
        <f t="shared" si="3"/>
        <v>0</v>
      </c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9" t="str">
        <f t="shared" si="4"/>
        <v/>
      </c>
      <c r="C98" s="10" t="str">
        <f>IF(C97="","",IF(F97=0,"",IF(C97&gt;F97,F97,IF(F97&lt;&gt;"",COMPARATIVO!$D$4,""))))</f>
        <v/>
      </c>
      <c r="D98" s="10" t="str">
        <f>IF(F97=0,"",IFERROR(((1+COMPARATIVO!$E$4)^(1/12)-1)*F97,""))</f>
        <v/>
      </c>
      <c r="E98" s="10" t="str">
        <f>IF((IFERROR(C98-D98+IF(C98=F97,0,COMPARATIVO!$F$4),""))=COMPARATIVO!$F$4,"",IFERROR(C98-D98+IF(C98=F97,0,COMPARATIVO!$F$4),""))</f>
        <v/>
      </c>
      <c r="F98" s="46">
        <f t="shared" si="1"/>
        <v>0</v>
      </c>
      <c r="G98" s="42"/>
      <c r="H98" s="9" t="str">
        <f t="shared" si="5"/>
        <v/>
      </c>
      <c r="I98" s="10" t="str">
        <f>IF(I97="","",IF(L97=0,"",IF(I97&gt;L97,L97,IF(L97&lt;&gt;"",COMPARATIVO!$D$5,""))))</f>
        <v/>
      </c>
      <c r="J98" s="10" t="str">
        <f>IF(L97=0,"",IFERROR(((1+COMPARATIVO!$E$5)^(1/12)-1)*L97,""))</f>
        <v/>
      </c>
      <c r="K98" s="10" t="str">
        <f>IF((IFERROR(I98-J98+IF(C98=F97,0,COMPARATIVO!$F$5),""))=COMPARATIVO!$F$5,"",IFERROR(I98-J98+IF(C98=F97,0,COMPARATIVO!$F$5),""))</f>
        <v/>
      </c>
      <c r="L98" s="46">
        <f t="shared" si="2"/>
        <v>0</v>
      </c>
      <c r="M98" s="42"/>
      <c r="N98" s="9" t="str">
        <f t="shared" si="6"/>
        <v/>
      </c>
      <c r="O98" s="10" t="str">
        <f>IF(O97="","",IF(R97=0,"",IF(O97&gt;R97,R97,IF(R97&lt;&gt;"",COMPARATIVO!$D$6,""))))</f>
        <v/>
      </c>
      <c r="P98" s="10" t="str">
        <f>IF(R97=0,"",IFERROR(((1+COMPARATIVO!$E$6)^(1/12)-1)*R97,""))</f>
        <v/>
      </c>
      <c r="Q98" s="10" t="str">
        <f>IF((IFERROR(O98-P98+IF(C98=F97,0,COMPARATIVO!$F$6),""))=COMPARATIVO!$F$6,"",IFERROR(O98-P98+IF(C98=F97,0,COMPARATIVO!$F$6),""))</f>
        <v/>
      </c>
      <c r="R98" s="46">
        <f t="shared" si="3"/>
        <v>0</v>
      </c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9" t="str">
        <f t="shared" si="4"/>
        <v/>
      </c>
      <c r="C99" s="10" t="str">
        <f>IF(C98="","",IF(F98=0,"",IF(C98&gt;F98,F98,IF(F98&lt;&gt;"",COMPARATIVO!$D$4,""))))</f>
        <v/>
      </c>
      <c r="D99" s="10" t="str">
        <f>IF(F98=0,"",IFERROR(((1+COMPARATIVO!$E$4)^(1/12)-1)*F98,""))</f>
        <v/>
      </c>
      <c r="E99" s="10" t="str">
        <f>IF((IFERROR(C99-D99+IF(C99=F98,0,COMPARATIVO!$F$4),""))=COMPARATIVO!$F$4,"",IFERROR(C99-D99+IF(C99=F98,0,COMPARATIVO!$F$4),""))</f>
        <v/>
      </c>
      <c r="F99" s="46">
        <f t="shared" si="1"/>
        <v>0</v>
      </c>
      <c r="G99" s="42"/>
      <c r="H99" s="9" t="str">
        <f t="shared" si="5"/>
        <v/>
      </c>
      <c r="I99" s="10" t="str">
        <f>IF(I98="","",IF(L98=0,"",IF(I98&gt;L98,L98,IF(L98&lt;&gt;"",COMPARATIVO!$D$5,""))))</f>
        <v/>
      </c>
      <c r="J99" s="10" t="str">
        <f>IF(L98=0,"",IFERROR(((1+COMPARATIVO!$E$5)^(1/12)-1)*L98,""))</f>
        <v/>
      </c>
      <c r="K99" s="10" t="str">
        <f>IF((IFERROR(I99-J99+IF(C99=F98,0,COMPARATIVO!$F$5),""))=COMPARATIVO!$F$5,"",IFERROR(I99-J99+IF(C99=F98,0,COMPARATIVO!$F$5),""))</f>
        <v/>
      </c>
      <c r="L99" s="46">
        <f t="shared" si="2"/>
        <v>0</v>
      </c>
      <c r="M99" s="42"/>
      <c r="N99" s="9" t="str">
        <f t="shared" si="6"/>
        <v/>
      </c>
      <c r="O99" s="10" t="str">
        <f>IF(O98="","",IF(R98=0,"",IF(O98&gt;R98,R98,IF(R98&lt;&gt;"",COMPARATIVO!$D$6,""))))</f>
        <v/>
      </c>
      <c r="P99" s="10" t="str">
        <f>IF(R98=0,"",IFERROR(((1+COMPARATIVO!$E$6)^(1/12)-1)*R98,""))</f>
        <v/>
      </c>
      <c r="Q99" s="10" t="str">
        <f>IF((IFERROR(O99-P99+IF(C99=F98,0,COMPARATIVO!$F$6),""))=COMPARATIVO!$F$6,"",IFERROR(O99-P99+IF(C99=F98,0,COMPARATIVO!$F$6),""))</f>
        <v/>
      </c>
      <c r="R99" s="46">
        <f t="shared" si="3"/>
        <v>0</v>
      </c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9" t="str">
        <f t="shared" si="4"/>
        <v/>
      </c>
      <c r="C100" s="10" t="str">
        <f>IF(C99="","",IF(F99=0,"",IF(C99&gt;F99,F99,IF(F99&lt;&gt;"",COMPARATIVO!$D$4,""))))</f>
        <v/>
      </c>
      <c r="D100" s="10" t="str">
        <f>IF(F99=0,"",IFERROR(((1+COMPARATIVO!$E$4)^(1/12)-1)*F99,""))</f>
        <v/>
      </c>
      <c r="E100" s="10" t="str">
        <f>IF((IFERROR(C100-D100+IF(C100=F99,0,COMPARATIVO!$F$4),""))=COMPARATIVO!$F$4,"",IFERROR(C100-D100+IF(C100=F99,0,COMPARATIVO!$F$4),""))</f>
        <v/>
      </c>
      <c r="F100" s="46">
        <f t="shared" si="1"/>
        <v>0</v>
      </c>
      <c r="G100" s="42"/>
      <c r="H100" s="9" t="str">
        <f t="shared" si="5"/>
        <v/>
      </c>
      <c r="I100" s="10" t="str">
        <f>IF(I99="","",IF(L99=0,"",IF(I99&gt;L99,L99,IF(L99&lt;&gt;"",COMPARATIVO!$D$5,""))))</f>
        <v/>
      </c>
      <c r="J100" s="10" t="str">
        <f>IF(L99=0,"",IFERROR(((1+COMPARATIVO!$E$5)^(1/12)-1)*L99,""))</f>
        <v/>
      </c>
      <c r="K100" s="10" t="str">
        <f>IF((IFERROR(I100-J100+IF(C100=F99,0,COMPARATIVO!$F$5),""))=COMPARATIVO!$F$5,"",IFERROR(I100-J100+IF(C100=F99,0,COMPARATIVO!$F$5),""))</f>
        <v/>
      </c>
      <c r="L100" s="46">
        <f t="shared" si="2"/>
        <v>0</v>
      </c>
      <c r="M100" s="42"/>
      <c r="N100" s="9" t="str">
        <f t="shared" si="6"/>
        <v/>
      </c>
      <c r="O100" s="10" t="str">
        <f>IF(O99="","",IF(R99=0,"",IF(O99&gt;R99,R99,IF(R99&lt;&gt;"",COMPARATIVO!$D$6,""))))</f>
        <v/>
      </c>
      <c r="P100" s="10" t="str">
        <f>IF(R99=0,"",IFERROR(((1+COMPARATIVO!$E$6)^(1/12)-1)*R99,""))</f>
        <v/>
      </c>
      <c r="Q100" s="10" t="str">
        <f>IF((IFERROR(O100-P100+IF(C100=F99,0,COMPARATIVO!$F$6),""))=COMPARATIVO!$F$6,"",IFERROR(O100-P100+IF(C100=F99,0,COMPARATIVO!$F$6),""))</f>
        <v/>
      </c>
      <c r="R100" s="46">
        <f t="shared" si="3"/>
        <v>0</v>
      </c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9" t="str">
        <f t="shared" si="4"/>
        <v/>
      </c>
      <c r="C101" s="10" t="str">
        <f>IF(C100="","",IF(F100=0,"",IF(C100&gt;F100,F100,IF(F100&lt;&gt;"",COMPARATIVO!$D$4,""))))</f>
        <v/>
      </c>
      <c r="D101" s="10" t="str">
        <f>IF(F100=0,"",IFERROR(((1+COMPARATIVO!$E$4)^(1/12)-1)*F100,""))</f>
        <v/>
      </c>
      <c r="E101" s="10" t="str">
        <f>IF((IFERROR(C101-D101+IF(C101=F100,0,COMPARATIVO!$F$4),""))=COMPARATIVO!$F$4,"",IFERROR(C101-D101+IF(C101=F100,0,COMPARATIVO!$F$4),""))</f>
        <v/>
      </c>
      <c r="F101" s="46">
        <f t="shared" si="1"/>
        <v>0</v>
      </c>
      <c r="G101" s="42"/>
      <c r="H101" s="9" t="str">
        <f t="shared" si="5"/>
        <v/>
      </c>
      <c r="I101" s="10" t="str">
        <f>IF(I100="","",IF(L100=0,"",IF(I100&gt;L100,L100,IF(L100&lt;&gt;"",COMPARATIVO!$D$5,""))))</f>
        <v/>
      </c>
      <c r="J101" s="10" t="str">
        <f>IF(L100=0,"",IFERROR(((1+COMPARATIVO!$E$5)^(1/12)-1)*L100,""))</f>
        <v/>
      </c>
      <c r="K101" s="10" t="str">
        <f>IF((IFERROR(I101-J101+IF(C101=F100,0,COMPARATIVO!$F$5),""))=COMPARATIVO!$F$5,"",IFERROR(I101-J101+IF(C101=F100,0,COMPARATIVO!$F$5),""))</f>
        <v/>
      </c>
      <c r="L101" s="46">
        <f t="shared" si="2"/>
        <v>0</v>
      </c>
      <c r="M101" s="42"/>
      <c r="N101" s="9" t="str">
        <f t="shared" si="6"/>
        <v/>
      </c>
      <c r="O101" s="10" t="str">
        <f>IF(O100="","",IF(R100=0,"",IF(O100&gt;R100,R100,IF(R100&lt;&gt;"",COMPARATIVO!$D$6,""))))</f>
        <v/>
      </c>
      <c r="P101" s="10" t="str">
        <f>IF(R100=0,"",IFERROR(((1+COMPARATIVO!$E$6)^(1/12)-1)*R100,""))</f>
        <v/>
      </c>
      <c r="Q101" s="10" t="str">
        <f>IF((IFERROR(O101-P101+IF(C101=F100,0,COMPARATIVO!$F$6),""))=COMPARATIVO!$F$6,"",IFERROR(O101-P101+IF(C101=F100,0,COMPARATIVO!$F$6),""))</f>
        <v/>
      </c>
      <c r="R101" s="46">
        <f t="shared" si="3"/>
        <v>0</v>
      </c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9" t="str">
        <f t="shared" si="4"/>
        <v/>
      </c>
      <c r="C102" s="10" t="str">
        <f>IF(C101="","",IF(F101=0,"",IF(C101&gt;F101,F101,IF(F101&lt;&gt;"",COMPARATIVO!$D$4,""))))</f>
        <v/>
      </c>
      <c r="D102" s="10" t="str">
        <f>IF(F101=0,"",IFERROR(((1+COMPARATIVO!$E$4)^(1/12)-1)*F101,""))</f>
        <v/>
      </c>
      <c r="E102" s="10" t="str">
        <f>IF((IFERROR(C102-D102+IF(C102=F101,0,COMPARATIVO!$F$4),""))=COMPARATIVO!$F$4,"",IFERROR(C102-D102+IF(C102=F101,0,COMPARATIVO!$F$4),""))</f>
        <v/>
      </c>
      <c r="F102" s="46">
        <f t="shared" si="1"/>
        <v>0</v>
      </c>
      <c r="G102" s="42"/>
      <c r="H102" s="9" t="str">
        <f t="shared" si="5"/>
        <v/>
      </c>
      <c r="I102" s="10" t="str">
        <f>IF(I101="","",IF(L101=0,"",IF(I101&gt;L101,L101,IF(L101&lt;&gt;"",COMPARATIVO!$D$5,""))))</f>
        <v/>
      </c>
      <c r="J102" s="10" t="str">
        <f>IF(L101=0,"",IFERROR(((1+COMPARATIVO!$E$5)^(1/12)-1)*L101,""))</f>
        <v/>
      </c>
      <c r="K102" s="10" t="str">
        <f>IF((IFERROR(I102-J102+IF(C102=F101,0,COMPARATIVO!$F$5),""))=COMPARATIVO!$F$5,"",IFERROR(I102-J102+IF(C102=F101,0,COMPARATIVO!$F$5),""))</f>
        <v/>
      </c>
      <c r="L102" s="46">
        <f t="shared" si="2"/>
        <v>0</v>
      </c>
      <c r="M102" s="42"/>
      <c r="N102" s="9" t="str">
        <f t="shared" si="6"/>
        <v/>
      </c>
      <c r="O102" s="10" t="str">
        <f>IF(O101="","",IF(R101=0,"",IF(O101&gt;R101,R101,IF(R101&lt;&gt;"",COMPARATIVO!$D$6,""))))</f>
        <v/>
      </c>
      <c r="P102" s="10" t="str">
        <f>IF(R101=0,"",IFERROR(((1+COMPARATIVO!$E$6)^(1/12)-1)*R101,""))</f>
        <v/>
      </c>
      <c r="Q102" s="10" t="str">
        <f>IF((IFERROR(O102-P102+IF(C102=F101,0,COMPARATIVO!$F$6),""))=COMPARATIVO!$F$6,"",IFERROR(O102-P102+IF(C102=F101,0,COMPARATIVO!$F$6),""))</f>
        <v/>
      </c>
      <c r="R102" s="46">
        <f t="shared" si="3"/>
        <v>0</v>
      </c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9" t="str">
        <f t="shared" si="4"/>
        <v/>
      </c>
      <c r="C103" s="10" t="str">
        <f>IF(C102="","",IF(F102=0,"",IF(C102&gt;F102,F102,IF(F102&lt;&gt;"",COMPARATIVO!$D$4,""))))</f>
        <v/>
      </c>
      <c r="D103" s="10" t="str">
        <f>IF(F102=0,"",IFERROR(((1+COMPARATIVO!$E$4)^(1/12)-1)*F102,""))</f>
        <v/>
      </c>
      <c r="E103" s="10" t="str">
        <f>IF((IFERROR(C103-D103+IF(C103=F102,0,COMPARATIVO!$F$4),""))=COMPARATIVO!$F$4,"",IFERROR(C103-D103+IF(C103=F102,0,COMPARATIVO!$F$4),""))</f>
        <v/>
      </c>
      <c r="F103" s="46">
        <f t="shared" si="1"/>
        <v>0</v>
      </c>
      <c r="G103" s="42"/>
      <c r="H103" s="9" t="str">
        <f t="shared" si="5"/>
        <v/>
      </c>
      <c r="I103" s="10" t="str">
        <f>IF(I102="","",IF(L102=0,"",IF(I102&gt;L102,L102,IF(L102&lt;&gt;"",COMPARATIVO!$D$5,""))))</f>
        <v/>
      </c>
      <c r="J103" s="10" t="str">
        <f>IF(L102=0,"",IFERROR(((1+COMPARATIVO!$E$5)^(1/12)-1)*L102,""))</f>
        <v/>
      </c>
      <c r="K103" s="10" t="str">
        <f>IF((IFERROR(I103-J103+IF(C103=F102,0,COMPARATIVO!$F$5),""))=COMPARATIVO!$F$5,"",IFERROR(I103-J103+IF(C103=F102,0,COMPARATIVO!$F$5),""))</f>
        <v/>
      </c>
      <c r="L103" s="46">
        <f t="shared" si="2"/>
        <v>0</v>
      </c>
      <c r="M103" s="42"/>
      <c r="N103" s="9" t="str">
        <f t="shared" si="6"/>
        <v/>
      </c>
      <c r="O103" s="10" t="str">
        <f>IF(O102="","",IF(R102=0,"",IF(O102&gt;R102,R102,IF(R102&lt;&gt;"",COMPARATIVO!$D$6,""))))</f>
        <v/>
      </c>
      <c r="P103" s="10" t="str">
        <f>IF(R102=0,"",IFERROR(((1+COMPARATIVO!$E$6)^(1/12)-1)*R102,""))</f>
        <v/>
      </c>
      <c r="Q103" s="10" t="str">
        <f>IF((IFERROR(O103-P103+IF(C103=F102,0,COMPARATIVO!$F$6),""))=COMPARATIVO!$F$6,"",IFERROR(O103-P103+IF(C103=F102,0,COMPARATIVO!$F$6),""))</f>
        <v/>
      </c>
      <c r="R103" s="46">
        <f t="shared" si="3"/>
        <v>0</v>
      </c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9" t="str">
        <f t="shared" si="4"/>
        <v/>
      </c>
      <c r="C104" s="10" t="str">
        <f>IF(C103="","",IF(F103=0,"",IF(C103&gt;F103,F103,IF(F103&lt;&gt;"",COMPARATIVO!$D$4,""))))</f>
        <v/>
      </c>
      <c r="D104" s="10" t="str">
        <f>IF(F103=0,"",IFERROR(((1+COMPARATIVO!$E$4)^(1/12)-1)*F103,""))</f>
        <v/>
      </c>
      <c r="E104" s="10" t="str">
        <f>IF((IFERROR(C104-D104+IF(C104=F103,0,COMPARATIVO!$F$4),""))=COMPARATIVO!$F$4,"",IFERROR(C104-D104+IF(C104=F103,0,COMPARATIVO!$F$4),""))</f>
        <v/>
      </c>
      <c r="F104" s="46">
        <f t="shared" si="1"/>
        <v>0</v>
      </c>
      <c r="G104" s="42"/>
      <c r="H104" s="9" t="str">
        <f t="shared" si="5"/>
        <v/>
      </c>
      <c r="I104" s="10" t="str">
        <f>IF(I103="","",IF(L103=0,"",IF(I103&gt;L103,L103,IF(L103&lt;&gt;"",COMPARATIVO!$D$5,""))))</f>
        <v/>
      </c>
      <c r="J104" s="10" t="str">
        <f>IF(L103=0,"",IFERROR(((1+COMPARATIVO!$E$5)^(1/12)-1)*L103,""))</f>
        <v/>
      </c>
      <c r="K104" s="10" t="str">
        <f>IF((IFERROR(I104-J104+IF(C104=F103,0,COMPARATIVO!$F$5),""))=COMPARATIVO!$F$5,"",IFERROR(I104-J104+IF(C104=F103,0,COMPARATIVO!$F$5),""))</f>
        <v/>
      </c>
      <c r="L104" s="46">
        <f t="shared" si="2"/>
        <v>0</v>
      </c>
      <c r="M104" s="42"/>
      <c r="N104" s="9" t="str">
        <f t="shared" si="6"/>
        <v/>
      </c>
      <c r="O104" s="10" t="str">
        <f>IF(O103="","",IF(R103=0,"",IF(O103&gt;R103,R103,IF(R103&lt;&gt;"",COMPARATIVO!$D$6,""))))</f>
        <v/>
      </c>
      <c r="P104" s="10" t="str">
        <f>IF(R103=0,"",IFERROR(((1+COMPARATIVO!$E$6)^(1/12)-1)*R103,""))</f>
        <v/>
      </c>
      <c r="Q104" s="10" t="str">
        <f>IF((IFERROR(O104-P104+IF(C104=F103,0,COMPARATIVO!$F$6),""))=COMPARATIVO!$F$6,"",IFERROR(O104-P104+IF(C104=F103,0,COMPARATIVO!$F$6),""))</f>
        <v/>
      </c>
      <c r="R104" s="46">
        <f t="shared" si="3"/>
        <v>0</v>
      </c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9" t="str">
        <f t="shared" si="4"/>
        <v/>
      </c>
      <c r="C105" s="10" t="str">
        <f>IF(C104="","",IF(F104=0,"",IF(C104&gt;F104,F104,IF(F104&lt;&gt;"",COMPARATIVO!$D$4,""))))</f>
        <v/>
      </c>
      <c r="D105" s="10" t="str">
        <f>IF(F104=0,"",IFERROR(((1+COMPARATIVO!$E$4)^(1/12)-1)*F104,""))</f>
        <v/>
      </c>
      <c r="E105" s="10" t="str">
        <f>IF((IFERROR(C105-D105+IF(C105=F104,0,COMPARATIVO!$F$4),""))=COMPARATIVO!$F$4,"",IFERROR(C105-D105+IF(C105=F104,0,COMPARATIVO!$F$4),""))</f>
        <v/>
      </c>
      <c r="F105" s="46">
        <f t="shared" si="1"/>
        <v>0</v>
      </c>
      <c r="G105" s="42"/>
      <c r="H105" s="9" t="str">
        <f t="shared" si="5"/>
        <v/>
      </c>
      <c r="I105" s="10" t="str">
        <f>IF(I104="","",IF(L104=0,"",IF(I104&gt;L104,L104,IF(L104&lt;&gt;"",COMPARATIVO!$D$5,""))))</f>
        <v/>
      </c>
      <c r="J105" s="10" t="str">
        <f>IF(L104=0,"",IFERROR(((1+COMPARATIVO!$E$5)^(1/12)-1)*L104,""))</f>
        <v/>
      </c>
      <c r="K105" s="10" t="str">
        <f>IF((IFERROR(I105-J105+IF(C105=F104,0,COMPARATIVO!$F$5),""))=COMPARATIVO!$F$5,"",IFERROR(I105-J105+IF(C105=F104,0,COMPARATIVO!$F$5),""))</f>
        <v/>
      </c>
      <c r="L105" s="46">
        <f t="shared" si="2"/>
        <v>0</v>
      </c>
      <c r="M105" s="42"/>
      <c r="N105" s="9" t="str">
        <f t="shared" si="6"/>
        <v/>
      </c>
      <c r="O105" s="10" t="str">
        <f>IF(O104="","",IF(R104=0,"",IF(O104&gt;R104,R104,IF(R104&lt;&gt;"",COMPARATIVO!$D$6,""))))</f>
        <v/>
      </c>
      <c r="P105" s="10" t="str">
        <f>IF(R104=0,"",IFERROR(((1+COMPARATIVO!$E$6)^(1/12)-1)*R104,""))</f>
        <v/>
      </c>
      <c r="Q105" s="10" t="str">
        <f>IF((IFERROR(O105-P105+IF(C105=F104,0,COMPARATIVO!$F$6),""))=COMPARATIVO!$F$6,"",IFERROR(O105-P105+IF(C105=F104,0,COMPARATIVO!$F$6),""))</f>
        <v/>
      </c>
      <c r="R105" s="46">
        <f t="shared" si="3"/>
        <v>0</v>
      </c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9" t="str">
        <f t="shared" si="4"/>
        <v/>
      </c>
      <c r="C106" s="10" t="str">
        <f>IF(C105="","",IF(F105=0,"",IF(C105&gt;F105,F105,IF(F105&lt;&gt;"",COMPARATIVO!$D$4,""))))</f>
        <v/>
      </c>
      <c r="D106" s="10" t="str">
        <f>IF(F105=0,"",IFERROR(((1+COMPARATIVO!$E$4)^(1/12)-1)*F105,""))</f>
        <v/>
      </c>
      <c r="E106" s="10" t="str">
        <f>IF((IFERROR(C106-D106+IF(C106=F105,0,COMPARATIVO!$F$4),""))=COMPARATIVO!$F$4,"",IFERROR(C106-D106+IF(C106=F105,0,COMPARATIVO!$F$4),""))</f>
        <v/>
      </c>
      <c r="F106" s="46">
        <f t="shared" si="1"/>
        <v>0</v>
      </c>
      <c r="G106" s="42"/>
      <c r="H106" s="9" t="str">
        <f t="shared" si="5"/>
        <v/>
      </c>
      <c r="I106" s="10" t="str">
        <f>IF(I105="","",IF(L105=0,"",IF(I105&gt;L105,L105,IF(L105&lt;&gt;"",COMPARATIVO!$D$5,""))))</f>
        <v/>
      </c>
      <c r="J106" s="10" t="str">
        <f>IF(L105=0,"",IFERROR(((1+COMPARATIVO!$E$5)^(1/12)-1)*L105,""))</f>
        <v/>
      </c>
      <c r="K106" s="10" t="str">
        <f>IF((IFERROR(I106-J106+IF(C106=F105,0,COMPARATIVO!$F$5),""))=COMPARATIVO!$F$5,"",IFERROR(I106-J106+IF(C106=F105,0,COMPARATIVO!$F$5),""))</f>
        <v/>
      </c>
      <c r="L106" s="46">
        <f t="shared" si="2"/>
        <v>0</v>
      </c>
      <c r="M106" s="42"/>
      <c r="N106" s="9" t="str">
        <f t="shared" si="6"/>
        <v/>
      </c>
      <c r="O106" s="10" t="str">
        <f>IF(O105="","",IF(R105=0,"",IF(O105&gt;R105,R105,IF(R105&lt;&gt;"",COMPARATIVO!$D$6,""))))</f>
        <v/>
      </c>
      <c r="P106" s="10" t="str">
        <f>IF(R105=0,"",IFERROR(((1+COMPARATIVO!$E$6)^(1/12)-1)*R105,""))</f>
        <v/>
      </c>
      <c r="Q106" s="10" t="str">
        <f>IF((IFERROR(O106-P106+IF(C106=F105,0,COMPARATIVO!$F$6),""))=COMPARATIVO!$F$6,"",IFERROR(O106-P106+IF(C106=F105,0,COMPARATIVO!$F$6),""))</f>
        <v/>
      </c>
      <c r="R106" s="46">
        <f t="shared" si="3"/>
        <v>0</v>
      </c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9" t="str">
        <f t="shared" si="4"/>
        <v/>
      </c>
      <c r="C107" s="10" t="str">
        <f>IF(C106="","",IF(F106=0,"",IF(C106&gt;F106,F106,IF(F106&lt;&gt;"",COMPARATIVO!$D$4,""))))</f>
        <v/>
      </c>
      <c r="D107" s="10" t="str">
        <f>IF(F106=0,"",IFERROR(((1+COMPARATIVO!$E$4)^(1/12)-1)*F106,""))</f>
        <v/>
      </c>
      <c r="E107" s="10" t="str">
        <f>IF((IFERROR(C107-D107+IF(C107=F106,0,COMPARATIVO!$F$4),""))=COMPARATIVO!$F$4,"",IFERROR(C107-D107+IF(C107=F106,0,COMPARATIVO!$F$4),""))</f>
        <v/>
      </c>
      <c r="F107" s="46">
        <f t="shared" si="1"/>
        <v>0</v>
      </c>
      <c r="G107" s="42"/>
      <c r="H107" s="9" t="str">
        <f t="shared" si="5"/>
        <v/>
      </c>
      <c r="I107" s="10" t="str">
        <f>IF(I106="","",IF(L106=0,"",IF(I106&gt;L106,L106,IF(L106&lt;&gt;"",COMPARATIVO!$D$5,""))))</f>
        <v/>
      </c>
      <c r="J107" s="10" t="str">
        <f>IF(L106=0,"",IFERROR(((1+COMPARATIVO!$E$5)^(1/12)-1)*L106,""))</f>
        <v/>
      </c>
      <c r="K107" s="10" t="str">
        <f>IF((IFERROR(I107-J107+IF(C107=F106,0,COMPARATIVO!$F$5),""))=COMPARATIVO!$F$5,"",IFERROR(I107-J107+IF(C107=F106,0,COMPARATIVO!$F$5),""))</f>
        <v/>
      </c>
      <c r="L107" s="46">
        <f t="shared" si="2"/>
        <v>0</v>
      </c>
      <c r="M107" s="42"/>
      <c r="N107" s="9" t="str">
        <f t="shared" si="6"/>
        <v/>
      </c>
      <c r="O107" s="10" t="str">
        <f>IF(O106="","",IF(R106=0,"",IF(O106&gt;R106,R106,IF(R106&lt;&gt;"",COMPARATIVO!$D$6,""))))</f>
        <v/>
      </c>
      <c r="P107" s="10" t="str">
        <f>IF(R106=0,"",IFERROR(((1+COMPARATIVO!$E$6)^(1/12)-1)*R106,""))</f>
        <v/>
      </c>
      <c r="Q107" s="10" t="str">
        <f>IF((IFERROR(O107-P107+IF(C107=F106,0,COMPARATIVO!$F$6),""))=COMPARATIVO!$F$6,"",IFERROR(O107-P107+IF(C107=F106,0,COMPARATIVO!$F$6),""))</f>
        <v/>
      </c>
      <c r="R107" s="46">
        <f t="shared" si="3"/>
        <v>0</v>
      </c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9" t="str">
        <f t="shared" si="4"/>
        <v/>
      </c>
      <c r="C108" s="10" t="str">
        <f>IF(C107="","",IF(F107=0,"",IF(C107&gt;F107,F107,IF(F107&lt;&gt;"",COMPARATIVO!$D$4,""))))</f>
        <v/>
      </c>
      <c r="D108" s="10" t="str">
        <f>IF(F107=0,"",IFERROR(((1+COMPARATIVO!$E$4)^(1/12)-1)*F107,""))</f>
        <v/>
      </c>
      <c r="E108" s="10" t="str">
        <f>IF((IFERROR(C108-D108+IF(C108=F107,0,COMPARATIVO!$F$4),""))=COMPARATIVO!$F$4,"",IFERROR(C108-D108+IF(C108=F107,0,COMPARATIVO!$F$4),""))</f>
        <v/>
      </c>
      <c r="F108" s="46">
        <f t="shared" si="1"/>
        <v>0</v>
      </c>
      <c r="G108" s="42"/>
      <c r="H108" s="9" t="str">
        <f t="shared" si="5"/>
        <v/>
      </c>
      <c r="I108" s="10" t="str">
        <f>IF(I107="","",IF(L107=0,"",IF(I107&gt;L107,L107,IF(L107&lt;&gt;"",COMPARATIVO!$D$5,""))))</f>
        <v/>
      </c>
      <c r="J108" s="10" t="str">
        <f>IF(L107=0,"",IFERROR(((1+COMPARATIVO!$E$5)^(1/12)-1)*L107,""))</f>
        <v/>
      </c>
      <c r="K108" s="10" t="str">
        <f>IF((IFERROR(I108-J108+IF(C108=F107,0,COMPARATIVO!$F$5),""))=COMPARATIVO!$F$5,"",IFERROR(I108-J108+IF(C108=F107,0,COMPARATIVO!$F$5),""))</f>
        <v/>
      </c>
      <c r="L108" s="46">
        <f t="shared" si="2"/>
        <v>0</v>
      </c>
      <c r="M108" s="42"/>
      <c r="N108" s="9" t="str">
        <f t="shared" si="6"/>
        <v/>
      </c>
      <c r="O108" s="10" t="str">
        <f>IF(O107="","",IF(R107=0,"",IF(O107&gt;R107,R107,IF(R107&lt;&gt;"",COMPARATIVO!$D$6,""))))</f>
        <v/>
      </c>
      <c r="P108" s="10" t="str">
        <f>IF(R107=0,"",IFERROR(((1+COMPARATIVO!$E$6)^(1/12)-1)*R107,""))</f>
        <v/>
      </c>
      <c r="Q108" s="10" t="str">
        <f>IF((IFERROR(O108-P108+IF(C108=F107,0,COMPARATIVO!$F$6),""))=COMPARATIVO!$F$6,"",IFERROR(O108-P108+IF(C108=F107,0,COMPARATIVO!$F$6),""))</f>
        <v/>
      </c>
      <c r="R108" s="46">
        <f t="shared" si="3"/>
        <v>0</v>
      </c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9" t="str">
        <f t="shared" si="4"/>
        <v/>
      </c>
      <c r="C109" s="10" t="str">
        <f>IF(C108="","",IF(F108=0,"",IF(C108&gt;F108,F108,IF(F108&lt;&gt;"",COMPARATIVO!$D$4,""))))</f>
        <v/>
      </c>
      <c r="D109" s="10" t="str">
        <f>IF(F108=0,"",IFERROR(((1+COMPARATIVO!$E$4)^(1/12)-1)*F108,""))</f>
        <v/>
      </c>
      <c r="E109" s="10" t="str">
        <f>IF((IFERROR(C109-D109+IF(C109=F108,0,COMPARATIVO!$F$4),""))=COMPARATIVO!$F$4,"",IFERROR(C109-D109+IF(C109=F108,0,COMPARATIVO!$F$4),""))</f>
        <v/>
      </c>
      <c r="F109" s="46">
        <f t="shared" si="1"/>
        <v>0</v>
      </c>
      <c r="G109" s="42"/>
      <c r="H109" s="9" t="str">
        <f t="shared" si="5"/>
        <v/>
      </c>
      <c r="I109" s="10" t="str">
        <f>IF(I108="","",IF(L108=0,"",IF(I108&gt;L108,L108,IF(L108&lt;&gt;"",COMPARATIVO!$D$5,""))))</f>
        <v/>
      </c>
      <c r="J109" s="10" t="str">
        <f>IF(L108=0,"",IFERROR(((1+COMPARATIVO!$E$5)^(1/12)-1)*L108,""))</f>
        <v/>
      </c>
      <c r="K109" s="10" t="str">
        <f>IF((IFERROR(I109-J109+IF(C109=F108,0,COMPARATIVO!$F$5),""))=COMPARATIVO!$F$5,"",IFERROR(I109-J109+IF(C109=F108,0,COMPARATIVO!$F$5),""))</f>
        <v/>
      </c>
      <c r="L109" s="46">
        <f t="shared" si="2"/>
        <v>0</v>
      </c>
      <c r="M109" s="42"/>
      <c r="N109" s="9" t="str">
        <f t="shared" si="6"/>
        <v/>
      </c>
      <c r="O109" s="10" t="str">
        <f>IF(O108="","",IF(R108=0,"",IF(O108&gt;R108,R108,IF(R108&lt;&gt;"",COMPARATIVO!$D$6,""))))</f>
        <v/>
      </c>
      <c r="P109" s="10" t="str">
        <f>IF(R108=0,"",IFERROR(((1+COMPARATIVO!$E$6)^(1/12)-1)*R108,""))</f>
        <v/>
      </c>
      <c r="Q109" s="10" t="str">
        <f>IF((IFERROR(O109-P109+IF(C109=F108,0,COMPARATIVO!$F$6),""))=COMPARATIVO!$F$6,"",IFERROR(O109-P109+IF(C109=F108,0,COMPARATIVO!$F$6),""))</f>
        <v/>
      </c>
      <c r="R109" s="46">
        <f t="shared" si="3"/>
        <v>0</v>
      </c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9" t="str">
        <f t="shared" si="4"/>
        <v/>
      </c>
      <c r="C110" s="10" t="str">
        <f>IF(C109="","",IF(F109=0,"",IF(C109&gt;F109,F109,IF(F109&lt;&gt;"",COMPARATIVO!$D$4,""))))</f>
        <v/>
      </c>
      <c r="D110" s="10" t="str">
        <f>IF(F109=0,"",IFERROR(((1+COMPARATIVO!$E$4)^(1/12)-1)*F109,""))</f>
        <v/>
      </c>
      <c r="E110" s="10" t="str">
        <f>IF((IFERROR(C110-D110+IF(C110=F109,0,COMPARATIVO!$F$4),""))=COMPARATIVO!$F$4,"",IFERROR(C110-D110+IF(C110=F109,0,COMPARATIVO!$F$4),""))</f>
        <v/>
      </c>
      <c r="F110" s="46">
        <f t="shared" si="1"/>
        <v>0</v>
      </c>
      <c r="G110" s="42"/>
      <c r="H110" s="9" t="str">
        <f t="shared" si="5"/>
        <v/>
      </c>
      <c r="I110" s="10" t="str">
        <f>IF(I109="","",IF(L109=0,"",IF(I109&gt;L109,L109,IF(L109&lt;&gt;"",COMPARATIVO!$D$5,""))))</f>
        <v/>
      </c>
      <c r="J110" s="10" t="str">
        <f>IF(L109=0,"",IFERROR(((1+COMPARATIVO!$E$5)^(1/12)-1)*L109,""))</f>
        <v/>
      </c>
      <c r="K110" s="10" t="str">
        <f>IF((IFERROR(I110-J110+IF(C110=F109,0,COMPARATIVO!$F$5),""))=COMPARATIVO!$F$5,"",IFERROR(I110-J110+IF(C110=F109,0,COMPARATIVO!$F$5),""))</f>
        <v/>
      </c>
      <c r="L110" s="46">
        <f t="shared" si="2"/>
        <v>0</v>
      </c>
      <c r="M110" s="42"/>
      <c r="N110" s="9" t="str">
        <f t="shared" si="6"/>
        <v/>
      </c>
      <c r="O110" s="10" t="str">
        <f>IF(O109="","",IF(R109=0,"",IF(O109&gt;R109,R109,IF(R109&lt;&gt;"",COMPARATIVO!$D$6,""))))</f>
        <v/>
      </c>
      <c r="P110" s="10" t="str">
        <f>IF(R109=0,"",IFERROR(((1+COMPARATIVO!$E$6)^(1/12)-1)*R109,""))</f>
        <v/>
      </c>
      <c r="Q110" s="10" t="str">
        <f>IF((IFERROR(O110-P110+IF(C110=F109,0,COMPARATIVO!$F$6),""))=COMPARATIVO!$F$6,"",IFERROR(O110-P110+IF(C110=F109,0,COMPARATIVO!$F$6),""))</f>
        <v/>
      </c>
      <c r="R110" s="46">
        <f t="shared" si="3"/>
        <v>0</v>
      </c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9" t="str">
        <f t="shared" si="4"/>
        <v/>
      </c>
      <c r="C111" s="10" t="str">
        <f>IF(C110="","",IF(F110=0,"",IF(C110&gt;F110,F110,IF(F110&lt;&gt;"",COMPARATIVO!$D$4,""))))</f>
        <v/>
      </c>
      <c r="D111" s="10" t="str">
        <f>IF(F110=0,"",IFERROR(((1+COMPARATIVO!$E$4)^(1/12)-1)*F110,""))</f>
        <v/>
      </c>
      <c r="E111" s="10" t="str">
        <f>IF((IFERROR(C111-D111+IF(C111=F110,0,COMPARATIVO!$F$4),""))=COMPARATIVO!$F$4,"",IFERROR(C111-D111+IF(C111=F110,0,COMPARATIVO!$F$4),""))</f>
        <v/>
      </c>
      <c r="F111" s="46">
        <f t="shared" si="1"/>
        <v>0</v>
      </c>
      <c r="G111" s="42"/>
      <c r="H111" s="9" t="str">
        <f t="shared" si="5"/>
        <v/>
      </c>
      <c r="I111" s="10" t="str">
        <f>IF(I110="","",IF(L110=0,"",IF(I110&gt;L110,L110,IF(L110&lt;&gt;"",COMPARATIVO!$D$5,""))))</f>
        <v/>
      </c>
      <c r="J111" s="10" t="str">
        <f>IF(L110=0,"",IFERROR(((1+COMPARATIVO!$E$5)^(1/12)-1)*L110,""))</f>
        <v/>
      </c>
      <c r="K111" s="10" t="str">
        <f>IF((IFERROR(I111-J111+IF(C111=F110,0,COMPARATIVO!$F$5),""))=COMPARATIVO!$F$5,"",IFERROR(I111-J111+IF(C111=F110,0,COMPARATIVO!$F$5),""))</f>
        <v/>
      </c>
      <c r="L111" s="46">
        <f t="shared" si="2"/>
        <v>0</v>
      </c>
      <c r="M111" s="42"/>
      <c r="N111" s="9" t="str">
        <f t="shared" si="6"/>
        <v/>
      </c>
      <c r="O111" s="10" t="str">
        <f>IF(O110="","",IF(R110=0,"",IF(O110&gt;R110,R110,IF(R110&lt;&gt;"",COMPARATIVO!$D$6,""))))</f>
        <v/>
      </c>
      <c r="P111" s="10" t="str">
        <f>IF(R110=0,"",IFERROR(((1+COMPARATIVO!$E$6)^(1/12)-1)*R110,""))</f>
        <v/>
      </c>
      <c r="Q111" s="10" t="str">
        <f>IF((IFERROR(O111-P111+IF(C111=F110,0,COMPARATIVO!$F$6),""))=COMPARATIVO!$F$6,"",IFERROR(O111-P111+IF(C111=F110,0,COMPARATIVO!$F$6),""))</f>
        <v/>
      </c>
      <c r="R111" s="46">
        <f t="shared" si="3"/>
        <v>0</v>
      </c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9" t="str">
        <f t="shared" si="4"/>
        <v/>
      </c>
      <c r="C112" s="10" t="str">
        <f>IF(C111="","",IF(F111=0,"",IF(C111&gt;F111,F111,IF(F111&lt;&gt;"",COMPARATIVO!$D$4,""))))</f>
        <v/>
      </c>
      <c r="D112" s="10" t="str">
        <f>IF(F111=0,"",IFERROR(((1+COMPARATIVO!$E$4)^(1/12)-1)*F111,""))</f>
        <v/>
      </c>
      <c r="E112" s="10" t="str">
        <f>IF((IFERROR(C112-D112+IF(C112=F111,0,COMPARATIVO!$F$4),""))=COMPARATIVO!$F$4,"",IFERROR(C112-D112+IF(C112=F111,0,COMPARATIVO!$F$4),""))</f>
        <v/>
      </c>
      <c r="F112" s="46">
        <f t="shared" si="1"/>
        <v>0</v>
      </c>
      <c r="G112" s="42"/>
      <c r="H112" s="9" t="str">
        <f t="shared" si="5"/>
        <v/>
      </c>
      <c r="I112" s="10" t="str">
        <f>IF(I111="","",IF(L111=0,"",IF(I111&gt;L111,L111,IF(L111&lt;&gt;"",COMPARATIVO!$D$5,""))))</f>
        <v/>
      </c>
      <c r="J112" s="10" t="str">
        <f>IF(L111=0,"",IFERROR(((1+COMPARATIVO!$E$5)^(1/12)-1)*L111,""))</f>
        <v/>
      </c>
      <c r="K112" s="10" t="str">
        <f>IF((IFERROR(I112-J112+IF(C112=F111,0,COMPARATIVO!$F$5),""))=COMPARATIVO!$F$5,"",IFERROR(I112-J112+IF(C112=F111,0,COMPARATIVO!$F$5),""))</f>
        <v/>
      </c>
      <c r="L112" s="46">
        <f t="shared" si="2"/>
        <v>0</v>
      </c>
      <c r="M112" s="42"/>
      <c r="N112" s="9" t="str">
        <f t="shared" si="6"/>
        <v/>
      </c>
      <c r="O112" s="10" t="str">
        <f>IF(O111="","",IF(R111=0,"",IF(O111&gt;R111,R111,IF(R111&lt;&gt;"",COMPARATIVO!$D$6,""))))</f>
        <v/>
      </c>
      <c r="P112" s="10" t="str">
        <f>IF(R111=0,"",IFERROR(((1+COMPARATIVO!$E$6)^(1/12)-1)*R111,""))</f>
        <v/>
      </c>
      <c r="Q112" s="10" t="str">
        <f>IF((IFERROR(O112-P112+IF(C112=F111,0,COMPARATIVO!$F$6),""))=COMPARATIVO!$F$6,"",IFERROR(O112-P112+IF(C112=F111,0,COMPARATIVO!$F$6),""))</f>
        <v/>
      </c>
      <c r="R112" s="46">
        <f t="shared" si="3"/>
        <v>0</v>
      </c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9" t="str">
        <f t="shared" si="4"/>
        <v/>
      </c>
      <c r="C113" s="10" t="str">
        <f>IF(C112="","",IF(F112=0,"",IF(C112&gt;F112,F112,IF(F112&lt;&gt;"",COMPARATIVO!$D$4,""))))</f>
        <v/>
      </c>
      <c r="D113" s="10" t="str">
        <f>IF(F112=0,"",IFERROR(((1+COMPARATIVO!$E$4)^(1/12)-1)*F112,""))</f>
        <v/>
      </c>
      <c r="E113" s="10" t="str">
        <f>IF((IFERROR(C113-D113+IF(C113=F112,0,COMPARATIVO!$F$4),""))=COMPARATIVO!$F$4,"",IFERROR(C113-D113+IF(C113=F112,0,COMPARATIVO!$F$4),""))</f>
        <v/>
      </c>
      <c r="F113" s="46">
        <f t="shared" si="1"/>
        <v>0</v>
      </c>
      <c r="G113" s="42"/>
      <c r="H113" s="9" t="str">
        <f t="shared" si="5"/>
        <v/>
      </c>
      <c r="I113" s="10" t="str">
        <f>IF(I112="","",IF(L112=0,"",IF(I112&gt;L112,L112,IF(L112&lt;&gt;"",COMPARATIVO!$D$5,""))))</f>
        <v/>
      </c>
      <c r="J113" s="10" t="str">
        <f>IF(L112=0,"",IFERROR(((1+COMPARATIVO!$E$5)^(1/12)-1)*L112,""))</f>
        <v/>
      </c>
      <c r="K113" s="10" t="str">
        <f>IF((IFERROR(I113-J113+IF(C113=F112,0,COMPARATIVO!$F$5),""))=COMPARATIVO!$F$5,"",IFERROR(I113-J113+IF(C113=F112,0,COMPARATIVO!$F$5),""))</f>
        <v/>
      </c>
      <c r="L113" s="46">
        <f t="shared" si="2"/>
        <v>0</v>
      </c>
      <c r="M113" s="42"/>
      <c r="N113" s="9" t="str">
        <f t="shared" si="6"/>
        <v/>
      </c>
      <c r="O113" s="10" t="str">
        <f>IF(O112="","",IF(R112=0,"",IF(O112&gt;R112,R112,IF(R112&lt;&gt;"",COMPARATIVO!$D$6,""))))</f>
        <v/>
      </c>
      <c r="P113" s="10" t="str">
        <f>IF(R112=0,"",IFERROR(((1+COMPARATIVO!$E$6)^(1/12)-1)*R112,""))</f>
        <v/>
      </c>
      <c r="Q113" s="10" t="str">
        <f>IF((IFERROR(O113-P113+IF(C113=F112,0,COMPARATIVO!$F$6),""))=COMPARATIVO!$F$6,"",IFERROR(O113-P113+IF(C113=F112,0,COMPARATIVO!$F$6),""))</f>
        <v/>
      </c>
      <c r="R113" s="46">
        <f t="shared" si="3"/>
        <v>0</v>
      </c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9" t="str">
        <f t="shared" si="4"/>
        <v/>
      </c>
      <c r="C114" s="10" t="str">
        <f>IF(C113="","",IF(F113=0,"",IF(C113&gt;F113,F113,IF(F113&lt;&gt;"",COMPARATIVO!$D$4,""))))</f>
        <v/>
      </c>
      <c r="D114" s="10" t="str">
        <f>IF(F113=0,"",IFERROR(((1+COMPARATIVO!$E$4)^(1/12)-1)*F113,""))</f>
        <v/>
      </c>
      <c r="E114" s="10" t="str">
        <f>IF((IFERROR(C114-D114+IF(C114=F113,0,COMPARATIVO!$F$4),""))=COMPARATIVO!$F$4,"",IFERROR(C114-D114+IF(C114=F113,0,COMPARATIVO!$F$4),""))</f>
        <v/>
      </c>
      <c r="F114" s="46">
        <f t="shared" si="1"/>
        <v>0</v>
      </c>
      <c r="G114" s="42"/>
      <c r="H114" s="9" t="str">
        <f t="shared" si="5"/>
        <v/>
      </c>
      <c r="I114" s="10" t="str">
        <f>IF(I113="","",IF(L113=0,"",IF(I113&gt;L113,L113,IF(L113&lt;&gt;"",COMPARATIVO!$D$5,""))))</f>
        <v/>
      </c>
      <c r="J114" s="10" t="str">
        <f>IF(L113=0,"",IFERROR(((1+COMPARATIVO!$E$5)^(1/12)-1)*L113,""))</f>
        <v/>
      </c>
      <c r="K114" s="10" t="str">
        <f>IF((IFERROR(I114-J114+IF(C114=F113,0,COMPARATIVO!$F$5),""))=COMPARATIVO!$F$5,"",IFERROR(I114-J114+IF(C114=F113,0,COMPARATIVO!$F$5),""))</f>
        <v/>
      </c>
      <c r="L114" s="46">
        <f t="shared" si="2"/>
        <v>0</v>
      </c>
      <c r="M114" s="42"/>
      <c r="N114" s="9" t="str">
        <f t="shared" si="6"/>
        <v/>
      </c>
      <c r="O114" s="10" t="str">
        <f>IF(O113="","",IF(R113=0,"",IF(O113&gt;R113,R113,IF(R113&lt;&gt;"",COMPARATIVO!$D$6,""))))</f>
        <v/>
      </c>
      <c r="P114" s="10" t="str">
        <f>IF(R113=0,"",IFERROR(((1+COMPARATIVO!$E$6)^(1/12)-1)*R113,""))</f>
        <v/>
      </c>
      <c r="Q114" s="10" t="str">
        <f>IF((IFERROR(O114-P114+IF(C114=F113,0,COMPARATIVO!$F$6),""))=COMPARATIVO!$F$6,"",IFERROR(O114-P114+IF(C114=F113,0,COMPARATIVO!$F$6),""))</f>
        <v/>
      </c>
      <c r="R114" s="46">
        <f t="shared" si="3"/>
        <v>0</v>
      </c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9" t="str">
        <f t="shared" si="4"/>
        <v/>
      </c>
      <c r="C115" s="10" t="str">
        <f>IF(C114="","",IF(F114=0,"",IF(C114&gt;F114,F114,IF(F114&lt;&gt;"",COMPARATIVO!$D$4,""))))</f>
        <v/>
      </c>
      <c r="D115" s="10" t="str">
        <f>IF(F114=0,"",IFERROR(((1+COMPARATIVO!$E$4)^(1/12)-1)*F114,""))</f>
        <v/>
      </c>
      <c r="E115" s="10" t="str">
        <f>IF((IFERROR(C115-D115+IF(C115=F114,0,COMPARATIVO!$F$4),""))=COMPARATIVO!$F$4,"",IFERROR(C115-D115+IF(C115=F114,0,COMPARATIVO!$F$4),""))</f>
        <v/>
      </c>
      <c r="F115" s="46">
        <f t="shared" si="1"/>
        <v>0</v>
      </c>
      <c r="G115" s="42"/>
      <c r="H115" s="9" t="str">
        <f t="shared" si="5"/>
        <v/>
      </c>
      <c r="I115" s="10" t="str">
        <f>IF(I114="","",IF(L114=0,"",IF(I114&gt;L114,L114,IF(L114&lt;&gt;"",COMPARATIVO!$D$5,""))))</f>
        <v/>
      </c>
      <c r="J115" s="10" t="str">
        <f>IF(L114=0,"",IFERROR(((1+COMPARATIVO!$E$5)^(1/12)-1)*L114,""))</f>
        <v/>
      </c>
      <c r="K115" s="10" t="str">
        <f>IF((IFERROR(I115-J115+IF(C115=F114,0,COMPARATIVO!$F$5),""))=COMPARATIVO!$F$5,"",IFERROR(I115-J115+IF(C115=F114,0,COMPARATIVO!$F$5),""))</f>
        <v/>
      </c>
      <c r="L115" s="46">
        <f t="shared" si="2"/>
        <v>0</v>
      </c>
      <c r="M115" s="42"/>
      <c r="N115" s="9" t="str">
        <f t="shared" si="6"/>
        <v/>
      </c>
      <c r="O115" s="10" t="str">
        <f>IF(O114="","",IF(R114=0,"",IF(O114&gt;R114,R114,IF(R114&lt;&gt;"",COMPARATIVO!$D$6,""))))</f>
        <v/>
      </c>
      <c r="P115" s="10" t="str">
        <f>IF(R114=0,"",IFERROR(((1+COMPARATIVO!$E$6)^(1/12)-1)*R114,""))</f>
        <v/>
      </c>
      <c r="Q115" s="10" t="str">
        <f>IF((IFERROR(O115-P115+IF(C115=F114,0,COMPARATIVO!$F$6),""))=COMPARATIVO!$F$6,"",IFERROR(O115-P115+IF(C115=F114,0,COMPARATIVO!$F$6),""))</f>
        <v/>
      </c>
      <c r="R115" s="46">
        <f t="shared" si="3"/>
        <v>0</v>
      </c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9" t="str">
        <f t="shared" si="4"/>
        <v/>
      </c>
      <c r="C116" s="10" t="str">
        <f>IF(C115="","",IF(F115=0,"",IF(C115&gt;F115,F115,IF(F115&lt;&gt;"",COMPARATIVO!$D$4,""))))</f>
        <v/>
      </c>
      <c r="D116" s="10" t="str">
        <f>IF(F115=0,"",IFERROR(((1+COMPARATIVO!$E$4)^(1/12)-1)*F115,""))</f>
        <v/>
      </c>
      <c r="E116" s="10" t="str">
        <f>IF((IFERROR(C116-D116+IF(C116=F115,0,COMPARATIVO!$F$4),""))=COMPARATIVO!$F$4,"",IFERROR(C116-D116+IF(C116=F115,0,COMPARATIVO!$F$4),""))</f>
        <v/>
      </c>
      <c r="F116" s="46">
        <f t="shared" si="1"/>
        <v>0</v>
      </c>
      <c r="G116" s="42"/>
      <c r="H116" s="9" t="str">
        <f t="shared" si="5"/>
        <v/>
      </c>
      <c r="I116" s="10" t="str">
        <f>IF(I115="","",IF(L115=0,"",IF(I115&gt;L115,L115,IF(L115&lt;&gt;"",COMPARATIVO!$D$5,""))))</f>
        <v/>
      </c>
      <c r="J116" s="10" t="str">
        <f>IF(L115=0,"",IFERROR(((1+COMPARATIVO!$E$5)^(1/12)-1)*L115,""))</f>
        <v/>
      </c>
      <c r="K116" s="10" t="str">
        <f>IF((IFERROR(I116-J116+IF(C116=F115,0,COMPARATIVO!$F$5),""))=COMPARATIVO!$F$5,"",IFERROR(I116-J116+IF(C116=F115,0,COMPARATIVO!$F$5),""))</f>
        <v/>
      </c>
      <c r="L116" s="46">
        <f t="shared" si="2"/>
        <v>0</v>
      </c>
      <c r="M116" s="42"/>
      <c r="N116" s="9" t="str">
        <f t="shared" si="6"/>
        <v/>
      </c>
      <c r="O116" s="10" t="str">
        <f>IF(O115="","",IF(R115=0,"",IF(O115&gt;R115,R115,IF(R115&lt;&gt;"",COMPARATIVO!$D$6,""))))</f>
        <v/>
      </c>
      <c r="P116" s="10" t="str">
        <f>IF(R115=0,"",IFERROR(((1+COMPARATIVO!$E$6)^(1/12)-1)*R115,""))</f>
        <v/>
      </c>
      <c r="Q116" s="10" t="str">
        <f>IF((IFERROR(O116-P116+IF(C116=F115,0,COMPARATIVO!$F$6),""))=COMPARATIVO!$F$6,"",IFERROR(O116-P116+IF(C116=F115,0,COMPARATIVO!$F$6),""))</f>
        <v/>
      </c>
      <c r="R116" s="46">
        <f t="shared" si="3"/>
        <v>0</v>
      </c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9" t="str">
        <f t="shared" si="4"/>
        <v/>
      </c>
      <c r="C117" s="10" t="str">
        <f>IF(C116="","",IF(F116=0,"",IF(C116&gt;F116,F116,IF(F116&lt;&gt;"",COMPARATIVO!$D$4,""))))</f>
        <v/>
      </c>
      <c r="D117" s="10" t="str">
        <f>IF(F116=0,"",IFERROR(((1+COMPARATIVO!$E$4)^(1/12)-1)*F116,""))</f>
        <v/>
      </c>
      <c r="E117" s="10" t="str">
        <f>IF((IFERROR(C117-D117+IF(C117=F116,0,COMPARATIVO!$F$4),""))=COMPARATIVO!$F$4,"",IFERROR(C117-D117+IF(C117=F116,0,COMPARATIVO!$F$4),""))</f>
        <v/>
      </c>
      <c r="F117" s="46">
        <f t="shared" si="1"/>
        <v>0</v>
      </c>
      <c r="G117" s="42"/>
      <c r="H117" s="9" t="str">
        <f t="shared" si="5"/>
        <v/>
      </c>
      <c r="I117" s="10" t="str">
        <f>IF(I116="","",IF(L116=0,"",IF(I116&gt;L116,L116,IF(L116&lt;&gt;"",COMPARATIVO!$D$5,""))))</f>
        <v/>
      </c>
      <c r="J117" s="10" t="str">
        <f>IF(L116=0,"",IFERROR(((1+COMPARATIVO!$E$5)^(1/12)-1)*L116,""))</f>
        <v/>
      </c>
      <c r="K117" s="10" t="str">
        <f>IF((IFERROR(I117-J117+IF(C117=F116,0,COMPARATIVO!$F$5),""))=COMPARATIVO!$F$5,"",IFERROR(I117-J117+IF(C117=F116,0,COMPARATIVO!$F$5),""))</f>
        <v/>
      </c>
      <c r="L117" s="46">
        <f t="shared" si="2"/>
        <v>0</v>
      </c>
      <c r="M117" s="42"/>
      <c r="N117" s="9" t="str">
        <f t="shared" si="6"/>
        <v/>
      </c>
      <c r="O117" s="10" t="str">
        <f>IF(O116="","",IF(R116=0,"",IF(O116&gt;R116,R116,IF(R116&lt;&gt;"",COMPARATIVO!$D$6,""))))</f>
        <v/>
      </c>
      <c r="P117" s="10" t="str">
        <f>IF(R116=0,"",IFERROR(((1+COMPARATIVO!$E$6)^(1/12)-1)*R116,""))</f>
        <v/>
      </c>
      <c r="Q117" s="10" t="str">
        <f>IF((IFERROR(O117-P117+IF(C117=F116,0,COMPARATIVO!$F$6),""))=COMPARATIVO!$F$6,"",IFERROR(O117-P117+IF(C117=F116,0,COMPARATIVO!$F$6),""))</f>
        <v/>
      </c>
      <c r="R117" s="46">
        <f t="shared" si="3"/>
        <v>0</v>
      </c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9" t="str">
        <f t="shared" si="4"/>
        <v/>
      </c>
      <c r="C118" s="10" t="str">
        <f>IF(C117="","",IF(F117=0,"",IF(C117&gt;F117,F117,IF(F117&lt;&gt;"",COMPARATIVO!$D$4,""))))</f>
        <v/>
      </c>
      <c r="D118" s="10" t="str">
        <f>IF(F117=0,"",IFERROR(((1+COMPARATIVO!$E$4)^(1/12)-1)*F117,""))</f>
        <v/>
      </c>
      <c r="E118" s="10" t="str">
        <f>IF((IFERROR(C118-D118+IF(C118=F117,0,COMPARATIVO!$F$4),""))=COMPARATIVO!$F$4,"",IFERROR(C118-D118+IF(C118=F117,0,COMPARATIVO!$F$4),""))</f>
        <v/>
      </c>
      <c r="F118" s="46">
        <f t="shared" si="1"/>
        <v>0</v>
      </c>
      <c r="G118" s="42"/>
      <c r="H118" s="9" t="str">
        <f t="shared" si="5"/>
        <v/>
      </c>
      <c r="I118" s="10" t="str">
        <f>IF(I117="","",IF(L117=0,"",IF(I117&gt;L117,L117,IF(L117&lt;&gt;"",COMPARATIVO!$D$5,""))))</f>
        <v/>
      </c>
      <c r="J118" s="10" t="str">
        <f>IF(L117=0,"",IFERROR(((1+COMPARATIVO!$E$5)^(1/12)-1)*L117,""))</f>
        <v/>
      </c>
      <c r="K118" s="10" t="str">
        <f>IF((IFERROR(I118-J118+IF(C118=F117,0,COMPARATIVO!$F$5),""))=COMPARATIVO!$F$5,"",IFERROR(I118-J118+IF(C118=F117,0,COMPARATIVO!$F$5),""))</f>
        <v/>
      </c>
      <c r="L118" s="46">
        <f t="shared" si="2"/>
        <v>0</v>
      </c>
      <c r="M118" s="42"/>
      <c r="N118" s="9" t="str">
        <f t="shared" si="6"/>
        <v/>
      </c>
      <c r="O118" s="10" t="str">
        <f>IF(O117="","",IF(R117=0,"",IF(O117&gt;R117,R117,IF(R117&lt;&gt;"",COMPARATIVO!$D$6,""))))</f>
        <v/>
      </c>
      <c r="P118" s="10" t="str">
        <f>IF(R117=0,"",IFERROR(((1+COMPARATIVO!$E$6)^(1/12)-1)*R117,""))</f>
        <v/>
      </c>
      <c r="Q118" s="10" t="str">
        <f>IF((IFERROR(O118-P118+IF(C118=F117,0,COMPARATIVO!$F$6),""))=COMPARATIVO!$F$6,"",IFERROR(O118-P118+IF(C118=F117,0,COMPARATIVO!$F$6),""))</f>
        <v/>
      </c>
      <c r="R118" s="46">
        <f t="shared" si="3"/>
        <v>0</v>
      </c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9" t="str">
        <f t="shared" si="4"/>
        <v/>
      </c>
      <c r="C119" s="10" t="str">
        <f>IF(C118="","",IF(F118=0,"",IF(C118&gt;F118,F118,IF(F118&lt;&gt;"",COMPARATIVO!$D$4,""))))</f>
        <v/>
      </c>
      <c r="D119" s="10" t="str">
        <f>IF(F118=0,"",IFERROR(((1+COMPARATIVO!$E$4)^(1/12)-1)*F118,""))</f>
        <v/>
      </c>
      <c r="E119" s="10" t="str">
        <f>IF((IFERROR(C119-D119+IF(C119=F118,0,COMPARATIVO!$F$4),""))=COMPARATIVO!$F$4,"",IFERROR(C119-D119+IF(C119=F118,0,COMPARATIVO!$F$4),""))</f>
        <v/>
      </c>
      <c r="F119" s="46">
        <f t="shared" si="1"/>
        <v>0</v>
      </c>
      <c r="G119" s="42"/>
      <c r="H119" s="9" t="str">
        <f t="shared" si="5"/>
        <v/>
      </c>
      <c r="I119" s="10" t="str">
        <f>IF(I118="","",IF(L118=0,"",IF(I118&gt;L118,L118,IF(L118&lt;&gt;"",COMPARATIVO!$D$5,""))))</f>
        <v/>
      </c>
      <c r="J119" s="10" t="str">
        <f>IF(L118=0,"",IFERROR(((1+COMPARATIVO!$E$5)^(1/12)-1)*L118,""))</f>
        <v/>
      </c>
      <c r="K119" s="10" t="str">
        <f>IF((IFERROR(I119-J119+IF(C119=F118,0,COMPARATIVO!$F$5),""))=COMPARATIVO!$F$5,"",IFERROR(I119-J119+IF(C119=F118,0,COMPARATIVO!$F$5),""))</f>
        <v/>
      </c>
      <c r="L119" s="46">
        <f t="shared" si="2"/>
        <v>0</v>
      </c>
      <c r="M119" s="42"/>
      <c r="N119" s="9" t="str">
        <f t="shared" si="6"/>
        <v/>
      </c>
      <c r="O119" s="10" t="str">
        <f>IF(O118="","",IF(R118=0,"",IF(O118&gt;R118,R118,IF(R118&lt;&gt;"",COMPARATIVO!$D$6,""))))</f>
        <v/>
      </c>
      <c r="P119" s="10" t="str">
        <f>IF(R118=0,"",IFERROR(((1+COMPARATIVO!$E$6)^(1/12)-1)*R118,""))</f>
        <v/>
      </c>
      <c r="Q119" s="10" t="str">
        <f>IF((IFERROR(O119-P119+IF(C119=F118,0,COMPARATIVO!$F$6),""))=COMPARATIVO!$F$6,"",IFERROR(O119-P119+IF(C119=F118,0,COMPARATIVO!$F$6),""))</f>
        <v/>
      </c>
      <c r="R119" s="46">
        <f t="shared" si="3"/>
        <v>0</v>
      </c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9" t="str">
        <f t="shared" si="4"/>
        <v/>
      </c>
      <c r="C120" s="10" t="str">
        <f>IF(C119="","",IF(F119=0,"",IF(C119&gt;F119,F119,IF(F119&lt;&gt;"",COMPARATIVO!$D$4,""))))</f>
        <v/>
      </c>
      <c r="D120" s="10" t="str">
        <f>IF(F119=0,"",IFERROR(((1+COMPARATIVO!$E$4)^(1/12)-1)*F119,""))</f>
        <v/>
      </c>
      <c r="E120" s="10" t="str">
        <f>IF((IFERROR(C120-D120+IF(C120=F119,0,COMPARATIVO!$F$4),""))=COMPARATIVO!$F$4,"",IFERROR(C120-D120+IF(C120=F119,0,COMPARATIVO!$F$4),""))</f>
        <v/>
      </c>
      <c r="F120" s="46">
        <f t="shared" si="1"/>
        <v>0</v>
      </c>
      <c r="G120" s="42"/>
      <c r="H120" s="9" t="str">
        <f t="shared" si="5"/>
        <v/>
      </c>
      <c r="I120" s="10" t="str">
        <f>IF(I119="","",IF(L119=0,"",IF(I119&gt;L119,L119,IF(L119&lt;&gt;"",COMPARATIVO!$D$5,""))))</f>
        <v/>
      </c>
      <c r="J120" s="10" t="str">
        <f>IF(L119=0,"",IFERROR(((1+COMPARATIVO!$E$5)^(1/12)-1)*L119,""))</f>
        <v/>
      </c>
      <c r="K120" s="10" t="str">
        <f>IF((IFERROR(I120-J120+IF(C120=F119,0,COMPARATIVO!$F$5),""))=COMPARATIVO!$F$5,"",IFERROR(I120-J120+IF(C120=F119,0,COMPARATIVO!$F$5),""))</f>
        <v/>
      </c>
      <c r="L120" s="46">
        <f t="shared" si="2"/>
        <v>0</v>
      </c>
      <c r="M120" s="42"/>
      <c r="N120" s="9" t="str">
        <f t="shared" si="6"/>
        <v/>
      </c>
      <c r="O120" s="10" t="str">
        <f>IF(O119="","",IF(R119=0,"",IF(O119&gt;R119,R119,IF(R119&lt;&gt;"",COMPARATIVO!$D$6,""))))</f>
        <v/>
      </c>
      <c r="P120" s="10" t="str">
        <f>IF(R119=0,"",IFERROR(((1+COMPARATIVO!$E$6)^(1/12)-1)*R119,""))</f>
        <v/>
      </c>
      <c r="Q120" s="10" t="str">
        <f>IF((IFERROR(O120-P120+IF(C120=F119,0,COMPARATIVO!$F$6),""))=COMPARATIVO!$F$6,"",IFERROR(O120-P120+IF(C120=F119,0,COMPARATIVO!$F$6),""))</f>
        <v/>
      </c>
      <c r="R120" s="46">
        <f t="shared" si="3"/>
        <v>0</v>
      </c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9" t="str">
        <f t="shared" si="4"/>
        <v/>
      </c>
      <c r="C121" s="10" t="str">
        <f>IF(C120="","",IF(F120=0,"",IF(C120&gt;F120,F120,IF(F120&lt;&gt;"",COMPARATIVO!$D$4,""))))</f>
        <v/>
      </c>
      <c r="D121" s="10" t="str">
        <f>IF(F120=0,"",IFERROR(((1+COMPARATIVO!$E$4)^(1/12)-1)*F120,""))</f>
        <v/>
      </c>
      <c r="E121" s="10" t="str">
        <f>IF((IFERROR(C121-D121+IF(C121=F120,0,COMPARATIVO!$F$4),""))=COMPARATIVO!$F$4,"",IFERROR(C121-D121+IF(C121=F120,0,COMPARATIVO!$F$4),""))</f>
        <v/>
      </c>
      <c r="F121" s="46">
        <f t="shared" si="1"/>
        <v>0</v>
      </c>
      <c r="G121" s="42"/>
      <c r="H121" s="9" t="str">
        <f t="shared" si="5"/>
        <v/>
      </c>
      <c r="I121" s="10" t="str">
        <f>IF(I120="","",IF(L120=0,"",IF(I120&gt;L120,L120,IF(L120&lt;&gt;"",COMPARATIVO!$D$5,""))))</f>
        <v/>
      </c>
      <c r="J121" s="10" t="str">
        <f>IF(L120=0,"",IFERROR(((1+COMPARATIVO!$E$5)^(1/12)-1)*L120,""))</f>
        <v/>
      </c>
      <c r="K121" s="10" t="str">
        <f>IF((IFERROR(I121-J121+IF(C121=F120,0,COMPARATIVO!$F$5),""))=COMPARATIVO!$F$5,"",IFERROR(I121-J121+IF(C121=F120,0,COMPARATIVO!$F$5),""))</f>
        <v/>
      </c>
      <c r="L121" s="46">
        <f t="shared" si="2"/>
        <v>0</v>
      </c>
      <c r="M121" s="42"/>
      <c r="N121" s="9" t="str">
        <f t="shared" si="6"/>
        <v/>
      </c>
      <c r="O121" s="10" t="str">
        <f>IF(O120="","",IF(R120=0,"",IF(O120&gt;R120,R120,IF(R120&lt;&gt;"",COMPARATIVO!$D$6,""))))</f>
        <v/>
      </c>
      <c r="P121" s="10" t="str">
        <f>IF(R120=0,"",IFERROR(((1+COMPARATIVO!$E$6)^(1/12)-1)*R120,""))</f>
        <v/>
      </c>
      <c r="Q121" s="10" t="str">
        <f>IF((IFERROR(O121-P121+IF(C121=F120,0,COMPARATIVO!$F$6),""))=COMPARATIVO!$F$6,"",IFERROR(O121-P121+IF(C121=F120,0,COMPARATIVO!$F$6),""))</f>
        <v/>
      </c>
      <c r="R121" s="46">
        <f t="shared" si="3"/>
        <v>0</v>
      </c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9" t="str">
        <f t="shared" si="4"/>
        <v/>
      </c>
      <c r="C122" s="10" t="str">
        <f>IF(C121="","",IF(F121=0,"",IF(C121&gt;F121,F121,IF(F121&lt;&gt;"",COMPARATIVO!$D$4,""))))</f>
        <v/>
      </c>
      <c r="D122" s="10" t="str">
        <f>IF(F121=0,"",IFERROR(((1+COMPARATIVO!$E$4)^(1/12)-1)*F121,""))</f>
        <v/>
      </c>
      <c r="E122" s="10" t="str">
        <f>IF((IFERROR(C122-D122+IF(C122=F121,0,COMPARATIVO!$F$4),""))=COMPARATIVO!$F$4,"",IFERROR(C122-D122+IF(C122=F121,0,COMPARATIVO!$F$4),""))</f>
        <v/>
      </c>
      <c r="F122" s="46">
        <f t="shared" si="1"/>
        <v>0</v>
      </c>
      <c r="G122" s="42"/>
      <c r="H122" s="9" t="str">
        <f t="shared" si="5"/>
        <v/>
      </c>
      <c r="I122" s="10" t="str">
        <f>IF(I121="","",IF(L121=0,"",IF(I121&gt;L121,L121,IF(L121&lt;&gt;"",COMPARATIVO!$D$5,""))))</f>
        <v/>
      </c>
      <c r="J122" s="10" t="str">
        <f>IF(L121=0,"",IFERROR(((1+COMPARATIVO!$E$5)^(1/12)-1)*L121,""))</f>
        <v/>
      </c>
      <c r="K122" s="10" t="str">
        <f>IF((IFERROR(I122-J122+IF(C122=F121,0,COMPARATIVO!$F$5),""))=COMPARATIVO!$F$5,"",IFERROR(I122-J122+IF(C122=F121,0,COMPARATIVO!$F$5),""))</f>
        <v/>
      </c>
      <c r="L122" s="46">
        <f t="shared" si="2"/>
        <v>0</v>
      </c>
      <c r="M122" s="42"/>
      <c r="N122" s="9" t="str">
        <f t="shared" si="6"/>
        <v/>
      </c>
      <c r="O122" s="10" t="str">
        <f>IF(O121="","",IF(R121=0,"",IF(O121&gt;R121,R121,IF(R121&lt;&gt;"",COMPARATIVO!$D$6,""))))</f>
        <v/>
      </c>
      <c r="P122" s="10" t="str">
        <f>IF(R121=0,"",IFERROR(((1+COMPARATIVO!$E$6)^(1/12)-1)*R121,""))</f>
        <v/>
      </c>
      <c r="Q122" s="10" t="str">
        <f>IF((IFERROR(O122-P122+IF(C122=F121,0,COMPARATIVO!$F$6),""))=COMPARATIVO!$F$6,"",IFERROR(O122-P122+IF(C122=F121,0,COMPARATIVO!$F$6),""))</f>
        <v/>
      </c>
      <c r="R122" s="46">
        <f t="shared" si="3"/>
        <v>0</v>
      </c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9" t="str">
        <f t="shared" si="4"/>
        <v/>
      </c>
      <c r="C123" s="10" t="str">
        <f>IF(C122="","",IF(F122=0,"",IF(C122&gt;F122,F122,IF(F122&lt;&gt;"",COMPARATIVO!$D$4,""))))</f>
        <v/>
      </c>
      <c r="D123" s="10" t="str">
        <f>IF(F122=0,"",IFERROR(((1+COMPARATIVO!$E$4)^(1/12)-1)*F122,""))</f>
        <v/>
      </c>
      <c r="E123" s="10" t="str">
        <f>IF((IFERROR(C123-D123+IF(C123=F122,0,COMPARATIVO!$F$4),""))=COMPARATIVO!$F$4,"",IFERROR(C123-D123+IF(C123=F122,0,COMPARATIVO!$F$4),""))</f>
        <v/>
      </c>
      <c r="F123" s="46">
        <f t="shared" si="1"/>
        <v>0</v>
      </c>
      <c r="G123" s="42"/>
      <c r="H123" s="9" t="str">
        <f t="shared" si="5"/>
        <v/>
      </c>
      <c r="I123" s="10" t="str">
        <f>IF(I122="","",IF(L122=0,"",IF(I122&gt;L122,L122,IF(L122&lt;&gt;"",COMPARATIVO!$D$5,""))))</f>
        <v/>
      </c>
      <c r="J123" s="10" t="str">
        <f>IF(L122=0,"",IFERROR(((1+COMPARATIVO!$E$5)^(1/12)-1)*L122,""))</f>
        <v/>
      </c>
      <c r="K123" s="10" t="str">
        <f>IF((IFERROR(I123-J123+IF(C123=F122,0,COMPARATIVO!$F$5),""))=COMPARATIVO!$F$5,"",IFERROR(I123-J123+IF(C123=F122,0,COMPARATIVO!$F$5),""))</f>
        <v/>
      </c>
      <c r="L123" s="46">
        <f t="shared" si="2"/>
        <v>0</v>
      </c>
      <c r="M123" s="42"/>
      <c r="N123" s="9" t="str">
        <f t="shared" si="6"/>
        <v/>
      </c>
      <c r="O123" s="10" t="str">
        <f>IF(O122="","",IF(R122=0,"",IF(O122&gt;R122,R122,IF(R122&lt;&gt;"",COMPARATIVO!$D$6,""))))</f>
        <v/>
      </c>
      <c r="P123" s="10" t="str">
        <f>IF(R122=0,"",IFERROR(((1+COMPARATIVO!$E$6)^(1/12)-1)*R122,""))</f>
        <v/>
      </c>
      <c r="Q123" s="10" t="str">
        <f>IF((IFERROR(O123-P123+IF(C123=F122,0,COMPARATIVO!$F$6),""))=COMPARATIVO!$F$6,"",IFERROR(O123-P123+IF(C123=F122,0,COMPARATIVO!$F$6),""))</f>
        <v/>
      </c>
      <c r="R123" s="46">
        <f t="shared" si="3"/>
        <v>0</v>
      </c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9" t="str">
        <f t="shared" si="4"/>
        <v/>
      </c>
      <c r="C124" s="10" t="str">
        <f>IF(C123="","",IF(F123=0,"",IF(C123&gt;F123,F123,IF(F123&lt;&gt;"",COMPARATIVO!$D$4,""))))</f>
        <v/>
      </c>
      <c r="D124" s="10" t="str">
        <f>IF(F123=0,"",IFERROR(((1+COMPARATIVO!$E$4)^(1/12)-1)*F123,""))</f>
        <v/>
      </c>
      <c r="E124" s="10" t="str">
        <f>IF((IFERROR(C124-D124+IF(C124=F123,0,COMPARATIVO!$F$4),""))=COMPARATIVO!$F$4,"",IFERROR(C124-D124+IF(C124=F123,0,COMPARATIVO!$F$4),""))</f>
        <v/>
      </c>
      <c r="F124" s="46">
        <f t="shared" si="1"/>
        <v>0</v>
      </c>
      <c r="G124" s="42"/>
      <c r="H124" s="9" t="str">
        <f t="shared" si="5"/>
        <v/>
      </c>
      <c r="I124" s="10" t="str">
        <f>IF(I123="","",IF(L123=0,"",IF(I123&gt;L123,L123,IF(L123&lt;&gt;"",COMPARATIVO!$D$5,""))))</f>
        <v/>
      </c>
      <c r="J124" s="10" t="str">
        <f>IF(L123=0,"",IFERROR(((1+COMPARATIVO!$E$5)^(1/12)-1)*L123,""))</f>
        <v/>
      </c>
      <c r="K124" s="10" t="str">
        <f>IF((IFERROR(I124-J124+IF(C124=F123,0,COMPARATIVO!$F$5),""))=COMPARATIVO!$F$5,"",IFERROR(I124-J124+IF(C124=F123,0,COMPARATIVO!$F$5),""))</f>
        <v/>
      </c>
      <c r="L124" s="46">
        <f t="shared" si="2"/>
        <v>0</v>
      </c>
      <c r="M124" s="42"/>
      <c r="N124" s="9" t="str">
        <f t="shared" si="6"/>
        <v/>
      </c>
      <c r="O124" s="10" t="str">
        <f>IF(O123="","",IF(R123=0,"",IF(O123&gt;R123,R123,IF(R123&lt;&gt;"",COMPARATIVO!$D$6,""))))</f>
        <v/>
      </c>
      <c r="P124" s="10" t="str">
        <f>IF(R123=0,"",IFERROR(((1+COMPARATIVO!$E$6)^(1/12)-1)*R123,""))</f>
        <v/>
      </c>
      <c r="Q124" s="10" t="str">
        <f>IF((IFERROR(O124-P124+IF(C124=F123,0,COMPARATIVO!$F$6),""))=COMPARATIVO!$F$6,"",IFERROR(O124-P124+IF(C124=F123,0,COMPARATIVO!$F$6),""))</f>
        <v/>
      </c>
      <c r="R124" s="46">
        <f t="shared" si="3"/>
        <v>0</v>
      </c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" t="str">
        <f t="shared" si="4"/>
        <v/>
      </c>
      <c r="C125" s="10" t="str">
        <f>IF(C124="","",IF(F124=0,"",IF(C124&gt;F124,F124,IF(F124&lt;&gt;"",COMPARATIVO!$D$4,""))))</f>
        <v/>
      </c>
      <c r="D125" s="10" t="str">
        <f>IF(F124=0,"",IFERROR(((1+COMPARATIVO!$E$4)^(1/12)-1)*F124,""))</f>
        <v/>
      </c>
      <c r="E125" s="10" t="str">
        <f>IF((IFERROR(C125-D125+IF(C125=F124,0,COMPARATIVO!$F$4),""))=COMPARATIVO!$F$4,"",IFERROR(C125-D125+IF(C125=F124,0,COMPARATIVO!$F$4),""))</f>
        <v/>
      </c>
      <c r="F125" s="46">
        <f t="shared" si="1"/>
        <v>0</v>
      </c>
      <c r="G125" s="42"/>
      <c r="H125" s="9" t="str">
        <f t="shared" si="5"/>
        <v/>
      </c>
      <c r="I125" s="10" t="str">
        <f>IF(I124="","",IF(L124=0,"",IF(I124&gt;L124,L124,IF(L124&lt;&gt;"",COMPARATIVO!$D$5,""))))</f>
        <v/>
      </c>
      <c r="J125" s="10" t="str">
        <f>IF(L124=0,"",IFERROR(((1+COMPARATIVO!$E$5)^(1/12)-1)*L124,""))</f>
        <v/>
      </c>
      <c r="K125" s="10" t="str">
        <f>IF((IFERROR(I125-J125+IF(C125=F124,0,COMPARATIVO!$F$5),""))=COMPARATIVO!$F$5,"",IFERROR(I125-J125+IF(C125=F124,0,COMPARATIVO!$F$5),""))</f>
        <v/>
      </c>
      <c r="L125" s="46">
        <f t="shared" si="2"/>
        <v>0</v>
      </c>
      <c r="M125" s="42"/>
      <c r="N125" s="9" t="str">
        <f t="shared" si="6"/>
        <v/>
      </c>
      <c r="O125" s="10" t="str">
        <f>IF(O124="","",IF(R124=0,"",IF(O124&gt;R124,R124,IF(R124&lt;&gt;"",COMPARATIVO!$D$6,""))))</f>
        <v/>
      </c>
      <c r="P125" s="10" t="str">
        <f>IF(R124=0,"",IFERROR(((1+COMPARATIVO!$E$6)^(1/12)-1)*R124,""))</f>
        <v/>
      </c>
      <c r="Q125" s="10" t="str">
        <f>IF((IFERROR(O125-P125+IF(C125=F124,0,COMPARATIVO!$F$6),""))=COMPARATIVO!$F$6,"",IFERROR(O125-P125+IF(C125=F124,0,COMPARATIVO!$F$6),""))</f>
        <v/>
      </c>
      <c r="R125" s="46">
        <f t="shared" si="3"/>
        <v>0</v>
      </c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9" t="str">
        <f t="shared" si="4"/>
        <v/>
      </c>
      <c r="C126" s="10" t="str">
        <f>IF(C125="","",IF(F125=0,"",IF(C125&gt;F125,F125,IF(F125&lt;&gt;"",COMPARATIVO!$D$4,""))))</f>
        <v/>
      </c>
      <c r="D126" s="10" t="str">
        <f>IF(F125=0,"",IFERROR(((1+COMPARATIVO!$E$4)^(1/12)-1)*F125,""))</f>
        <v/>
      </c>
      <c r="E126" s="10" t="str">
        <f>IF((IFERROR(C126-D126+IF(C126=F125,0,COMPARATIVO!$F$4),""))=COMPARATIVO!$F$4,"",IFERROR(C126-D126+IF(C126=F125,0,COMPARATIVO!$F$4),""))</f>
        <v/>
      </c>
      <c r="F126" s="46">
        <f t="shared" si="1"/>
        <v>0</v>
      </c>
      <c r="G126" s="42"/>
      <c r="H126" s="9" t="str">
        <f t="shared" si="5"/>
        <v/>
      </c>
      <c r="I126" s="10" t="str">
        <f>IF(I125="","",IF(L125=0,"",IF(I125&gt;L125,L125,IF(L125&lt;&gt;"",COMPARATIVO!$D$5,""))))</f>
        <v/>
      </c>
      <c r="J126" s="10" t="str">
        <f>IF(L125=0,"",IFERROR(((1+COMPARATIVO!$E$5)^(1/12)-1)*L125,""))</f>
        <v/>
      </c>
      <c r="K126" s="10" t="str">
        <f>IF((IFERROR(I126-J126+IF(C126=F125,0,COMPARATIVO!$F$5),""))=COMPARATIVO!$F$5,"",IFERROR(I126-J126+IF(C126=F125,0,COMPARATIVO!$F$5),""))</f>
        <v/>
      </c>
      <c r="L126" s="46">
        <f t="shared" si="2"/>
        <v>0</v>
      </c>
      <c r="M126" s="42"/>
      <c r="N126" s="9" t="str">
        <f t="shared" si="6"/>
        <v/>
      </c>
      <c r="O126" s="10" t="str">
        <f>IF(O125="","",IF(R125=0,"",IF(O125&gt;R125,R125,IF(R125&lt;&gt;"",COMPARATIVO!$D$6,""))))</f>
        <v/>
      </c>
      <c r="P126" s="10" t="str">
        <f>IF(R125=0,"",IFERROR(((1+COMPARATIVO!$E$6)^(1/12)-1)*R125,""))</f>
        <v/>
      </c>
      <c r="Q126" s="10" t="str">
        <f>IF((IFERROR(O126-P126+IF(C126=F125,0,COMPARATIVO!$F$6),""))=COMPARATIVO!$F$6,"",IFERROR(O126-P126+IF(C126=F125,0,COMPARATIVO!$F$6),""))</f>
        <v/>
      </c>
      <c r="R126" s="46">
        <f t="shared" si="3"/>
        <v>0</v>
      </c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9" t="str">
        <f t="shared" si="4"/>
        <v/>
      </c>
      <c r="C127" s="10" t="str">
        <f>IF(C126="","",IF(F126=0,"",IF(C126&gt;F126,F126,IF(F126&lt;&gt;"",COMPARATIVO!$D$4,""))))</f>
        <v/>
      </c>
      <c r="D127" s="10" t="str">
        <f>IF(F126=0,"",IFERROR(((1+COMPARATIVO!$E$4)^(1/12)-1)*F126,""))</f>
        <v/>
      </c>
      <c r="E127" s="10" t="str">
        <f>IF((IFERROR(C127-D127+IF(C127=F126,0,COMPARATIVO!$F$4),""))=COMPARATIVO!$F$4,"",IFERROR(C127-D127+IF(C127=F126,0,COMPARATIVO!$F$4),""))</f>
        <v/>
      </c>
      <c r="F127" s="46">
        <f t="shared" si="1"/>
        <v>0</v>
      </c>
      <c r="G127" s="42"/>
      <c r="H127" s="9" t="str">
        <f t="shared" si="5"/>
        <v/>
      </c>
      <c r="I127" s="10" t="str">
        <f>IF(I126="","",IF(L126=0,"",IF(I126&gt;L126,L126,IF(L126&lt;&gt;"",COMPARATIVO!$D$5,""))))</f>
        <v/>
      </c>
      <c r="J127" s="10" t="str">
        <f>IF(L126=0,"",IFERROR(((1+COMPARATIVO!$E$5)^(1/12)-1)*L126,""))</f>
        <v/>
      </c>
      <c r="K127" s="10" t="str">
        <f>IF((IFERROR(I127-J127+IF(C127=F126,0,COMPARATIVO!$F$5),""))=COMPARATIVO!$F$5,"",IFERROR(I127-J127+IF(C127=F126,0,COMPARATIVO!$F$5),""))</f>
        <v/>
      </c>
      <c r="L127" s="46">
        <f t="shared" si="2"/>
        <v>0</v>
      </c>
      <c r="M127" s="42"/>
      <c r="N127" s="9" t="str">
        <f t="shared" si="6"/>
        <v/>
      </c>
      <c r="O127" s="10" t="str">
        <f>IF(O126="","",IF(R126=0,"",IF(O126&gt;R126,R126,IF(R126&lt;&gt;"",COMPARATIVO!$D$6,""))))</f>
        <v/>
      </c>
      <c r="P127" s="10" t="str">
        <f>IF(R126=0,"",IFERROR(((1+COMPARATIVO!$E$6)^(1/12)-1)*R126,""))</f>
        <v/>
      </c>
      <c r="Q127" s="10" t="str">
        <f>IF((IFERROR(O127-P127+IF(C127=F126,0,COMPARATIVO!$F$6),""))=COMPARATIVO!$F$6,"",IFERROR(O127-P127+IF(C127=F126,0,COMPARATIVO!$F$6),""))</f>
        <v/>
      </c>
      <c r="R127" s="46">
        <f t="shared" si="3"/>
        <v>0</v>
      </c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9" t="str">
        <f t="shared" si="4"/>
        <v/>
      </c>
      <c r="C128" s="10" t="str">
        <f>IF(C127="","",IF(F127=0,"",IF(C127&gt;F127,F127,IF(F127&lt;&gt;"",COMPARATIVO!$D$4,""))))</f>
        <v/>
      </c>
      <c r="D128" s="10" t="str">
        <f>IF(F127=0,"",IFERROR(((1+COMPARATIVO!$E$4)^(1/12)-1)*F127,""))</f>
        <v/>
      </c>
      <c r="E128" s="10" t="str">
        <f>IF((IFERROR(C128-D128+IF(C128=F127,0,COMPARATIVO!$F$4),""))=COMPARATIVO!$F$4,"",IFERROR(C128-D128+IF(C128=F127,0,COMPARATIVO!$F$4),""))</f>
        <v/>
      </c>
      <c r="F128" s="46">
        <f t="shared" si="1"/>
        <v>0</v>
      </c>
      <c r="G128" s="42"/>
      <c r="H128" s="9" t="str">
        <f t="shared" si="5"/>
        <v/>
      </c>
      <c r="I128" s="10" t="str">
        <f>IF(I127="","",IF(L127=0,"",IF(I127&gt;L127,L127,IF(L127&lt;&gt;"",COMPARATIVO!$D$5,""))))</f>
        <v/>
      </c>
      <c r="J128" s="10" t="str">
        <f>IF(L127=0,"",IFERROR(((1+COMPARATIVO!$E$5)^(1/12)-1)*L127,""))</f>
        <v/>
      </c>
      <c r="K128" s="10" t="str">
        <f>IF((IFERROR(I128-J128+IF(C128=F127,0,COMPARATIVO!$F$5),""))=COMPARATIVO!$F$5,"",IFERROR(I128-J128+IF(C128=F127,0,COMPARATIVO!$F$5),""))</f>
        <v/>
      </c>
      <c r="L128" s="46">
        <f t="shared" si="2"/>
        <v>0</v>
      </c>
      <c r="M128" s="42"/>
      <c r="N128" s="9" t="str">
        <f t="shared" si="6"/>
        <v/>
      </c>
      <c r="O128" s="10" t="str">
        <f>IF(O127="","",IF(R127=0,"",IF(O127&gt;R127,R127,IF(R127&lt;&gt;"",COMPARATIVO!$D$6,""))))</f>
        <v/>
      </c>
      <c r="P128" s="10" t="str">
        <f>IF(R127=0,"",IFERROR(((1+COMPARATIVO!$E$6)^(1/12)-1)*R127,""))</f>
        <v/>
      </c>
      <c r="Q128" s="10" t="str">
        <f>IF((IFERROR(O128-P128+IF(C128=F127,0,COMPARATIVO!$F$6),""))=COMPARATIVO!$F$6,"",IFERROR(O128-P128+IF(C128=F127,0,COMPARATIVO!$F$6),""))</f>
        <v/>
      </c>
      <c r="R128" s="46">
        <f t="shared" si="3"/>
        <v>0</v>
      </c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9" t="str">
        <f t="shared" si="4"/>
        <v/>
      </c>
      <c r="C129" s="10" t="str">
        <f>IF(C128="","",IF(F128=0,"",IF(C128&gt;F128,F128,IF(F128&lt;&gt;"",COMPARATIVO!$D$4,""))))</f>
        <v/>
      </c>
      <c r="D129" s="10" t="str">
        <f>IF(F128=0,"",IFERROR(((1+COMPARATIVO!$E$4)^(1/12)-1)*F128,""))</f>
        <v/>
      </c>
      <c r="E129" s="10" t="str">
        <f>IF((IFERROR(C129-D129+IF(C129=F128,0,COMPARATIVO!$F$4),""))=COMPARATIVO!$F$4,"",IFERROR(C129-D129+IF(C129=F128,0,COMPARATIVO!$F$4),""))</f>
        <v/>
      </c>
      <c r="F129" s="46">
        <f t="shared" si="1"/>
        <v>0</v>
      </c>
      <c r="G129" s="42"/>
      <c r="H129" s="9" t="str">
        <f t="shared" si="5"/>
        <v/>
      </c>
      <c r="I129" s="10" t="str">
        <f>IF(I128="","",IF(L128=0,"",IF(I128&gt;L128,L128,IF(L128&lt;&gt;"",COMPARATIVO!$D$5,""))))</f>
        <v/>
      </c>
      <c r="J129" s="10" t="str">
        <f>IF(L128=0,"",IFERROR(((1+COMPARATIVO!$E$5)^(1/12)-1)*L128,""))</f>
        <v/>
      </c>
      <c r="K129" s="10" t="str">
        <f>IF((IFERROR(I129-J129+IF(C129=F128,0,COMPARATIVO!$F$5),""))=COMPARATIVO!$F$5,"",IFERROR(I129-J129+IF(C129=F128,0,COMPARATIVO!$F$5),""))</f>
        <v/>
      </c>
      <c r="L129" s="46">
        <f t="shared" si="2"/>
        <v>0</v>
      </c>
      <c r="M129" s="42"/>
      <c r="N129" s="9" t="str">
        <f t="shared" si="6"/>
        <v/>
      </c>
      <c r="O129" s="10" t="str">
        <f>IF(O128="","",IF(R128=0,"",IF(O128&gt;R128,R128,IF(R128&lt;&gt;"",COMPARATIVO!$D$6,""))))</f>
        <v/>
      </c>
      <c r="P129" s="10" t="str">
        <f>IF(R128=0,"",IFERROR(((1+COMPARATIVO!$E$6)^(1/12)-1)*R128,""))</f>
        <v/>
      </c>
      <c r="Q129" s="10" t="str">
        <f>IF((IFERROR(O129-P129+IF(C129=F128,0,COMPARATIVO!$F$6),""))=COMPARATIVO!$F$6,"",IFERROR(O129-P129+IF(C129=F128,0,COMPARATIVO!$F$6),""))</f>
        <v/>
      </c>
      <c r="R129" s="46">
        <f t="shared" si="3"/>
        <v>0</v>
      </c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9" t="str">
        <f t="shared" si="4"/>
        <v/>
      </c>
      <c r="C130" s="10" t="str">
        <f>IF(C129="","",IF(F129=0,"",IF(C129&gt;F129,F129,IF(F129&lt;&gt;"",COMPARATIVO!$D$4,""))))</f>
        <v/>
      </c>
      <c r="D130" s="10" t="str">
        <f>IF(F129=0,"",IFERROR(((1+COMPARATIVO!$E$4)^(1/12)-1)*F129,""))</f>
        <v/>
      </c>
      <c r="E130" s="10" t="str">
        <f>IF((IFERROR(C130-D130+IF(C130=F129,0,COMPARATIVO!$F$4),""))=COMPARATIVO!$F$4,"",IFERROR(C130-D130+IF(C130=F129,0,COMPARATIVO!$F$4),""))</f>
        <v/>
      </c>
      <c r="F130" s="46">
        <f t="shared" si="1"/>
        <v>0</v>
      </c>
      <c r="G130" s="42"/>
      <c r="H130" s="9" t="str">
        <f t="shared" si="5"/>
        <v/>
      </c>
      <c r="I130" s="10" t="str">
        <f>IF(I129="","",IF(L129=0,"",IF(I129&gt;L129,L129,IF(L129&lt;&gt;"",COMPARATIVO!$D$5,""))))</f>
        <v/>
      </c>
      <c r="J130" s="10" t="str">
        <f>IF(L129=0,"",IFERROR(((1+COMPARATIVO!$E$5)^(1/12)-1)*L129,""))</f>
        <v/>
      </c>
      <c r="K130" s="10" t="str">
        <f>IF((IFERROR(I130-J130+IF(C130=F129,0,COMPARATIVO!$F$5),""))=COMPARATIVO!$F$5,"",IFERROR(I130-J130+IF(C130=F129,0,COMPARATIVO!$F$5),""))</f>
        <v/>
      </c>
      <c r="L130" s="46">
        <f t="shared" si="2"/>
        <v>0</v>
      </c>
      <c r="M130" s="42"/>
      <c r="N130" s="9" t="str">
        <f t="shared" si="6"/>
        <v/>
      </c>
      <c r="O130" s="10" t="str">
        <f>IF(O129="","",IF(R129=0,"",IF(O129&gt;R129,R129,IF(R129&lt;&gt;"",COMPARATIVO!$D$6,""))))</f>
        <v/>
      </c>
      <c r="P130" s="10" t="str">
        <f>IF(R129=0,"",IFERROR(((1+COMPARATIVO!$E$6)^(1/12)-1)*R129,""))</f>
        <v/>
      </c>
      <c r="Q130" s="10" t="str">
        <f>IF((IFERROR(O130-P130+IF(C130=F129,0,COMPARATIVO!$F$6),""))=COMPARATIVO!$F$6,"",IFERROR(O130-P130+IF(C130=F129,0,COMPARATIVO!$F$6),""))</f>
        <v/>
      </c>
      <c r="R130" s="46">
        <f t="shared" si="3"/>
        <v>0</v>
      </c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9" t="str">
        <f t="shared" si="4"/>
        <v/>
      </c>
      <c r="C131" s="10" t="str">
        <f>IF(C130="","",IF(F130=0,"",IF(C130&gt;F130,F130,IF(F130&lt;&gt;"",COMPARATIVO!$D$4,""))))</f>
        <v/>
      </c>
      <c r="D131" s="10" t="str">
        <f>IF(F130=0,"",IFERROR(((1+COMPARATIVO!$E$4)^(1/12)-1)*F130,""))</f>
        <v/>
      </c>
      <c r="E131" s="10" t="str">
        <f>IF((IFERROR(C131-D131+IF(C131=F130,0,COMPARATIVO!$F$4),""))=COMPARATIVO!$F$4,"",IFERROR(C131-D131+IF(C131=F130,0,COMPARATIVO!$F$4),""))</f>
        <v/>
      </c>
      <c r="F131" s="46">
        <f t="shared" si="1"/>
        <v>0</v>
      </c>
      <c r="G131" s="42"/>
      <c r="H131" s="9" t="str">
        <f t="shared" si="5"/>
        <v/>
      </c>
      <c r="I131" s="10" t="str">
        <f>IF(I130="","",IF(L130=0,"",IF(I130&gt;L130,L130,IF(L130&lt;&gt;"",COMPARATIVO!$D$5,""))))</f>
        <v/>
      </c>
      <c r="J131" s="10" t="str">
        <f>IF(L130=0,"",IFERROR(((1+COMPARATIVO!$E$5)^(1/12)-1)*L130,""))</f>
        <v/>
      </c>
      <c r="K131" s="10" t="str">
        <f>IF((IFERROR(I131-J131+IF(C131=F130,0,COMPARATIVO!$F$5),""))=COMPARATIVO!$F$5,"",IFERROR(I131-J131+IF(C131=F130,0,COMPARATIVO!$F$5),""))</f>
        <v/>
      </c>
      <c r="L131" s="46">
        <f t="shared" si="2"/>
        <v>0</v>
      </c>
      <c r="M131" s="42"/>
      <c r="N131" s="9" t="str">
        <f t="shared" si="6"/>
        <v/>
      </c>
      <c r="O131" s="10" t="str">
        <f>IF(O130="","",IF(R130=0,"",IF(O130&gt;R130,R130,IF(R130&lt;&gt;"",COMPARATIVO!$D$6,""))))</f>
        <v/>
      </c>
      <c r="P131" s="10" t="str">
        <f>IF(R130=0,"",IFERROR(((1+COMPARATIVO!$E$6)^(1/12)-1)*R130,""))</f>
        <v/>
      </c>
      <c r="Q131" s="10" t="str">
        <f>IF((IFERROR(O131-P131+IF(C131=F130,0,COMPARATIVO!$F$6),""))=COMPARATIVO!$F$6,"",IFERROR(O131-P131+IF(C131=F130,0,COMPARATIVO!$F$6),""))</f>
        <v/>
      </c>
      <c r="R131" s="46">
        <f t="shared" si="3"/>
        <v>0</v>
      </c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9" t="str">
        <f t="shared" si="4"/>
        <v/>
      </c>
      <c r="C132" s="10" t="str">
        <f>IF(C131="","",IF(F131=0,"",IF(C131&gt;F131,F131,IF(F131&lt;&gt;"",COMPARATIVO!$D$4,""))))</f>
        <v/>
      </c>
      <c r="D132" s="10" t="str">
        <f>IF(F131=0,"",IFERROR(((1+COMPARATIVO!$E$4)^(1/12)-1)*F131,""))</f>
        <v/>
      </c>
      <c r="E132" s="10" t="str">
        <f>IF((IFERROR(C132-D132+IF(C132=F131,0,COMPARATIVO!$F$4),""))=COMPARATIVO!$F$4,"",IFERROR(C132-D132+IF(C132=F131,0,COMPARATIVO!$F$4),""))</f>
        <v/>
      </c>
      <c r="F132" s="46">
        <f t="shared" si="1"/>
        <v>0</v>
      </c>
      <c r="G132" s="42"/>
      <c r="H132" s="9" t="str">
        <f t="shared" si="5"/>
        <v/>
      </c>
      <c r="I132" s="10" t="str">
        <f>IF(I131="","",IF(L131=0,"",IF(I131&gt;L131,L131,IF(L131&lt;&gt;"",COMPARATIVO!$D$5,""))))</f>
        <v/>
      </c>
      <c r="J132" s="10" t="str">
        <f>IF(L131=0,"",IFERROR(((1+COMPARATIVO!$E$5)^(1/12)-1)*L131,""))</f>
        <v/>
      </c>
      <c r="K132" s="10" t="str">
        <f>IF((IFERROR(I132-J132+IF(C132=F131,0,COMPARATIVO!$F$5),""))=COMPARATIVO!$F$5,"",IFERROR(I132-J132+IF(C132=F131,0,COMPARATIVO!$F$5),""))</f>
        <v/>
      </c>
      <c r="L132" s="46">
        <f t="shared" si="2"/>
        <v>0</v>
      </c>
      <c r="M132" s="42"/>
      <c r="N132" s="9" t="str">
        <f t="shared" si="6"/>
        <v/>
      </c>
      <c r="O132" s="10" t="str">
        <f>IF(O131="","",IF(R131=0,"",IF(O131&gt;R131,R131,IF(R131&lt;&gt;"",COMPARATIVO!$D$6,""))))</f>
        <v/>
      </c>
      <c r="P132" s="10" t="str">
        <f>IF(R131=0,"",IFERROR(((1+COMPARATIVO!$E$6)^(1/12)-1)*R131,""))</f>
        <v/>
      </c>
      <c r="Q132" s="10" t="str">
        <f>IF((IFERROR(O132-P132+IF(C132=F131,0,COMPARATIVO!$F$6),""))=COMPARATIVO!$F$6,"",IFERROR(O132-P132+IF(C132=F131,0,COMPARATIVO!$F$6),""))</f>
        <v/>
      </c>
      <c r="R132" s="46">
        <f t="shared" si="3"/>
        <v>0</v>
      </c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9" t="str">
        <f t="shared" si="4"/>
        <v/>
      </c>
      <c r="C133" s="10" t="str">
        <f>IF(C132="","",IF(F132=0,"",IF(C132&gt;F132,F132,IF(F132&lt;&gt;"",COMPARATIVO!$D$4,""))))</f>
        <v/>
      </c>
      <c r="D133" s="10" t="str">
        <f>IF(F132=0,"",IFERROR(((1+COMPARATIVO!$E$4)^(1/12)-1)*F132,""))</f>
        <v/>
      </c>
      <c r="E133" s="10" t="str">
        <f>IF((IFERROR(C133-D133+IF(C133=F132,0,COMPARATIVO!$F$4),""))=COMPARATIVO!$F$4,"",IFERROR(C133-D133+IF(C133=F132,0,COMPARATIVO!$F$4),""))</f>
        <v/>
      </c>
      <c r="F133" s="46">
        <f t="shared" si="1"/>
        <v>0</v>
      </c>
      <c r="G133" s="42"/>
      <c r="H133" s="9" t="str">
        <f t="shared" si="5"/>
        <v/>
      </c>
      <c r="I133" s="10" t="str">
        <f>IF(I132="","",IF(L132=0,"",IF(I132&gt;L132,L132,IF(L132&lt;&gt;"",COMPARATIVO!$D$5,""))))</f>
        <v/>
      </c>
      <c r="J133" s="10" t="str">
        <f>IF(L132=0,"",IFERROR(((1+COMPARATIVO!$E$5)^(1/12)-1)*L132,""))</f>
        <v/>
      </c>
      <c r="K133" s="10" t="str">
        <f>IF((IFERROR(I133-J133+IF(C133=F132,0,COMPARATIVO!$F$5),""))=COMPARATIVO!$F$5,"",IFERROR(I133-J133+IF(C133=F132,0,COMPARATIVO!$F$5),""))</f>
        <v/>
      </c>
      <c r="L133" s="46">
        <f t="shared" si="2"/>
        <v>0</v>
      </c>
      <c r="M133" s="42"/>
      <c r="N133" s="9" t="str">
        <f t="shared" si="6"/>
        <v/>
      </c>
      <c r="O133" s="10" t="str">
        <f>IF(O132="","",IF(R132=0,"",IF(O132&gt;R132,R132,IF(R132&lt;&gt;"",COMPARATIVO!$D$6,""))))</f>
        <v/>
      </c>
      <c r="P133" s="10" t="str">
        <f>IF(R132=0,"",IFERROR(((1+COMPARATIVO!$E$6)^(1/12)-1)*R132,""))</f>
        <v/>
      </c>
      <c r="Q133" s="10" t="str">
        <f>IF((IFERROR(O133-P133+IF(C133=F132,0,COMPARATIVO!$F$6),""))=COMPARATIVO!$F$6,"",IFERROR(O133-P133+IF(C133=F132,0,COMPARATIVO!$F$6),""))</f>
        <v/>
      </c>
      <c r="R133" s="46">
        <f t="shared" si="3"/>
        <v>0</v>
      </c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9" t="str">
        <f t="shared" si="4"/>
        <v/>
      </c>
      <c r="C134" s="10" t="str">
        <f>IF(C133="","",IF(F133=0,"",IF(C133&gt;F133,F133,IF(F133&lt;&gt;"",COMPARATIVO!$D$4,""))))</f>
        <v/>
      </c>
      <c r="D134" s="10" t="str">
        <f>IF(F133=0,"",IFERROR(((1+COMPARATIVO!$E$4)^(1/12)-1)*F133,""))</f>
        <v/>
      </c>
      <c r="E134" s="10" t="str">
        <f>IF((IFERROR(C134-D134+IF(C134=F133,0,COMPARATIVO!$F$4),""))=COMPARATIVO!$F$4,"",IFERROR(C134-D134+IF(C134=F133,0,COMPARATIVO!$F$4),""))</f>
        <v/>
      </c>
      <c r="F134" s="46">
        <f t="shared" si="1"/>
        <v>0</v>
      </c>
      <c r="G134" s="42"/>
      <c r="H134" s="9" t="str">
        <f t="shared" si="5"/>
        <v/>
      </c>
      <c r="I134" s="10" t="str">
        <f>IF(I133="","",IF(L133=0,"",IF(I133&gt;L133,L133,IF(L133&lt;&gt;"",COMPARATIVO!$D$5,""))))</f>
        <v/>
      </c>
      <c r="J134" s="10" t="str">
        <f>IF(L133=0,"",IFERROR(((1+COMPARATIVO!$E$5)^(1/12)-1)*L133,""))</f>
        <v/>
      </c>
      <c r="K134" s="10" t="str">
        <f>IF((IFERROR(I134-J134+IF(C134=F133,0,COMPARATIVO!$F$5),""))=COMPARATIVO!$F$5,"",IFERROR(I134-J134+IF(C134=F133,0,COMPARATIVO!$F$5),""))</f>
        <v/>
      </c>
      <c r="L134" s="46">
        <f t="shared" si="2"/>
        <v>0</v>
      </c>
      <c r="M134" s="42"/>
      <c r="N134" s="9" t="str">
        <f t="shared" si="6"/>
        <v/>
      </c>
      <c r="O134" s="10" t="str">
        <f>IF(O133="","",IF(R133=0,"",IF(O133&gt;R133,R133,IF(R133&lt;&gt;"",COMPARATIVO!$D$6,""))))</f>
        <v/>
      </c>
      <c r="P134" s="10" t="str">
        <f>IF(R133=0,"",IFERROR(((1+COMPARATIVO!$E$6)^(1/12)-1)*R133,""))</f>
        <v/>
      </c>
      <c r="Q134" s="10" t="str">
        <f>IF((IFERROR(O134-P134+IF(C134=F133,0,COMPARATIVO!$F$6),""))=COMPARATIVO!$F$6,"",IFERROR(O134-P134+IF(C134=F133,0,COMPARATIVO!$F$6),""))</f>
        <v/>
      </c>
      <c r="R134" s="46">
        <f t="shared" si="3"/>
        <v>0</v>
      </c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9" t="str">
        <f t="shared" si="4"/>
        <v/>
      </c>
      <c r="C135" s="10" t="str">
        <f>IF(C134="","",IF(F134=0,"",IF(C134&gt;F134,F134,IF(F134&lt;&gt;"",COMPARATIVO!$D$4,""))))</f>
        <v/>
      </c>
      <c r="D135" s="10" t="str">
        <f>IF(F134=0,"",IFERROR(((1+COMPARATIVO!$E$4)^(1/12)-1)*F134,""))</f>
        <v/>
      </c>
      <c r="E135" s="10" t="str">
        <f>IF((IFERROR(C135-D135+IF(C135=F134,0,COMPARATIVO!$F$4),""))=COMPARATIVO!$F$4,"",IFERROR(C135-D135+IF(C135=F134,0,COMPARATIVO!$F$4),""))</f>
        <v/>
      </c>
      <c r="F135" s="46">
        <f t="shared" si="1"/>
        <v>0</v>
      </c>
      <c r="G135" s="42"/>
      <c r="H135" s="9" t="str">
        <f t="shared" si="5"/>
        <v/>
      </c>
      <c r="I135" s="10" t="str">
        <f>IF(I134="","",IF(L134=0,"",IF(I134&gt;L134,L134,IF(L134&lt;&gt;"",COMPARATIVO!$D$5,""))))</f>
        <v/>
      </c>
      <c r="J135" s="10" t="str">
        <f>IF(L134=0,"",IFERROR(((1+COMPARATIVO!$E$5)^(1/12)-1)*L134,""))</f>
        <v/>
      </c>
      <c r="K135" s="10" t="str">
        <f>IF((IFERROR(I135-J135+IF(C135=F134,0,COMPARATIVO!$F$5),""))=COMPARATIVO!$F$5,"",IFERROR(I135-J135+IF(C135=F134,0,COMPARATIVO!$F$5),""))</f>
        <v/>
      </c>
      <c r="L135" s="46">
        <f t="shared" si="2"/>
        <v>0</v>
      </c>
      <c r="M135" s="42"/>
      <c r="N135" s="9" t="str">
        <f t="shared" si="6"/>
        <v/>
      </c>
      <c r="O135" s="10" t="str">
        <f>IF(O134="","",IF(R134=0,"",IF(O134&gt;R134,R134,IF(R134&lt;&gt;"",COMPARATIVO!$D$6,""))))</f>
        <v/>
      </c>
      <c r="P135" s="10" t="str">
        <f>IF(R134=0,"",IFERROR(((1+COMPARATIVO!$E$6)^(1/12)-1)*R134,""))</f>
        <v/>
      </c>
      <c r="Q135" s="10" t="str">
        <f>IF((IFERROR(O135-P135+IF(C135=F134,0,COMPARATIVO!$F$6),""))=COMPARATIVO!$F$6,"",IFERROR(O135-P135+IF(C135=F134,0,COMPARATIVO!$F$6),""))</f>
        <v/>
      </c>
      <c r="R135" s="46">
        <f t="shared" si="3"/>
        <v>0</v>
      </c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9" t="str">
        <f t="shared" si="4"/>
        <v/>
      </c>
      <c r="C136" s="10" t="str">
        <f>IF(C135="","",IF(F135=0,"",IF(C135&gt;F135,F135,IF(F135&lt;&gt;"",COMPARATIVO!$D$4,""))))</f>
        <v/>
      </c>
      <c r="D136" s="10" t="str">
        <f>IF(F135=0,"",IFERROR(((1+COMPARATIVO!$E$4)^(1/12)-1)*F135,""))</f>
        <v/>
      </c>
      <c r="E136" s="10" t="str">
        <f>IF((IFERROR(C136-D136+IF(C136=F135,0,COMPARATIVO!$F$4),""))=COMPARATIVO!$F$4,"",IFERROR(C136-D136+IF(C136=F135,0,COMPARATIVO!$F$4),""))</f>
        <v/>
      </c>
      <c r="F136" s="46">
        <f t="shared" si="1"/>
        <v>0</v>
      </c>
      <c r="G136" s="42"/>
      <c r="H136" s="9" t="str">
        <f t="shared" si="5"/>
        <v/>
      </c>
      <c r="I136" s="10" t="str">
        <f>IF(I135="","",IF(L135=0,"",IF(I135&gt;L135,L135,IF(L135&lt;&gt;"",COMPARATIVO!$D$5,""))))</f>
        <v/>
      </c>
      <c r="J136" s="10" t="str">
        <f>IF(L135=0,"",IFERROR(((1+COMPARATIVO!$E$5)^(1/12)-1)*L135,""))</f>
        <v/>
      </c>
      <c r="K136" s="10" t="str">
        <f>IF((IFERROR(I136-J136+IF(C136=F135,0,COMPARATIVO!$F$5),""))=COMPARATIVO!$F$5,"",IFERROR(I136-J136+IF(C136=F135,0,COMPARATIVO!$F$5),""))</f>
        <v/>
      </c>
      <c r="L136" s="46">
        <f t="shared" si="2"/>
        <v>0</v>
      </c>
      <c r="M136" s="42"/>
      <c r="N136" s="9" t="str">
        <f t="shared" si="6"/>
        <v/>
      </c>
      <c r="O136" s="10" t="str">
        <f>IF(O135="","",IF(R135=0,"",IF(O135&gt;R135,R135,IF(R135&lt;&gt;"",COMPARATIVO!$D$6,""))))</f>
        <v/>
      </c>
      <c r="P136" s="10" t="str">
        <f>IF(R135=0,"",IFERROR(((1+COMPARATIVO!$E$6)^(1/12)-1)*R135,""))</f>
        <v/>
      </c>
      <c r="Q136" s="10" t="str">
        <f>IF((IFERROR(O136-P136+IF(C136=F135,0,COMPARATIVO!$F$6),""))=COMPARATIVO!$F$6,"",IFERROR(O136-P136+IF(C136=F135,0,COMPARATIVO!$F$6),""))</f>
        <v/>
      </c>
      <c r="R136" s="46">
        <f t="shared" si="3"/>
        <v>0</v>
      </c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9" t="str">
        <f t="shared" si="4"/>
        <v/>
      </c>
      <c r="C137" s="10" t="str">
        <f>IF(C136="","",IF(F136=0,"",IF(C136&gt;F136,F136,IF(F136&lt;&gt;"",COMPARATIVO!$D$4,""))))</f>
        <v/>
      </c>
      <c r="D137" s="10" t="str">
        <f>IF(F136=0,"",IFERROR(((1+COMPARATIVO!$E$4)^(1/12)-1)*F136,""))</f>
        <v/>
      </c>
      <c r="E137" s="10" t="str">
        <f>IF((IFERROR(C137-D137+IF(C137=F136,0,COMPARATIVO!$F$4),""))=COMPARATIVO!$F$4,"",IFERROR(C137-D137+IF(C137=F136,0,COMPARATIVO!$F$4),""))</f>
        <v/>
      </c>
      <c r="F137" s="46">
        <f t="shared" si="1"/>
        <v>0</v>
      </c>
      <c r="G137" s="42"/>
      <c r="H137" s="9" t="str">
        <f t="shared" si="5"/>
        <v/>
      </c>
      <c r="I137" s="10" t="str">
        <f>IF(I136="","",IF(L136=0,"",IF(I136&gt;L136,L136,IF(L136&lt;&gt;"",COMPARATIVO!$D$5,""))))</f>
        <v/>
      </c>
      <c r="J137" s="10" t="str">
        <f>IF(L136=0,"",IFERROR(((1+COMPARATIVO!$E$5)^(1/12)-1)*L136,""))</f>
        <v/>
      </c>
      <c r="K137" s="10" t="str">
        <f>IF((IFERROR(I137-J137+IF(C137=F136,0,COMPARATIVO!$F$5),""))=COMPARATIVO!$F$5,"",IFERROR(I137-J137+IF(C137=F136,0,COMPARATIVO!$F$5),""))</f>
        <v/>
      </c>
      <c r="L137" s="46">
        <f t="shared" si="2"/>
        <v>0</v>
      </c>
      <c r="M137" s="42"/>
      <c r="N137" s="9" t="str">
        <f t="shared" si="6"/>
        <v/>
      </c>
      <c r="O137" s="10" t="str">
        <f>IF(O136="","",IF(R136=0,"",IF(O136&gt;R136,R136,IF(R136&lt;&gt;"",COMPARATIVO!$D$6,""))))</f>
        <v/>
      </c>
      <c r="P137" s="10" t="str">
        <f>IF(R136=0,"",IFERROR(((1+COMPARATIVO!$E$6)^(1/12)-1)*R136,""))</f>
        <v/>
      </c>
      <c r="Q137" s="10" t="str">
        <f>IF((IFERROR(O137-P137+IF(C137=F136,0,COMPARATIVO!$F$6),""))=COMPARATIVO!$F$6,"",IFERROR(O137-P137+IF(C137=F136,0,COMPARATIVO!$F$6),""))</f>
        <v/>
      </c>
      <c r="R137" s="46">
        <f t="shared" si="3"/>
        <v>0</v>
      </c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9" t="str">
        <f t="shared" si="4"/>
        <v/>
      </c>
      <c r="C138" s="10" t="str">
        <f>IF(C137="","",IF(F137=0,"",IF(C137&gt;F137,F137,IF(F137&lt;&gt;"",COMPARATIVO!$D$4,""))))</f>
        <v/>
      </c>
      <c r="D138" s="10" t="str">
        <f>IF(F137=0,"",IFERROR(((1+COMPARATIVO!$E$4)^(1/12)-1)*F137,""))</f>
        <v/>
      </c>
      <c r="E138" s="10" t="str">
        <f>IF((IFERROR(C138-D138+IF(C138=F137,0,COMPARATIVO!$F$4),""))=COMPARATIVO!$F$4,"",IFERROR(C138-D138+IF(C138=F137,0,COMPARATIVO!$F$4),""))</f>
        <v/>
      </c>
      <c r="F138" s="46">
        <f t="shared" si="1"/>
        <v>0</v>
      </c>
      <c r="G138" s="42"/>
      <c r="H138" s="9" t="str">
        <f t="shared" si="5"/>
        <v/>
      </c>
      <c r="I138" s="10" t="str">
        <f>IF(I137="","",IF(L137=0,"",IF(I137&gt;L137,L137,IF(L137&lt;&gt;"",COMPARATIVO!$D$5,""))))</f>
        <v/>
      </c>
      <c r="J138" s="10" t="str">
        <f>IF(L137=0,"",IFERROR(((1+COMPARATIVO!$E$5)^(1/12)-1)*L137,""))</f>
        <v/>
      </c>
      <c r="K138" s="10" t="str">
        <f>IF((IFERROR(I138-J138+IF(C138=F137,0,COMPARATIVO!$F$5),""))=COMPARATIVO!$F$5,"",IFERROR(I138-J138+IF(C138=F137,0,COMPARATIVO!$F$5),""))</f>
        <v/>
      </c>
      <c r="L138" s="46">
        <f t="shared" si="2"/>
        <v>0</v>
      </c>
      <c r="M138" s="42"/>
      <c r="N138" s="9" t="str">
        <f t="shared" si="6"/>
        <v/>
      </c>
      <c r="O138" s="10" t="str">
        <f>IF(O137="","",IF(R137=0,"",IF(O137&gt;R137,R137,IF(R137&lt;&gt;"",COMPARATIVO!$D$6,""))))</f>
        <v/>
      </c>
      <c r="P138" s="10" t="str">
        <f>IF(R137=0,"",IFERROR(((1+COMPARATIVO!$E$6)^(1/12)-1)*R137,""))</f>
        <v/>
      </c>
      <c r="Q138" s="10" t="str">
        <f>IF((IFERROR(O138-P138+IF(C138=F137,0,COMPARATIVO!$F$6),""))=COMPARATIVO!$F$6,"",IFERROR(O138-P138+IF(C138=F137,0,COMPARATIVO!$F$6),""))</f>
        <v/>
      </c>
      <c r="R138" s="46">
        <f t="shared" si="3"/>
        <v>0</v>
      </c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9" t="str">
        <f t="shared" si="4"/>
        <v/>
      </c>
      <c r="C139" s="10" t="str">
        <f>IF(C138="","",IF(F138=0,"",IF(C138&gt;F138,F138,IF(F138&lt;&gt;"",COMPARATIVO!$D$4,""))))</f>
        <v/>
      </c>
      <c r="D139" s="10" t="str">
        <f>IF(F138=0,"",IFERROR(((1+COMPARATIVO!$E$4)^(1/12)-1)*F138,""))</f>
        <v/>
      </c>
      <c r="E139" s="10" t="str">
        <f>IF((IFERROR(C139-D139+IF(C139=F138,0,COMPARATIVO!$F$4),""))=COMPARATIVO!$F$4,"",IFERROR(C139-D139+IF(C139=F138,0,COMPARATIVO!$F$4),""))</f>
        <v/>
      </c>
      <c r="F139" s="46">
        <f t="shared" si="1"/>
        <v>0</v>
      </c>
      <c r="G139" s="42"/>
      <c r="H139" s="9" t="str">
        <f t="shared" si="5"/>
        <v/>
      </c>
      <c r="I139" s="10" t="str">
        <f>IF(I138="","",IF(L138=0,"",IF(I138&gt;L138,L138,IF(L138&lt;&gt;"",COMPARATIVO!$D$5,""))))</f>
        <v/>
      </c>
      <c r="J139" s="10" t="str">
        <f>IF(L138=0,"",IFERROR(((1+COMPARATIVO!$E$5)^(1/12)-1)*L138,""))</f>
        <v/>
      </c>
      <c r="K139" s="10" t="str">
        <f>IF((IFERROR(I139-J139+IF(C139=F138,0,COMPARATIVO!$F$5),""))=COMPARATIVO!$F$5,"",IFERROR(I139-J139+IF(C139=F138,0,COMPARATIVO!$F$5),""))</f>
        <v/>
      </c>
      <c r="L139" s="46">
        <f t="shared" si="2"/>
        <v>0</v>
      </c>
      <c r="M139" s="42"/>
      <c r="N139" s="9" t="str">
        <f t="shared" si="6"/>
        <v/>
      </c>
      <c r="O139" s="10" t="str">
        <f>IF(O138="","",IF(R138=0,"",IF(O138&gt;R138,R138,IF(R138&lt;&gt;"",COMPARATIVO!$D$6,""))))</f>
        <v/>
      </c>
      <c r="P139" s="10" t="str">
        <f>IF(R138=0,"",IFERROR(((1+COMPARATIVO!$E$6)^(1/12)-1)*R138,""))</f>
        <v/>
      </c>
      <c r="Q139" s="10" t="str">
        <f>IF((IFERROR(O139-P139+IF(C139=F138,0,COMPARATIVO!$F$6),""))=COMPARATIVO!$F$6,"",IFERROR(O139-P139+IF(C139=F138,0,COMPARATIVO!$F$6),""))</f>
        <v/>
      </c>
      <c r="R139" s="46">
        <f t="shared" si="3"/>
        <v>0</v>
      </c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9" t="str">
        <f t="shared" si="4"/>
        <v/>
      </c>
      <c r="C140" s="10" t="str">
        <f>IF(C139="","",IF(F139=0,"",IF(C139&gt;F139,F139,IF(F139&lt;&gt;"",COMPARATIVO!$D$4,""))))</f>
        <v/>
      </c>
      <c r="D140" s="10" t="str">
        <f>IF(F139=0,"",IFERROR(((1+COMPARATIVO!$E$4)^(1/12)-1)*F139,""))</f>
        <v/>
      </c>
      <c r="E140" s="10" t="str">
        <f>IF((IFERROR(C140-D140+IF(C140=F139,0,COMPARATIVO!$F$4),""))=COMPARATIVO!$F$4,"",IFERROR(C140-D140+IF(C140=F139,0,COMPARATIVO!$F$4),""))</f>
        <v/>
      </c>
      <c r="F140" s="46">
        <f t="shared" si="1"/>
        <v>0</v>
      </c>
      <c r="G140" s="42"/>
      <c r="H140" s="9" t="str">
        <f t="shared" si="5"/>
        <v/>
      </c>
      <c r="I140" s="10" t="str">
        <f>IF(I139="","",IF(L139=0,"",IF(I139&gt;L139,L139,IF(L139&lt;&gt;"",COMPARATIVO!$D$5,""))))</f>
        <v/>
      </c>
      <c r="J140" s="10" t="str">
        <f>IF(L139=0,"",IFERROR(((1+COMPARATIVO!$E$5)^(1/12)-1)*L139,""))</f>
        <v/>
      </c>
      <c r="K140" s="10" t="str">
        <f>IF((IFERROR(I140-J140+IF(C140=F139,0,COMPARATIVO!$F$5),""))=COMPARATIVO!$F$5,"",IFERROR(I140-J140+IF(C140=F139,0,COMPARATIVO!$F$5),""))</f>
        <v/>
      </c>
      <c r="L140" s="46">
        <f t="shared" si="2"/>
        <v>0</v>
      </c>
      <c r="M140" s="42"/>
      <c r="N140" s="9" t="str">
        <f t="shared" si="6"/>
        <v/>
      </c>
      <c r="O140" s="10" t="str">
        <f>IF(O139="","",IF(R139=0,"",IF(O139&gt;R139,R139,IF(R139&lt;&gt;"",COMPARATIVO!$D$6,""))))</f>
        <v/>
      </c>
      <c r="P140" s="10" t="str">
        <f>IF(R139=0,"",IFERROR(((1+COMPARATIVO!$E$6)^(1/12)-1)*R139,""))</f>
        <v/>
      </c>
      <c r="Q140" s="10" t="str">
        <f>IF((IFERROR(O140-P140+IF(C140=F139,0,COMPARATIVO!$F$6),""))=COMPARATIVO!$F$6,"",IFERROR(O140-P140+IF(C140=F139,0,COMPARATIVO!$F$6),""))</f>
        <v/>
      </c>
      <c r="R140" s="46">
        <f t="shared" si="3"/>
        <v>0</v>
      </c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9" t="str">
        <f t="shared" si="4"/>
        <v/>
      </c>
      <c r="C141" s="10" t="str">
        <f>IF(C140="","",IF(F140=0,"",IF(C140&gt;F140,F140,IF(F140&lt;&gt;"",COMPARATIVO!$D$4,""))))</f>
        <v/>
      </c>
      <c r="D141" s="10" t="str">
        <f>IF(F140=0,"",IFERROR(((1+COMPARATIVO!$E$4)^(1/12)-1)*F140,""))</f>
        <v/>
      </c>
      <c r="E141" s="10" t="str">
        <f>IF((IFERROR(C141-D141+IF(C141=F140,0,COMPARATIVO!$F$4),""))=COMPARATIVO!$F$4,"",IFERROR(C141-D141+IF(C141=F140,0,COMPARATIVO!$F$4),""))</f>
        <v/>
      </c>
      <c r="F141" s="46">
        <f t="shared" si="1"/>
        <v>0</v>
      </c>
      <c r="G141" s="42"/>
      <c r="H141" s="9" t="str">
        <f t="shared" si="5"/>
        <v/>
      </c>
      <c r="I141" s="10" t="str">
        <f>IF(I140="","",IF(L140=0,"",IF(I140&gt;L140,L140,IF(L140&lt;&gt;"",COMPARATIVO!$D$5,""))))</f>
        <v/>
      </c>
      <c r="J141" s="10" t="str">
        <f>IF(L140=0,"",IFERROR(((1+COMPARATIVO!$E$5)^(1/12)-1)*L140,""))</f>
        <v/>
      </c>
      <c r="K141" s="10" t="str">
        <f>IF((IFERROR(I141-J141+IF(C141=F140,0,COMPARATIVO!$F$5),""))=COMPARATIVO!$F$5,"",IFERROR(I141-J141+IF(C141=F140,0,COMPARATIVO!$F$5),""))</f>
        <v/>
      </c>
      <c r="L141" s="46">
        <f t="shared" si="2"/>
        <v>0</v>
      </c>
      <c r="M141" s="42"/>
      <c r="N141" s="9" t="str">
        <f t="shared" si="6"/>
        <v/>
      </c>
      <c r="O141" s="10" t="str">
        <f>IF(O140="","",IF(R140=0,"",IF(O140&gt;R140,R140,IF(R140&lt;&gt;"",COMPARATIVO!$D$6,""))))</f>
        <v/>
      </c>
      <c r="P141" s="10" t="str">
        <f>IF(R140=0,"",IFERROR(((1+COMPARATIVO!$E$6)^(1/12)-1)*R140,""))</f>
        <v/>
      </c>
      <c r="Q141" s="10" t="str">
        <f>IF((IFERROR(O141-P141+IF(C141=F140,0,COMPARATIVO!$F$6),""))=COMPARATIVO!$F$6,"",IFERROR(O141-P141+IF(C141=F140,0,COMPARATIVO!$F$6),""))</f>
        <v/>
      </c>
      <c r="R141" s="46">
        <f t="shared" si="3"/>
        <v>0</v>
      </c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9" t="str">
        <f t="shared" si="4"/>
        <v/>
      </c>
      <c r="C142" s="10" t="str">
        <f>IF(C141="","",IF(F141=0,"",IF(C141&gt;F141,F141,IF(F141&lt;&gt;"",COMPARATIVO!$D$4,""))))</f>
        <v/>
      </c>
      <c r="D142" s="10" t="str">
        <f>IF(F141=0,"",IFERROR(((1+COMPARATIVO!$E$4)^(1/12)-1)*F141,""))</f>
        <v/>
      </c>
      <c r="E142" s="10" t="str">
        <f>IF((IFERROR(C142-D142+IF(C142=F141,0,COMPARATIVO!$F$4),""))=COMPARATIVO!$F$4,"",IFERROR(C142-D142+IF(C142=F141,0,COMPARATIVO!$F$4),""))</f>
        <v/>
      </c>
      <c r="F142" s="46">
        <f t="shared" si="1"/>
        <v>0</v>
      </c>
      <c r="G142" s="42"/>
      <c r="H142" s="9" t="str">
        <f t="shared" si="5"/>
        <v/>
      </c>
      <c r="I142" s="10" t="str">
        <f>IF(I141="","",IF(L141=0,"",IF(I141&gt;L141,L141,IF(L141&lt;&gt;"",COMPARATIVO!$D$5,""))))</f>
        <v/>
      </c>
      <c r="J142" s="10" t="str">
        <f>IF(L141=0,"",IFERROR(((1+COMPARATIVO!$E$5)^(1/12)-1)*L141,""))</f>
        <v/>
      </c>
      <c r="K142" s="10" t="str">
        <f>IF((IFERROR(I142-J142+IF(C142=F141,0,COMPARATIVO!$F$5),""))=COMPARATIVO!$F$5,"",IFERROR(I142-J142+IF(C142=F141,0,COMPARATIVO!$F$5),""))</f>
        <v/>
      </c>
      <c r="L142" s="46">
        <f t="shared" si="2"/>
        <v>0</v>
      </c>
      <c r="M142" s="42"/>
      <c r="N142" s="9" t="str">
        <f t="shared" si="6"/>
        <v/>
      </c>
      <c r="O142" s="10" t="str">
        <f>IF(O141="","",IF(R141=0,"",IF(O141&gt;R141,R141,IF(R141&lt;&gt;"",COMPARATIVO!$D$6,""))))</f>
        <v/>
      </c>
      <c r="P142" s="10" t="str">
        <f>IF(R141=0,"",IFERROR(((1+COMPARATIVO!$E$6)^(1/12)-1)*R141,""))</f>
        <v/>
      </c>
      <c r="Q142" s="10" t="str">
        <f>IF((IFERROR(O142-P142+IF(C142=F141,0,COMPARATIVO!$F$6),""))=COMPARATIVO!$F$6,"",IFERROR(O142-P142+IF(C142=F141,0,COMPARATIVO!$F$6),""))</f>
        <v/>
      </c>
      <c r="R142" s="46">
        <f t="shared" si="3"/>
        <v>0</v>
      </c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9" t="str">
        <f t="shared" si="4"/>
        <v/>
      </c>
      <c r="C143" s="10" t="str">
        <f>IF(C142="","",IF(F142=0,"",IF(C142&gt;F142,F142,IF(F142&lt;&gt;"",COMPARATIVO!$D$4,""))))</f>
        <v/>
      </c>
      <c r="D143" s="10" t="str">
        <f>IF(F142=0,"",IFERROR(((1+COMPARATIVO!$E$4)^(1/12)-1)*F142,""))</f>
        <v/>
      </c>
      <c r="E143" s="10" t="str">
        <f>IF((IFERROR(C143-D143+IF(C143=F142,0,COMPARATIVO!$F$4),""))=COMPARATIVO!$F$4,"",IFERROR(C143-D143+IF(C143=F142,0,COMPARATIVO!$F$4),""))</f>
        <v/>
      </c>
      <c r="F143" s="46">
        <f t="shared" si="1"/>
        <v>0</v>
      </c>
      <c r="G143" s="42"/>
      <c r="H143" s="9" t="str">
        <f t="shared" si="5"/>
        <v/>
      </c>
      <c r="I143" s="10" t="str">
        <f>IF(I142="","",IF(L142=0,"",IF(I142&gt;L142,L142,IF(L142&lt;&gt;"",COMPARATIVO!$D$5,""))))</f>
        <v/>
      </c>
      <c r="J143" s="10" t="str">
        <f>IF(L142=0,"",IFERROR(((1+COMPARATIVO!$E$5)^(1/12)-1)*L142,""))</f>
        <v/>
      </c>
      <c r="K143" s="10" t="str">
        <f>IF((IFERROR(I143-J143+IF(C143=F142,0,COMPARATIVO!$F$5),""))=COMPARATIVO!$F$5,"",IFERROR(I143-J143+IF(C143=F142,0,COMPARATIVO!$F$5),""))</f>
        <v/>
      </c>
      <c r="L143" s="46">
        <f t="shared" si="2"/>
        <v>0</v>
      </c>
      <c r="M143" s="42"/>
      <c r="N143" s="9" t="str">
        <f t="shared" si="6"/>
        <v/>
      </c>
      <c r="O143" s="10" t="str">
        <f>IF(O142="","",IF(R142=0,"",IF(O142&gt;R142,R142,IF(R142&lt;&gt;"",COMPARATIVO!$D$6,""))))</f>
        <v/>
      </c>
      <c r="P143" s="10" t="str">
        <f>IF(R142=0,"",IFERROR(((1+COMPARATIVO!$E$6)^(1/12)-1)*R142,""))</f>
        <v/>
      </c>
      <c r="Q143" s="10" t="str">
        <f>IF((IFERROR(O143-P143+IF(C143=F142,0,COMPARATIVO!$F$6),""))=COMPARATIVO!$F$6,"",IFERROR(O143-P143+IF(C143=F142,0,COMPARATIVO!$F$6),""))</f>
        <v/>
      </c>
      <c r="R143" s="46">
        <f t="shared" si="3"/>
        <v>0</v>
      </c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9" t="str">
        <f t="shared" si="4"/>
        <v/>
      </c>
      <c r="C144" s="10" t="str">
        <f>IF(C143="","",IF(F143=0,"",IF(C143&gt;F143,F143,IF(F143&lt;&gt;"",COMPARATIVO!$D$4,""))))</f>
        <v/>
      </c>
      <c r="D144" s="10" t="str">
        <f>IF(F143=0,"",IFERROR(((1+COMPARATIVO!$E$4)^(1/12)-1)*F143,""))</f>
        <v/>
      </c>
      <c r="E144" s="10" t="str">
        <f>IF((IFERROR(C144-D144+IF(C144=F143,0,COMPARATIVO!$F$4),""))=COMPARATIVO!$F$4,"",IFERROR(C144-D144+IF(C144=F143,0,COMPARATIVO!$F$4),""))</f>
        <v/>
      </c>
      <c r="F144" s="46">
        <f t="shared" si="1"/>
        <v>0</v>
      </c>
      <c r="G144" s="42"/>
      <c r="H144" s="9" t="str">
        <f t="shared" si="5"/>
        <v/>
      </c>
      <c r="I144" s="10" t="str">
        <f>IF(I143="","",IF(L143=0,"",IF(I143&gt;L143,L143,IF(L143&lt;&gt;"",COMPARATIVO!$D$5,""))))</f>
        <v/>
      </c>
      <c r="J144" s="10" t="str">
        <f>IF(L143=0,"",IFERROR(((1+COMPARATIVO!$E$5)^(1/12)-1)*L143,""))</f>
        <v/>
      </c>
      <c r="K144" s="10" t="str">
        <f>IF((IFERROR(I144-J144+IF(C144=F143,0,COMPARATIVO!$F$5),""))=COMPARATIVO!$F$5,"",IFERROR(I144-J144+IF(C144=F143,0,COMPARATIVO!$F$5),""))</f>
        <v/>
      </c>
      <c r="L144" s="46">
        <f t="shared" si="2"/>
        <v>0</v>
      </c>
      <c r="M144" s="42"/>
      <c r="N144" s="9" t="str">
        <f t="shared" si="6"/>
        <v/>
      </c>
      <c r="O144" s="10" t="str">
        <f>IF(O143="","",IF(R143=0,"",IF(O143&gt;R143,R143,IF(R143&lt;&gt;"",COMPARATIVO!$D$6,""))))</f>
        <v/>
      </c>
      <c r="P144" s="10" t="str">
        <f>IF(R143=0,"",IFERROR(((1+COMPARATIVO!$E$6)^(1/12)-1)*R143,""))</f>
        <v/>
      </c>
      <c r="Q144" s="10" t="str">
        <f>IF((IFERROR(O144-P144+IF(C144=F143,0,COMPARATIVO!$F$6),""))=COMPARATIVO!$F$6,"",IFERROR(O144-P144+IF(C144=F143,0,COMPARATIVO!$F$6),""))</f>
        <v/>
      </c>
      <c r="R144" s="46">
        <f t="shared" si="3"/>
        <v>0</v>
      </c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9" t="str">
        <f t="shared" si="4"/>
        <v/>
      </c>
      <c r="C145" s="10" t="str">
        <f>IF(C144="","",IF(F144=0,"",IF(C144&gt;F144,F144,IF(F144&lt;&gt;"",COMPARATIVO!$D$4,""))))</f>
        <v/>
      </c>
      <c r="D145" s="10" t="str">
        <f>IF(F144=0,"",IFERROR(((1+COMPARATIVO!$E$4)^(1/12)-1)*F144,""))</f>
        <v/>
      </c>
      <c r="E145" s="10" t="str">
        <f>IF((IFERROR(C145-D145+IF(C145=F144,0,COMPARATIVO!$F$4),""))=COMPARATIVO!$F$4,"",IFERROR(C145-D145+IF(C145=F144,0,COMPARATIVO!$F$4),""))</f>
        <v/>
      </c>
      <c r="F145" s="46">
        <f t="shared" si="1"/>
        <v>0</v>
      </c>
      <c r="G145" s="42"/>
      <c r="H145" s="9" t="str">
        <f t="shared" si="5"/>
        <v/>
      </c>
      <c r="I145" s="10" t="str">
        <f>IF(I144="","",IF(L144=0,"",IF(I144&gt;L144,L144,IF(L144&lt;&gt;"",COMPARATIVO!$D$5,""))))</f>
        <v/>
      </c>
      <c r="J145" s="10" t="str">
        <f>IF(L144=0,"",IFERROR(((1+COMPARATIVO!$E$5)^(1/12)-1)*L144,""))</f>
        <v/>
      </c>
      <c r="K145" s="10" t="str">
        <f>IF((IFERROR(I145-J145+IF(C145=F144,0,COMPARATIVO!$F$5),""))=COMPARATIVO!$F$5,"",IFERROR(I145-J145+IF(C145=F144,0,COMPARATIVO!$F$5),""))</f>
        <v/>
      </c>
      <c r="L145" s="46">
        <f t="shared" si="2"/>
        <v>0</v>
      </c>
      <c r="M145" s="42"/>
      <c r="N145" s="9" t="str">
        <f t="shared" si="6"/>
        <v/>
      </c>
      <c r="O145" s="10" t="str">
        <f>IF(O144="","",IF(R144=0,"",IF(O144&gt;R144,R144,IF(R144&lt;&gt;"",COMPARATIVO!$D$6,""))))</f>
        <v/>
      </c>
      <c r="P145" s="10" t="str">
        <f>IF(R144=0,"",IFERROR(((1+COMPARATIVO!$E$6)^(1/12)-1)*R144,""))</f>
        <v/>
      </c>
      <c r="Q145" s="10" t="str">
        <f>IF((IFERROR(O145-P145+IF(C145=F144,0,COMPARATIVO!$F$6),""))=COMPARATIVO!$F$6,"",IFERROR(O145-P145+IF(C145=F144,0,COMPARATIVO!$F$6),""))</f>
        <v/>
      </c>
      <c r="R145" s="46">
        <f t="shared" si="3"/>
        <v>0</v>
      </c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9" t="str">
        <f t="shared" si="4"/>
        <v/>
      </c>
      <c r="C146" s="10" t="str">
        <f>IF(C145="","",IF(F145=0,"",IF(C145&gt;F145,F145,IF(F145&lt;&gt;"",COMPARATIVO!$D$4,""))))</f>
        <v/>
      </c>
      <c r="D146" s="10" t="str">
        <f>IF(F145=0,"",IFERROR(((1+COMPARATIVO!$E$4)^(1/12)-1)*F145,""))</f>
        <v/>
      </c>
      <c r="E146" s="10" t="str">
        <f>IF((IFERROR(C146-D146+IF(C146=F145,0,COMPARATIVO!$F$4),""))=COMPARATIVO!$F$4,"",IFERROR(C146-D146+IF(C146=F145,0,COMPARATIVO!$F$4),""))</f>
        <v/>
      </c>
      <c r="F146" s="46">
        <f t="shared" si="1"/>
        <v>0</v>
      </c>
      <c r="G146" s="42"/>
      <c r="H146" s="9" t="str">
        <f t="shared" si="5"/>
        <v/>
      </c>
      <c r="I146" s="10" t="str">
        <f>IF(I145="","",IF(L145=0,"",IF(I145&gt;L145,L145,IF(L145&lt;&gt;"",COMPARATIVO!$D$5,""))))</f>
        <v/>
      </c>
      <c r="J146" s="10" t="str">
        <f>IF(L145=0,"",IFERROR(((1+COMPARATIVO!$E$5)^(1/12)-1)*L145,""))</f>
        <v/>
      </c>
      <c r="K146" s="10" t="str">
        <f>IF((IFERROR(I146-J146+IF(C146=F145,0,COMPARATIVO!$F$5),""))=COMPARATIVO!$F$5,"",IFERROR(I146-J146+IF(C146=F145,0,COMPARATIVO!$F$5),""))</f>
        <v/>
      </c>
      <c r="L146" s="46">
        <f t="shared" si="2"/>
        <v>0</v>
      </c>
      <c r="M146" s="42"/>
      <c r="N146" s="9" t="str">
        <f t="shared" si="6"/>
        <v/>
      </c>
      <c r="O146" s="10" t="str">
        <f>IF(O145="","",IF(R145=0,"",IF(O145&gt;R145,R145,IF(R145&lt;&gt;"",COMPARATIVO!$D$6,""))))</f>
        <v/>
      </c>
      <c r="P146" s="10" t="str">
        <f>IF(R145=0,"",IFERROR(((1+COMPARATIVO!$E$6)^(1/12)-1)*R145,""))</f>
        <v/>
      </c>
      <c r="Q146" s="10" t="str">
        <f>IF((IFERROR(O146-P146+IF(C146=F145,0,COMPARATIVO!$F$6),""))=COMPARATIVO!$F$6,"",IFERROR(O146-P146+IF(C146=F145,0,COMPARATIVO!$F$6),""))</f>
        <v/>
      </c>
      <c r="R146" s="46">
        <f t="shared" si="3"/>
        <v>0</v>
      </c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9" t="str">
        <f t="shared" si="4"/>
        <v/>
      </c>
      <c r="C147" s="10" t="str">
        <f>IF(C146="","",IF(F146=0,"",IF(C146&gt;F146,F146,IF(F146&lt;&gt;"",COMPARATIVO!$D$4,""))))</f>
        <v/>
      </c>
      <c r="D147" s="10" t="str">
        <f>IF(F146=0,"",IFERROR(((1+COMPARATIVO!$E$4)^(1/12)-1)*F146,""))</f>
        <v/>
      </c>
      <c r="E147" s="10" t="str">
        <f>IF((IFERROR(C147-D147+IF(C147=F146,0,COMPARATIVO!$F$4),""))=COMPARATIVO!$F$4,"",IFERROR(C147-D147+IF(C147=F146,0,COMPARATIVO!$F$4),""))</f>
        <v/>
      </c>
      <c r="F147" s="46">
        <f t="shared" si="1"/>
        <v>0</v>
      </c>
      <c r="G147" s="42"/>
      <c r="H147" s="9" t="str">
        <f t="shared" si="5"/>
        <v/>
      </c>
      <c r="I147" s="10" t="str">
        <f>IF(I146="","",IF(L146=0,"",IF(I146&gt;L146,L146,IF(L146&lt;&gt;"",COMPARATIVO!$D$5,""))))</f>
        <v/>
      </c>
      <c r="J147" s="10" t="str">
        <f>IF(L146=0,"",IFERROR(((1+COMPARATIVO!$E$5)^(1/12)-1)*L146,""))</f>
        <v/>
      </c>
      <c r="K147" s="10" t="str">
        <f>IF((IFERROR(I147-J147+IF(C147=F146,0,COMPARATIVO!$F$5),""))=COMPARATIVO!$F$5,"",IFERROR(I147-J147+IF(C147=F146,0,COMPARATIVO!$F$5),""))</f>
        <v/>
      </c>
      <c r="L147" s="46">
        <f t="shared" si="2"/>
        <v>0</v>
      </c>
      <c r="M147" s="42"/>
      <c r="N147" s="9" t="str">
        <f t="shared" si="6"/>
        <v/>
      </c>
      <c r="O147" s="10" t="str">
        <f>IF(O146="","",IF(R146=0,"",IF(O146&gt;R146,R146,IF(R146&lt;&gt;"",COMPARATIVO!$D$6,""))))</f>
        <v/>
      </c>
      <c r="P147" s="10" t="str">
        <f>IF(R146=0,"",IFERROR(((1+COMPARATIVO!$E$6)^(1/12)-1)*R146,""))</f>
        <v/>
      </c>
      <c r="Q147" s="10" t="str">
        <f>IF((IFERROR(O147-P147+IF(C147=F146,0,COMPARATIVO!$F$6),""))=COMPARATIVO!$F$6,"",IFERROR(O147-P147+IF(C147=F146,0,COMPARATIVO!$F$6),""))</f>
        <v/>
      </c>
      <c r="R147" s="46">
        <f t="shared" si="3"/>
        <v>0</v>
      </c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9" t="str">
        <f t="shared" si="4"/>
        <v/>
      </c>
      <c r="C148" s="10" t="str">
        <f>IF(C147="","",IF(F147=0,"",IF(C147&gt;F147,F147,IF(F147&lt;&gt;"",COMPARATIVO!$D$4,""))))</f>
        <v/>
      </c>
      <c r="D148" s="10" t="str">
        <f>IF(F147=0,"",IFERROR(((1+COMPARATIVO!$E$4)^(1/12)-1)*F147,""))</f>
        <v/>
      </c>
      <c r="E148" s="10" t="str">
        <f>IF((IFERROR(C148-D148+IF(C148=F147,0,COMPARATIVO!$F$4),""))=COMPARATIVO!$F$4,"",IFERROR(C148-D148+IF(C148=F147,0,COMPARATIVO!$F$4),""))</f>
        <v/>
      </c>
      <c r="F148" s="46">
        <f t="shared" si="1"/>
        <v>0</v>
      </c>
      <c r="G148" s="42"/>
      <c r="H148" s="9" t="str">
        <f t="shared" si="5"/>
        <v/>
      </c>
      <c r="I148" s="10" t="str">
        <f>IF(I147="","",IF(L147=0,"",IF(I147&gt;L147,L147,IF(L147&lt;&gt;"",COMPARATIVO!$D$5,""))))</f>
        <v/>
      </c>
      <c r="J148" s="10" t="str">
        <f>IF(L147=0,"",IFERROR(((1+COMPARATIVO!$E$5)^(1/12)-1)*L147,""))</f>
        <v/>
      </c>
      <c r="K148" s="10" t="str">
        <f>IF((IFERROR(I148-J148+IF(C148=F147,0,COMPARATIVO!$F$5),""))=COMPARATIVO!$F$5,"",IFERROR(I148-J148+IF(C148=F147,0,COMPARATIVO!$F$5),""))</f>
        <v/>
      </c>
      <c r="L148" s="46">
        <f t="shared" si="2"/>
        <v>0</v>
      </c>
      <c r="M148" s="42"/>
      <c r="N148" s="9" t="str">
        <f t="shared" si="6"/>
        <v/>
      </c>
      <c r="O148" s="10" t="str">
        <f>IF(O147="","",IF(R147=0,"",IF(O147&gt;R147,R147,IF(R147&lt;&gt;"",COMPARATIVO!$D$6,""))))</f>
        <v/>
      </c>
      <c r="P148" s="10" t="str">
        <f>IF(R147=0,"",IFERROR(((1+COMPARATIVO!$E$6)^(1/12)-1)*R147,""))</f>
        <v/>
      </c>
      <c r="Q148" s="10" t="str">
        <f>IF((IFERROR(O148-P148+IF(C148=F147,0,COMPARATIVO!$F$6),""))=COMPARATIVO!$F$6,"",IFERROR(O148-P148+IF(C148=F147,0,COMPARATIVO!$F$6),""))</f>
        <v/>
      </c>
      <c r="R148" s="46">
        <f t="shared" si="3"/>
        <v>0</v>
      </c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9" t="str">
        <f t="shared" si="4"/>
        <v/>
      </c>
      <c r="C149" s="10" t="str">
        <f>IF(C148="","",IF(F148=0,"",IF(C148&gt;F148,F148,IF(F148&lt;&gt;"",COMPARATIVO!$D$4,""))))</f>
        <v/>
      </c>
      <c r="D149" s="10" t="str">
        <f>IF(F148=0,"",IFERROR(((1+COMPARATIVO!$E$4)^(1/12)-1)*F148,""))</f>
        <v/>
      </c>
      <c r="E149" s="10" t="str">
        <f>IF((IFERROR(C149-D149+IF(C149=F148,0,COMPARATIVO!$F$4),""))=COMPARATIVO!$F$4,"",IFERROR(C149-D149+IF(C149=F148,0,COMPARATIVO!$F$4),""))</f>
        <v/>
      </c>
      <c r="F149" s="46">
        <f t="shared" si="1"/>
        <v>0</v>
      </c>
      <c r="G149" s="42"/>
      <c r="H149" s="9" t="str">
        <f t="shared" si="5"/>
        <v/>
      </c>
      <c r="I149" s="10" t="str">
        <f>IF(I148="","",IF(L148=0,"",IF(I148&gt;L148,L148,IF(L148&lt;&gt;"",COMPARATIVO!$D$5,""))))</f>
        <v/>
      </c>
      <c r="J149" s="10" t="str">
        <f>IF(L148=0,"",IFERROR(((1+COMPARATIVO!$E$5)^(1/12)-1)*L148,""))</f>
        <v/>
      </c>
      <c r="K149" s="10" t="str">
        <f>IF((IFERROR(I149-J149+IF(C149=F148,0,COMPARATIVO!$F$5),""))=COMPARATIVO!$F$5,"",IFERROR(I149-J149+IF(C149=F148,0,COMPARATIVO!$F$5),""))</f>
        <v/>
      </c>
      <c r="L149" s="46">
        <f t="shared" si="2"/>
        <v>0</v>
      </c>
      <c r="M149" s="42"/>
      <c r="N149" s="9" t="str">
        <f t="shared" si="6"/>
        <v/>
      </c>
      <c r="O149" s="10" t="str">
        <f>IF(O148="","",IF(R148=0,"",IF(O148&gt;R148,R148,IF(R148&lt;&gt;"",COMPARATIVO!$D$6,""))))</f>
        <v/>
      </c>
      <c r="P149" s="10" t="str">
        <f>IF(R148=0,"",IFERROR(((1+COMPARATIVO!$E$6)^(1/12)-1)*R148,""))</f>
        <v/>
      </c>
      <c r="Q149" s="10" t="str">
        <f>IF((IFERROR(O149-P149+IF(C149=F148,0,COMPARATIVO!$F$6),""))=COMPARATIVO!$F$6,"",IFERROR(O149-P149+IF(C149=F148,0,COMPARATIVO!$F$6),""))</f>
        <v/>
      </c>
      <c r="R149" s="46">
        <f t="shared" si="3"/>
        <v>0</v>
      </c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9" t="str">
        <f t="shared" si="4"/>
        <v/>
      </c>
      <c r="C150" s="10" t="str">
        <f>IF(C149="","",IF(F149=0,"",IF(C149&gt;F149,F149,IF(F149&lt;&gt;"",COMPARATIVO!$D$4,""))))</f>
        <v/>
      </c>
      <c r="D150" s="10" t="str">
        <f>IF(F149=0,"",IFERROR(((1+COMPARATIVO!$E$4)^(1/12)-1)*F149,""))</f>
        <v/>
      </c>
      <c r="E150" s="10" t="str">
        <f>IF((IFERROR(C150-D150+IF(C150=F149,0,COMPARATIVO!$F$4),""))=COMPARATIVO!$F$4,"",IFERROR(C150-D150+IF(C150=F149,0,COMPARATIVO!$F$4),""))</f>
        <v/>
      </c>
      <c r="F150" s="46">
        <f t="shared" si="1"/>
        <v>0</v>
      </c>
      <c r="G150" s="42"/>
      <c r="H150" s="9" t="str">
        <f t="shared" si="5"/>
        <v/>
      </c>
      <c r="I150" s="10" t="str">
        <f>IF(I149="","",IF(L149=0,"",IF(I149&gt;L149,L149,IF(L149&lt;&gt;"",COMPARATIVO!$D$5,""))))</f>
        <v/>
      </c>
      <c r="J150" s="10" t="str">
        <f>IF(L149=0,"",IFERROR(((1+COMPARATIVO!$E$5)^(1/12)-1)*L149,""))</f>
        <v/>
      </c>
      <c r="K150" s="10" t="str">
        <f>IF((IFERROR(I150-J150+IF(C150=F149,0,COMPARATIVO!$F$5),""))=COMPARATIVO!$F$5,"",IFERROR(I150-J150+IF(C150=F149,0,COMPARATIVO!$F$5),""))</f>
        <v/>
      </c>
      <c r="L150" s="46">
        <f t="shared" si="2"/>
        <v>0</v>
      </c>
      <c r="M150" s="42"/>
      <c r="N150" s="9" t="str">
        <f t="shared" si="6"/>
        <v/>
      </c>
      <c r="O150" s="10" t="str">
        <f>IF(O149="","",IF(R149=0,"",IF(O149&gt;R149,R149,IF(R149&lt;&gt;"",COMPARATIVO!$D$6,""))))</f>
        <v/>
      </c>
      <c r="P150" s="10" t="str">
        <f>IF(R149=0,"",IFERROR(((1+COMPARATIVO!$E$6)^(1/12)-1)*R149,""))</f>
        <v/>
      </c>
      <c r="Q150" s="10" t="str">
        <f>IF((IFERROR(O150-P150+IF(C150=F149,0,COMPARATIVO!$F$6),""))=COMPARATIVO!$F$6,"",IFERROR(O150-P150+IF(C150=F149,0,COMPARATIVO!$F$6),""))</f>
        <v/>
      </c>
      <c r="R150" s="46">
        <f t="shared" si="3"/>
        <v>0</v>
      </c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9" t="str">
        <f t="shared" si="4"/>
        <v/>
      </c>
      <c r="C151" s="10" t="str">
        <f>IF(C150="","",IF(F150=0,"",IF(C150&gt;F150,F150,IF(F150&lt;&gt;"",COMPARATIVO!$D$4,""))))</f>
        <v/>
      </c>
      <c r="D151" s="10" t="str">
        <f>IF(F150=0,"",IFERROR(((1+COMPARATIVO!$E$4)^(1/12)-1)*F150,""))</f>
        <v/>
      </c>
      <c r="E151" s="10" t="str">
        <f>IF((IFERROR(C151-D151+IF(C151=F150,0,COMPARATIVO!$F$4),""))=COMPARATIVO!$F$4,"",IFERROR(C151-D151+IF(C151=F150,0,COMPARATIVO!$F$4),""))</f>
        <v/>
      </c>
      <c r="F151" s="46">
        <f t="shared" si="1"/>
        <v>0</v>
      </c>
      <c r="G151" s="42"/>
      <c r="H151" s="9" t="str">
        <f t="shared" si="5"/>
        <v/>
      </c>
      <c r="I151" s="10" t="str">
        <f>IF(I150="","",IF(L150=0,"",IF(I150&gt;L150,L150,IF(L150&lt;&gt;"",COMPARATIVO!$D$5,""))))</f>
        <v/>
      </c>
      <c r="J151" s="10" t="str">
        <f>IF(L150=0,"",IFERROR(((1+COMPARATIVO!$E$5)^(1/12)-1)*L150,""))</f>
        <v/>
      </c>
      <c r="K151" s="10" t="str">
        <f>IF((IFERROR(I151-J151+IF(C151=F150,0,COMPARATIVO!$F$5),""))=COMPARATIVO!$F$5,"",IFERROR(I151-J151+IF(C151=F150,0,COMPARATIVO!$F$5),""))</f>
        <v/>
      </c>
      <c r="L151" s="46">
        <f t="shared" si="2"/>
        <v>0</v>
      </c>
      <c r="M151" s="42"/>
      <c r="N151" s="9" t="str">
        <f t="shared" si="6"/>
        <v/>
      </c>
      <c r="O151" s="10" t="str">
        <f>IF(O150="","",IF(R150=0,"",IF(O150&gt;R150,R150,IF(R150&lt;&gt;"",COMPARATIVO!$D$6,""))))</f>
        <v/>
      </c>
      <c r="P151" s="10" t="str">
        <f>IF(R150=0,"",IFERROR(((1+COMPARATIVO!$E$6)^(1/12)-1)*R150,""))</f>
        <v/>
      </c>
      <c r="Q151" s="10" t="str">
        <f>IF((IFERROR(O151-P151+IF(C151=F150,0,COMPARATIVO!$F$6),""))=COMPARATIVO!$F$6,"",IFERROR(O151-P151+IF(C151=F150,0,COMPARATIVO!$F$6),""))</f>
        <v/>
      </c>
      <c r="R151" s="46">
        <f t="shared" si="3"/>
        <v>0</v>
      </c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9" t="str">
        <f t="shared" si="4"/>
        <v/>
      </c>
      <c r="C152" s="10" t="str">
        <f>IF(C151="","",IF(F151=0,"",IF(C151&gt;F151,F151,IF(F151&lt;&gt;"",COMPARATIVO!$D$4,""))))</f>
        <v/>
      </c>
      <c r="D152" s="10" t="str">
        <f>IF(F151=0,"",IFERROR(((1+COMPARATIVO!$E$4)^(1/12)-1)*F151,""))</f>
        <v/>
      </c>
      <c r="E152" s="10" t="str">
        <f>IF((IFERROR(C152-D152+IF(C152=F151,0,COMPARATIVO!$F$4),""))=COMPARATIVO!$F$4,"",IFERROR(C152-D152+IF(C152=F151,0,COMPARATIVO!$F$4),""))</f>
        <v/>
      </c>
      <c r="F152" s="46">
        <f t="shared" si="1"/>
        <v>0</v>
      </c>
      <c r="G152" s="42"/>
      <c r="H152" s="9" t="str">
        <f t="shared" si="5"/>
        <v/>
      </c>
      <c r="I152" s="10" t="str">
        <f>IF(I151="","",IF(L151=0,"",IF(I151&gt;L151,L151,IF(L151&lt;&gt;"",COMPARATIVO!$D$5,""))))</f>
        <v/>
      </c>
      <c r="J152" s="10" t="str">
        <f>IF(L151=0,"",IFERROR(((1+COMPARATIVO!$E$5)^(1/12)-1)*L151,""))</f>
        <v/>
      </c>
      <c r="K152" s="10" t="str">
        <f>IF((IFERROR(I152-J152+IF(C152=F151,0,COMPARATIVO!$F$5),""))=COMPARATIVO!$F$5,"",IFERROR(I152-J152+IF(C152=F151,0,COMPARATIVO!$F$5),""))</f>
        <v/>
      </c>
      <c r="L152" s="46">
        <f t="shared" si="2"/>
        <v>0</v>
      </c>
      <c r="M152" s="42"/>
      <c r="N152" s="9" t="str">
        <f t="shared" si="6"/>
        <v/>
      </c>
      <c r="O152" s="10" t="str">
        <f>IF(O151="","",IF(R151=0,"",IF(O151&gt;R151,R151,IF(R151&lt;&gt;"",COMPARATIVO!$D$6,""))))</f>
        <v/>
      </c>
      <c r="P152" s="10" t="str">
        <f>IF(R151=0,"",IFERROR(((1+COMPARATIVO!$E$6)^(1/12)-1)*R151,""))</f>
        <v/>
      </c>
      <c r="Q152" s="10" t="str">
        <f>IF((IFERROR(O152-P152+IF(C152=F151,0,COMPARATIVO!$F$6),""))=COMPARATIVO!$F$6,"",IFERROR(O152-P152+IF(C152=F151,0,COMPARATIVO!$F$6),""))</f>
        <v/>
      </c>
      <c r="R152" s="46">
        <f t="shared" si="3"/>
        <v>0</v>
      </c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9" t="str">
        <f t="shared" si="4"/>
        <v/>
      </c>
      <c r="C153" s="10" t="str">
        <f>IF(C152="","",IF(F152=0,"",IF(C152&gt;F152,F152,IF(F152&lt;&gt;"",COMPARATIVO!$D$4,""))))</f>
        <v/>
      </c>
      <c r="D153" s="10" t="str">
        <f>IF(F152=0,"",IFERROR(((1+COMPARATIVO!$E$4)^(1/12)-1)*F152,""))</f>
        <v/>
      </c>
      <c r="E153" s="10" t="str">
        <f>IF((IFERROR(C153-D153+IF(C153=F152,0,COMPARATIVO!$F$4),""))=COMPARATIVO!$F$4,"",IFERROR(C153-D153+IF(C153=F152,0,COMPARATIVO!$F$4),""))</f>
        <v/>
      </c>
      <c r="F153" s="46">
        <f t="shared" si="1"/>
        <v>0</v>
      </c>
      <c r="G153" s="42"/>
      <c r="H153" s="9" t="str">
        <f t="shared" si="5"/>
        <v/>
      </c>
      <c r="I153" s="10" t="str">
        <f>IF(I152="","",IF(L152=0,"",IF(I152&gt;L152,L152,IF(L152&lt;&gt;"",COMPARATIVO!$D$5,""))))</f>
        <v/>
      </c>
      <c r="J153" s="10" t="str">
        <f>IF(L152=0,"",IFERROR(((1+COMPARATIVO!$E$5)^(1/12)-1)*L152,""))</f>
        <v/>
      </c>
      <c r="K153" s="10" t="str">
        <f>IF((IFERROR(I153-J153+IF(C153=F152,0,COMPARATIVO!$F$5),""))=COMPARATIVO!$F$5,"",IFERROR(I153-J153+IF(C153=F152,0,COMPARATIVO!$F$5),""))</f>
        <v/>
      </c>
      <c r="L153" s="46">
        <f t="shared" si="2"/>
        <v>0</v>
      </c>
      <c r="M153" s="42"/>
      <c r="N153" s="9" t="str">
        <f t="shared" si="6"/>
        <v/>
      </c>
      <c r="O153" s="10" t="str">
        <f>IF(O152="","",IF(R152=0,"",IF(O152&gt;R152,R152,IF(R152&lt;&gt;"",COMPARATIVO!$D$6,""))))</f>
        <v/>
      </c>
      <c r="P153" s="10" t="str">
        <f>IF(R152=0,"",IFERROR(((1+COMPARATIVO!$E$6)^(1/12)-1)*R152,""))</f>
        <v/>
      </c>
      <c r="Q153" s="10" t="str">
        <f>IF((IFERROR(O153-P153+IF(C153=F152,0,COMPARATIVO!$F$6),""))=COMPARATIVO!$F$6,"",IFERROR(O153-P153+IF(C153=F152,0,COMPARATIVO!$F$6),""))</f>
        <v/>
      </c>
      <c r="R153" s="46">
        <f t="shared" si="3"/>
        <v>0</v>
      </c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9" t="str">
        <f t="shared" si="4"/>
        <v/>
      </c>
      <c r="C154" s="10" t="str">
        <f>IF(C153="","",IF(F153=0,"",IF(C153&gt;F153,F153,IF(F153&lt;&gt;"",COMPARATIVO!$D$4,""))))</f>
        <v/>
      </c>
      <c r="D154" s="10" t="str">
        <f>IF(F153=0,"",IFERROR(((1+COMPARATIVO!$E$4)^(1/12)-1)*F153,""))</f>
        <v/>
      </c>
      <c r="E154" s="10" t="str">
        <f>IF((IFERROR(C154-D154+IF(C154=F153,0,COMPARATIVO!$F$4),""))=COMPARATIVO!$F$4,"",IFERROR(C154-D154+IF(C154=F153,0,COMPARATIVO!$F$4),""))</f>
        <v/>
      </c>
      <c r="F154" s="46">
        <f t="shared" si="1"/>
        <v>0</v>
      </c>
      <c r="G154" s="42"/>
      <c r="H154" s="9" t="str">
        <f t="shared" si="5"/>
        <v/>
      </c>
      <c r="I154" s="10" t="str">
        <f>IF(I153="","",IF(L153=0,"",IF(I153&gt;L153,L153,IF(L153&lt;&gt;"",COMPARATIVO!$D$5,""))))</f>
        <v/>
      </c>
      <c r="J154" s="10" t="str">
        <f>IF(L153=0,"",IFERROR(((1+COMPARATIVO!$E$5)^(1/12)-1)*L153,""))</f>
        <v/>
      </c>
      <c r="K154" s="10" t="str">
        <f>IF((IFERROR(I154-J154+IF(C154=F153,0,COMPARATIVO!$F$5),""))=COMPARATIVO!$F$5,"",IFERROR(I154-J154+IF(C154=F153,0,COMPARATIVO!$F$5),""))</f>
        <v/>
      </c>
      <c r="L154" s="46">
        <f t="shared" si="2"/>
        <v>0</v>
      </c>
      <c r="M154" s="42"/>
      <c r="N154" s="9" t="str">
        <f t="shared" si="6"/>
        <v/>
      </c>
      <c r="O154" s="10" t="str">
        <f>IF(O153="","",IF(R153=0,"",IF(O153&gt;R153,R153,IF(R153&lt;&gt;"",COMPARATIVO!$D$6,""))))</f>
        <v/>
      </c>
      <c r="P154" s="10" t="str">
        <f>IF(R153=0,"",IFERROR(((1+COMPARATIVO!$E$6)^(1/12)-1)*R153,""))</f>
        <v/>
      </c>
      <c r="Q154" s="10" t="str">
        <f>IF((IFERROR(O154-P154+IF(C154=F153,0,COMPARATIVO!$F$6),""))=COMPARATIVO!$F$6,"",IFERROR(O154-P154+IF(C154=F153,0,COMPARATIVO!$F$6),""))</f>
        <v/>
      </c>
      <c r="R154" s="46">
        <f t="shared" si="3"/>
        <v>0</v>
      </c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9" t="str">
        <f t="shared" si="4"/>
        <v/>
      </c>
      <c r="C155" s="10" t="str">
        <f>IF(C154="","",IF(F154=0,"",IF(C154&gt;F154,F154,IF(F154&lt;&gt;"",COMPARATIVO!$D$4,""))))</f>
        <v/>
      </c>
      <c r="D155" s="10" t="str">
        <f>IF(F154=0,"",IFERROR(((1+COMPARATIVO!$E$4)^(1/12)-1)*F154,""))</f>
        <v/>
      </c>
      <c r="E155" s="10" t="str">
        <f>IF((IFERROR(C155-D155+IF(C155=F154,0,COMPARATIVO!$F$4),""))=COMPARATIVO!$F$4,"",IFERROR(C155-D155+IF(C155=F154,0,COMPARATIVO!$F$4),""))</f>
        <v/>
      </c>
      <c r="F155" s="46">
        <f t="shared" si="1"/>
        <v>0</v>
      </c>
      <c r="G155" s="42"/>
      <c r="H155" s="9" t="str">
        <f t="shared" si="5"/>
        <v/>
      </c>
      <c r="I155" s="10" t="str">
        <f>IF(I154="","",IF(L154=0,"",IF(I154&gt;L154,L154,IF(L154&lt;&gt;"",COMPARATIVO!$D$5,""))))</f>
        <v/>
      </c>
      <c r="J155" s="10" t="str">
        <f>IF(L154=0,"",IFERROR(((1+COMPARATIVO!$E$5)^(1/12)-1)*L154,""))</f>
        <v/>
      </c>
      <c r="K155" s="10" t="str">
        <f>IF((IFERROR(I155-J155+IF(C155=F154,0,COMPARATIVO!$F$5),""))=COMPARATIVO!$F$5,"",IFERROR(I155-J155+IF(C155=F154,0,COMPARATIVO!$F$5),""))</f>
        <v/>
      </c>
      <c r="L155" s="46">
        <f t="shared" si="2"/>
        <v>0</v>
      </c>
      <c r="M155" s="42"/>
      <c r="N155" s="9" t="str">
        <f t="shared" si="6"/>
        <v/>
      </c>
      <c r="O155" s="10" t="str">
        <f>IF(O154="","",IF(R154=0,"",IF(O154&gt;R154,R154,IF(R154&lt;&gt;"",COMPARATIVO!$D$6,""))))</f>
        <v/>
      </c>
      <c r="P155" s="10" t="str">
        <f>IF(R154=0,"",IFERROR(((1+COMPARATIVO!$E$6)^(1/12)-1)*R154,""))</f>
        <v/>
      </c>
      <c r="Q155" s="10" t="str">
        <f>IF((IFERROR(O155-P155+IF(C155=F154,0,COMPARATIVO!$F$6),""))=COMPARATIVO!$F$6,"",IFERROR(O155-P155+IF(C155=F154,0,COMPARATIVO!$F$6),""))</f>
        <v/>
      </c>
      <c r="R155" s="46">
        <f t="shared" si="3"/>
        <v>0</v>
      </c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9" t="str">
        <f t="shared" si="4"/>
        <v/>
      </c>
      <c r="C156" s="10" t="str">
        <f>IF(C155="","",IF(F155=0,"",IF(C155&gt;F155,F155,IF(F155&lt;&gt;"",COMPARATIVO!$D$4,""))))</f>
        <v/>
      </c>
      <c r="D156" s="10" t="str">
        <f>IF(F155=0,"",IFERROR(((1+COMPARATIVO!$E$4)^(1/12)-1)*F155,""))</f>
        <v/>
      </c>
      <c r="E156" s="10" t="str">
        <f>IF((IFERROR(C156-D156+IF(C156=F155,0,COMPARATIVO!$F$4),""))=COMPARATIVO!$F$4,"",IFERROR(C156-D156+IF(C156=F155,0,COMPARATIVO!$F$4),""))</f>
        <v/>
      </c>
      <c r="F156" s="46">
        <f t="shared" si="1"/>
        <v>0</v>
      </c>
      <c r="G156" s="42"/>
      <c r="H156" s="9" t="str">
        <f t="shared" si="5"/>
        <v/>
      </c>
      <c r="I156" s="10" t="str">
        <f>IF(I155="","",IF(L155=0,"",IF(I155&gt;L155,L155,IF(L155&lt;&gt;"",COMPARATIVO!$D$5,""))))</f>
        <v/>
      </c>
      <c r="J156" s="10" t="str">
        <f>IF(L155=0,"",IFERROR(((1+COMPARATIVO!$E$5)^(1/12)-1)*L155,""))</f>
        <v/>
      </c>
      <c r="K156" s="10" t="str">
        <f>IF((IFERROR(I156-J156+IF(C156=F155,0,COMPARATIVO!$F$5),""))=COMPARATIVO!$F$5,"",IFERROR(I156-J156+IF(C156=F155,0,COMPARATIVO!$F$5),""))</f>
        <v/>
      </c>
      <c r="L156" s="46">
        <f t="shared" si="2"/>
        <v>0</v>
      </c>
      <c r="M156" s="42"/>
      <c r="N156" s="9" t="str">
        <f t="shared" si="6"/>
        <v/>
      </c>
      <c r="O156" s="10" t="str">
        <f>IF(O155="","",IF(R155=0,"",IF(O155&gt;R155,R155,IF(R155&lt;&gt;"",COMPARATIVO!$D$6,""))))</f>
        <v/>
      </c>
      <c r="P156" s="10" t="str">
        <f>IF(R155=0,"",IFERROR(((1+COMPARATIVO!$E$6)^(1/12)-1)*R155,""))</f>
        <v/>
      </c>
      <c r="Q156" s="10" t="str">
        <f>IF((IFERROR(O156-P156+IF(C156=F155,0,COMPARATIVO!$F$6),""))=COMPARATIVO!$F$6,"",IFERROR(O156-P156+IF(C156=F155,0,COMPARATIVO!$F$6),""))</f>
        <v/>
      </c>
      <c r="R156" s="46">
        <f t="shared" si="3"/>
        <v>0</v>
      </c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9" t="str">
        <f t="shared" si="4"/>
        <v/>
      </c>
      <c r="C157" s="10" t="str">
        <f>IF(C156="","",IF(F156=0,"",IF(C156&gt;F156,F156,IF(F156&lt;&gt;"",COMPARATIVO!$D$4,""))))</f>
        <v/>
      </c>
      <c r="D157" s="10" t="str">
        <f>IF(F156=0,"",IFERROR(((1+COMPARATIVO!$E$4)^(1/12)-1)*F156,""))</f>
        <v/>
      </c>
      <c r="E157" s="10" t="str">
        <f>IF((IFERROR(C157-D157+IF(C157=F156,0,COMPARATIVO!$F$4),""))=COMPARATIVO!$F$4,"",IFERROR(C157-D157+IF(C157=F156,0,COMPARATIVO!$F$4),""))</f>
        <v/>
      </c>
      <c r="F157" s="46">
        <f t="shared" si="1"/>
        <v>0</v>
      </c>
      <c r="G157" s="42"/>
      <c r="H157" s="9" t="str">
        <f t="shared" si="5"/>
        <v/>
      </c>
      <c r="I157" s="10" t="str">
        <f>IF(I156="","",IF(L156=0,"",IF(I156&gt;L156,L156,IF(L156&lt;&gt;"",COMPARATIVO!$D$5,""))))</f>
        <v/>
      </c>
      <c r="J157" s="10" t="str">
        <f>IF(L156=0,"",IFERROR(((1+COMPARATIVO!$E$5)^(1/12)-1)*L156,""))</f>
        <v/>
      </c>
      <c r="K157" s="10" t="str">
        <f>IF((IFERROR(I157-J157+IF(C157=F156,0,COMPARATIVO!$F$5),""))=COMPARATIVO!$F$5,"",IFERROR(I157-J157+IF(C157=F156,0,COMPARATIVO!$F$5),""))</f>
        <v/>
      </c>
      <c r="L157" s="46">
        <f t="shared" si="2"/>
        <v>0</v>
      </c>
      <c r="M157" s="42"/>
      <c r="N157" s="9" t="str">
        <f t="shared" si="6"/>
        <v/>
      </c>
      <c r="O157" s="10" t="str">
        <f>IF(O156="","",IF(R156=0,"",IF(O156&gt;R156,R156,IF(R156&lt;&gt;"",COMPARATIVO!$D$6,""))))</f>
        <v/>
      </c>
      <c r="P157" s="10" t="str">
        <f>IF(R156=0,"",IFERROR(((1+COMPARATIVO!$E$6)^(1/12)-1)*R156,""))</f>
        <v/>
      </c>
      <c r="Q157" s="10" t="str">
        <f>IF((IFERROR(O157-P157+IF(C157=F156,0,COMPARATIVO!$F$6),""))=COMPARATIVO!$F$6,"",IFERROR(O157-P157+IF(C157=F156,0,COMPARATIVO!$F$6),""))</f>
        <v/>
      </c>
      <c r="R157" s="46">
        <f t="shared" si="3"/>
        <v>0</v>
      </c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9" t="str">
        <f t="shared" si="4"/>
        <v/>
      </c>
      <c r="C158" s="10" t="str">
        <f>IF(C157="","",IF(F157=0,"",IF(C157&gt;F157,F157,IF(F157&lt;&gt;"",COMPARATIVO!$D$4,""))))</f>
        <v/>
      </c>
      <c r="D158" s="10" t="str">
        <f>IF(F157=0,"",IFERROR(((1+COMPARATIVO!$E$4)^(1/12)-1)*F157,""))</f>
        <v/>
      </c>
      <c r="E158" s="10" t="str">
        <f>IF((IFERROR(C158-D158+IF(C158=F157,0,COMPARATIVO!$F$4),""))=COMPARATIVO!$F$4,"",IFERROR(C158-D158+IF(C158=F157,0,COMPARATIVO!$F$4),""))</f>
        <v/>
      </c>
      <c r="F158" s="46">
        <f t="shared" si="1"/>
        <v>0</v>
      </c>
      <c r="G158" s="42"/>
      <c r="H158" s="9" t="str">
        <f t="shared" si="5"/>
        <v/>
      </c>
      <c r="I158" s="10" t="str">
        <f>IF(I157="","",IF(L157=0,"",IF(I157&gt;L157,L157,IF(L157&lt;&gt;"",COMPARATIVO!$D$5,""))))</f>
        <v/>
      </c>
      <c r="J158" s="10" t="str">
        <f>IF(L157=0,"",IFERROR(((1+COMPARATIVO!$E$5)^(1/12)-1)*L157,""))</f>
        <v/>
      </c>
      <c r="K158" s="10" t="str">
        <f>IF((IFERROR(I158-J158+IF(C158=F157,0,COMPARATIVO!$F$5),""))=COMPARATIVO!$F$5,"",IFERROR(I158-J158+IF(C158=F157,0,COMPARATIVO!$F$5),""))</f>
        <v/>
      </c>
      <c r="L158" s="46">
        <f t="shared" si="2"/>
        <v>0</v>
      </c>
      <c r="M158" s="42"/>
      <c r="N158" s="9" t="str">
        <f t="shared" si="6"/>
        <v/>
      </c>
      <c r="O158" s="10" t="str">
        <f>IF(O157="","",IF(R157=0,"",IF(O157&gt;R157,R157,IF(R157&lt;&gt;"",COMPARATIVO!$D$6,""))))</f>
        <v/>
      </c>
      <c r="P158" s="10" t="str">
        <f>IF(R157=0,"",IFERROR(((1+COMPARATIVO!$E$6)^(1/12)-1)*R157,""))</f>
        <v/>
      </c>
      <c r="Q158" s="10" t="str">
        <f>IF((IFERROR(O158-P158+IF(C158=F157,0,COMPARATIVO!$F$6),""))=COMPARATIVO!$F$6,"",IFERROR(O158-P158+IF(C158=F157,0,COMPARATIVO!$F$6),""))</f>
        <v/>
      </c>
      <c r="R158" s="46">
        <f t="shared" si="3"/>
        <v>0</v>
      </c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9" t="str">
        <f t="shared" si="4"/>
        <v/>
      </c>
      <c r="C159" s="10" t="str">
        <f>IF(C158="","",IF(F158=0,"",IF(C158&gt;F158,F158,IF(F158&lt;&gt;"",COMPARATIVO!$D$4,""))))</f>
        <v/>
      </c>
      <c r="D159" s="10" t="str">
        <f>IF(F158=0,"",IFERROR(((1+COMPARATIVO!$E$4)^(1/12)-1)*F158,""))</f>
        <v/>
      </c>
      <c r="E159" s="10" t="str">
        <f>IF((IFERROR(C159-D159+IF(C159=F158,0,COMPARATIVO!$F$4),""))=COMPARATIVO!$F$4,"",IFERROR(C159-D159+IF(C159=F158,0,COMPARATIVO!$F$4),""))</f>
        <v/>
      </c>
      <c r="F159" s="46">
        <f t="shared" si="1"/>
        <v>0</v>
      </c>
      <c r="G159" s="42"/>
      <c r="H159" s="9" t="str">
        <f t="shared" si="5"/>
        <v/>
      </c>
      <c r="I159" s="10" t="str">
        <f>IF(I158="","",IF(L158=0,"",IF(I158&gt;L158,L158,IF(L158&lt;&gt;"",COMPARATIVO!$D$5,""))))</f>
        <v/>
      </c>
      <c r="J159" s="10" t="str">
        <f>IF(L158=0,"",IFERROR(((1+COMPARATIVO!$E$5)^(1/12)-1)*L158,""))</f>
        <v/>
      </c>
      <c r="K159" s="10" t="str">
        <f>IF((IFERROR(I159-J159+IF(C159=F158,0,COMPARATIVO!$F$5),""))=COMPARATIVO!$F$5,"",IFERROR(I159-J159+IF(C159=F158,0,COMPARATIVO!$F$5),""))</f>
        <v/>
      </c>
      <c r="L159" s="46">
        <f t="shared" si="2"/>
        <v>0</v>
      </c>
      <c r="M159" s="42"/>
      <c r="N159" s="9" t="str">
        <f t="shared" si="6"/>
        <v/>
      </c>
      <c r="O159" s="10" t="str">
        <f>IF(O158="","",IF(R158=0,"",IF(O158&gt;R158,R158,IF(R158&lt;&gt;"",COMPARATIVO!$D$6,""))))</f>
        <v/>
      </c>
      <c r="P159" s="10" t="str">
        <f>IF(R158=0,"",IFERROR(((1+COMPARATIVO!$E$6)^(1/12)-1)*R158,""))</f>
        <v/>
      </c>
      <c r="Q159" s="10" t="str">
        <f>IF((IFERROR(O159-P159+IF(C159=F158,0,COMPARATIVO!$F$6),""))=COMPARATIVO!$F$6,"",IFERROR(O159-P159+IF(C159=F158,0,COMPARATIVO!$F$6),""))</f>
        <v/>
      </c>
      <c r="R159" s="46">
        <f t="shared" si="3"/>
        <v>0</v>
      </c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9" t="str">
        <f t="shared" si="4"/>
        <v/>
      </c>
      <c r="C160" s="10" t="str">
        <f>IF(C159="","",IF(F159=0,"",IF(C159&gt;F159,F159,IF(F159&lt;&gt;"",COMPARATIVO!$D$4,""))))</f>
        <v/>
      </c>
      <c r="D160" s="10" t="str">
        <f>IF(F159=0,"",IFERROR(((1+COMPARATIVO!$E$4)^(1/12)-1)*F159,""))</f>
        <v/>
      </c>
      <c r="E160" s="10" t="str">
        <f>IF((IFERROR(C160-D160+IF(C160=F159,0,COMPARATIVO!$F$4),""))=COMPARATIVO!$F$4,"",IFERROR(C160-D160+IF(C160=F159,0,COMPARATIVO!$F$4),""))</f>
        <v/>
      </c>
      <c r="F160" s="46">
        <f t="shared" si="1"/>
        <v>0</v>
      </c>
      <c r="G160" s="42"/>
      <c r="H160" s="9" t="str">
        <f t="shared" si="5"/>
        <v/>
      </c>
      <c r="I160" s="10" t="str">
        <f>IF(I159="","",IF(L159=0,"",IF(I159&gt;L159,L159,IF(L159&lt;&gt;"",COMPARATIVO!$D$5,""))))</f>
        <v/>
      </c>
      <c r="J160" s="10" t="str">
        <f>IF(L159=0,"",IFERROR(((1+COMPARATIVO!$E$5)^(1/12)-1)*L159,""))</f>
        <v/>
      </c>
      <c r="K160" s="10" t="str">
        <f>IF((IFERROR(I160-J160+IF(C160=F159,0,COMPARATIVO!$F$5),""))=COMPARATIVO!$F$5,"",IFERROR(I160-J160+IF(C160=F159,0,COMPARATIVO!$F$5),""))</f>
        <v/>
      </c>
      <c r="L160" s="46">
        <f t="shared" si="2"/>
        <v>0</v>
      </c>
      <c r="M160" s="42"/>
      <c r="N160" s="9" t="str">
        <f t="shared" si="6"/>
        <v/>
      </c>
      <c r="O160" s="10" t="str">
        <f>IF(O159="","",IF(R159=0,"",IF(O159&gt;R159,R159,IF(R159&lt;&gt;"",COMPARATIVO!$D$6,""))))</f>
        <v/>
      </c>
      <c r="P160" s="10" t="str">
        <f>IF(R159=0,"",IFERROR(((1+COMPARATIVO!$E$6)^(1/12)-1)*R159,""))</f>
        <v/>
      </c>
      <c r="Q160" s="10" t="str">
        <f>IF((IFERROR(O160-P160+IF(C160=F159,0,COMPARATIVO!$F$6),""))=COMPARATIVO!$F$6,"",IFERROR(O160-P160+IF(C160=F159,0,COMPARATIVO!$F$6),""))</f>
        <v/>
      </c>
      <c r="R160" s="46">
        <f t="shared" si="3"/>
        <v>0</v>
      </c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9" t="str">
        <f t="shared" si="4"/>
        <v/>
      </c>
      <c r="C161" s="10" t="str">
        <f>IF(C160="","",IF(F160=0,"",IF(C160&gt;F160,F160,IF(F160&lt;&gt;"",COMPARATIVO!$D$4,""))))</f>
        <v/>
      </c>
      <c r="D161" s="10" t="str">
        <f>IF(F160=0,"",IFERROR(((1+COMPARATIVO!$E$4)^(1/12)-1)*F160,""))</f>
        <v/>
      </c>
      <c r="E161" s="10" t="str">
        <f>IF((IFERROR(C161-D161+IF(C161=F160,0,COMPARATIVO!$F$4),""))=COMPARATIVO!$F$4,"",IFERROR(C161-D161+IF(C161=F160,0,COMPARATIVO!$F$4),""))</f>
        <v/>
      </c>
      <c r="F161" s="46">
        <f t="shared" si="1"/>
        <v>0</v>
      </c>
      <c r="G161" s="42"/>
      <c r="H161" s="9" t="str">
        <f t="shared" si="5"/>
        <v/>
      </c>
      <c r="I161" s="10" t="str">
        <f>IF(I160="","",IF(L160=0,"",IF(I160&gt;L160,L160,IF(L160&lt;&gt;"",COMPARATIVO!$D$5,""))))</f>
        <v/>
      </c>
      <c r="J161" s="10" t="str">
        <f>IF(L160=0,"",IFERROR(((1+COMPARATIVO!$E$5)^(1/12)-1)*L160,""))</f>
        <v/>
      </c>
      <c r="K161" s="10" t="str">
        <f>IF((IFERROR(I161-J161+IF(C161=F160,0,COMPARATIVO!$F$5),""))=COMPARATIVO!$F$5,"",IFERROR(I161-J161+IF(C161=F160,0,COMPARATIVO!$F$5),""))</f>
        <v/>
      </c>
      <c r="L161" s="46">
        <f t="shared" si="2"/>
        <v>0</v>
      </c>
      <c r="M161" s="42"/>
      <c r="N161" s="9" t="str">
        <f t="shared" si="6"/>
        <v/>
      </c>
      <c r="O161" s="10" t="str">
        <f>IF(O160="","",IF(R160=0,"",IF(O160&gt;R160,R160,IF(R160&lt;&gt;"",COMPARATIVO!$D$6,""))))</f>
        <v/>
      </c>
      <c r="P161" s="10" t="str">
        <f>IF(R160=0,"",IFERROR(((1+COMPARATIVO!$E$6)^(1/12)-1)*R160,""))</f>
        <v/>
      </c>
      <c r="Q161" s="10" t="str">
        <f>IF((IFERROR(O161-P161+IF(C161=F160,0,COMPARATIVO!$F$6),""))=COMPARATIVO!$F$6,"",IFERROR(O161-P161+IF(C161=F160,0,COMPARATIVO!$F$6),""))</f>
        <v/>
      </c>
      <c r="R161" s="46">
        <f t="shared" si="3"/>
        <v>0</v>
      </c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9" t="str">
        <f t="shared" si="4"/>
        <v/>
      </c>
      <c r="C162" s="10" t="str">
        <f>IF(C161="","",IF(F161=0,"",IF(C161&gt;F161,F161,IF(F161&lt;&gt;"",COMPARATIVO!$D$4,""))))</f>
        <v/>
      </c>
      <c r="D162" s="10" t="str">
        <f>IF(F161=0,"",IFERROR(((1+COMPARATIVO!$E$4)^(1/12)-1)*F161,""))</f>
        <v/>
      </c>
      <c r="E162" s="10" t="str">
        <f>IF((IFERROR(C162-D162+IF(C162=F161,0,COMPARATIVO!$F$4),""))=COMPARATIVO!$F$4,"",IFERROR(C162-D162+IF(C162=F161,0,COMPARATIVO!$F$4),""))</f>
        <v/>
      </c>
      <c r="F162" s="46">
        <f t="shared" si="1"/>
        <v>0</v>
      </c>
      <c r="G162" s="42"/>
      <c r="H162" s="9" t="str">
        <f t="shared" si="5"/>
        <v/>
      </c>
      <c r="I162" s="10" t="str">
        <f>IF(I161="","",IF(L161=0,"",IF(I161&gt;L161,L161,IF(L161&lt;&gt;"",COMPARATIVO!$D$5,""))))</f>
        <v/>
      </c>
      <c r="J162" s="10" t="str">
        <f>IF(L161=0,"",IFERROR(((1+COMPARATIVO!$E$5)^(1/12)-1)*L161,""))</f>
        <v/>
      </c>
      <c r="K162" s="10" t="str">
        <f>IF((IFERROR(I162-J162+IF(C162=F161,0,COMPARATIVO!$F$5),""))=COMPARATIVO!$F$5,"",IFERROR(I162-J162+IF(C162=F161,0,COMPARATIVO!$F$5),""))</f>
        <v/>
      </c>
      <c r="L162" s="46">
        <f t="shared" si="2"/>
        <v>0</v>
      </c>
      <c r="M162" s="42"/>
      <c r="N162" s="9" t="str">
        <f t="shared" si="6"/>
        <v/>
      </c>
      <c r="O162" s="10" t="str">
        <f>IF(O161="","",IF(R161=0,"",IF(O161&gt;R161,R161,IF(R161&lt;&gt;"",COMPARATIVO!$D$6,""))))</f>
        <v/>
      </c>
      <c r="P162" s="10" t="str">
        <f>IF(R161=0,"",IFERROR(((1+COMPARATIVO!$E$6)^(1/12)-1)*R161,""))</f>
        <v/>
      </c>
      <c r="Q162" s="10" t="str">
        <f>IF((IFERROR(O162-P162+IF(C162=F161,0,COMPARATIVO!$F$6),""))=COMPARATIVO!$F$6,"",IFERROR(O162-P162+IF(C162=F161,0,COMPARATIVO!$F$6),""))</f>
        <v/>
      </c>
      <c r="R162" s="46">
        <f t="shared" si="3"/>
        <v>0</v>
      </c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9" t="str">
        <f t="shared" si="4"/>
        <v/>
      </c>
      <c r="C163" s="10" t="str">
        <f>IF(C162="","",IF(F162=0,"",IF(C162&gt;F162,F162,IF(F162&lt;&gt;"",COMPARATIVO!$D$4,""))))</f>
        <v/>
      </c>
      <c r="D163" s="10" t="str">
        <f>IF(F162=0,"",IFERROR(((1+COMPARATIVO!$E$4)^(1/12)-1)*F162,""))</f>
        <v/>
      </c>
      <c r="E163" s="10" t="str">
        <f>IF((IFERROR(C163-D163+IF(C163=F162,0,COMPARATIVO!$F$4),""))=COMPARATIVO!$F$4,"",IFERROR(C163-D163+IF(C163=F162,0,COMPARATIVO!$F$4),""))</f>
        <v/>
      </c>
      <c r="F163" s="46">
        <f t="shared" si="1"/>
        <v>0</v>
      </c>
      <c r="G163" s="42"/>
      <c r="H163" s="9" t="str">
        <f t="shared" si="5"/>
        <v/>
      </c>
      <c r="I163" s="10" t="str">
        <f>IF(I162="","",IF(L162=0,"",IF(I162&gt;L162,L162,IF(L162&lt;&gt;"",COMPARATIVO!$D$5,""))))</f>
        <v/>
      </c>
      <c r="J163" s="10" t="str">
        <f>IF(L162=0,"",IFERROR(((1+COMPARATIVO!$E$5)^(1/12)-1)*L162,""))</f>
        <v/>
      </c>
      <c r="K163" s="10" t="str">
        <f>IF((IFERROR(I163-J163+IF(C163=F162,0,COMPARATIVO!$F$5),""))=COMPARATIVO!$F$5,"",IFERROR(I163-J163+IF(C163=F162,0,COMPARATIVO!$F$5),""))</f>
        <v/>
      </c>
      <c r="L163" s="46">
        <f t="shared" si="2"/>
        <v>0</v>
      </c>
      <c r="M163" s="42"/>
      <c r="N163" s="9" t="str">
        <f t="shared" si="6"/>
        <v/>
      </c>
      <c r="O163" s="10" t="str">
        <f>IF(O162="","",IF(R162=0,"",IF(O162&gt;R162,R162,IF(R162&lt;&gt;"",COMPARATIVO!$D$6,""))))</f>
        <v/>
      </c>
      <c r="P163" s="10" t="str">
        <f>IF(R162=0,"",IFERROR(((1+COMPARATIVO!$E$6)^(1/12)-1)*R162,""))</f>
        <v/>
      </c>
      <c r="Q163" s="10" t="str">
        <f>IF((IFERROR(O163-P163+IF(C163=F162,0,COMPARATIVO!$F$6),""))=COMPARATIVO!$F$6,"",IFERROR(O163-P163+IF(C163=F162,0,COMPARATIVO!$F$6),""))</f>
        <v/>
      </c>
      <c r="R163" s="46">
        <f t="shared" si="3"/>
        <v>0</v>
      </c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9" t="str">
        <f t="shared" si="4"/>
        <v/>
      </c>
      <c r="C164" s="10" t="str">
        <f>IF(C163="","",IF(F163=0,"",IF(C163&gt;F163,F163,IF(F163&lt;&gt;"",COMPARATIVO!$D$4,""))))</f>
        <v/>
      </c>
      <c r="D164" s="10" t="str">
        <f>IF(F163=0,"",IFERROR(((1+COMPARATIVO!$E$4)^(1/12)-1)*F163,""))</f>
        <v/>
      </c>
      <c r="E164" s="10" t="str">
        <f>IF((IFERROR(C164-D164+IF(C164=F163,0,COMPARATIVO!$F$4),""))=COMPARATIVO!$F$4,"",IFERROR(C164-D164+IF(C164=F163,0,COMPARATIVO!$F$4),""))</f>
        <v/>
      </c>
      <c r="F164" s="46">
        <f t="shared" si="1"/>
        <v>0</v>
      </c>
      <c r="G164" s="42"/>
      <c r="H164" s="9" t="str">
        <f t="shared" si="5"/>
        <v/>
      </c>
      <c r="I164" s="10" t="str">
        <f>IF(I163="","",IF(L163=0,"",IF(I163&gt;L163,L163,IF(L163&lt;&gt;"",COMPARATIVO!$D$5,""))))</f>
        <v/>
      </c>
      <c r="J164" s="10" t="str">
        <f>IF(L163=0,"",IFERROR(((1+COMPARATIVO!$E$5)^(1/12)-1)*L163,""))</f>
        <v/>
      </c>
      <c r="K164" s="10" t="str">
        <f>IF((IFERROR(I164-J164+IF(C164=F163,0,COMPARATIVO!$F$5),""))=COMPARATIVO!$F$5,"",IFERROR(I164-J164+IF(C164=F163,0,COMPARATIVO!$F$5),""))</f>
        <v/>
      </c>
      <c r="L164" s="46">
        <f t="shared" si="2"/>
        <v>0</v>
      </c>
      <c r="M164" s="42"/>
      <c r="N164" s="9" t="str">
        <f t="shared" si="6"/>
        <v/>
      </c>
      <c r="O164" s="10" t="str">
        <f>IF(O163="","",IF(R163=0,"",IF(O163&gt;R163,R163,IF(R163&lt;&gt;"",COMPARATIVO!$D$6,""))))</f>
        <v/>
      </c>
      <c r="P164" s="10" t="str">
        <f>IF(R163=0,"",IFERROR(((1+COMPARATIVO!$E$6)^(1/12)-1)*R163,""))</f>
        <v/>
      </c>
      <c r="Q164" s="10" t="str">
        <f>IF((IFERROR(O164-P164+IF(C164=F163,0,COMPARATIVO!$F$6),""))=COMPARATIVO!$F$6,"",IFERROR(O164-P164+IF(C164=F163,0,COMPARATIVO!$F$6),""))</f>
        <v/>
      </c>
      <c r="R164" s="46">
        <f t="shared" si="3"/>
        <v>0</v>
      </c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9" t="str">
        <f t="shared" si="4"/>
        <v/>
      </c>
      <c r="C165" s="10" t="str">
        <f>IF(C164="","",IF(F164=0,"",IF(C164&gt;F164,F164,IF(F164&lt;&gt;"",COMPARATIVO!$D$4,""))))</f>
        <v/>
      </c>
      <c r="D165" s="10" t="str">
        <f>IF(F164=0,"",IFERROR(((1+COMPARATIVO!$E$4)^(1/12)-1)*F164,""))</f>
        <v/>
      </c>
      <c r="E165" s="10" t="str">
        <f>IF((IFERROR(C165-D165+IF(C165=F164,0,COMPARATIVO!$F$4),""))=COMPARATIVO!$F$4,"",IFERROR(C165-D165+IF(C165=F164,0,COMPARATIVO!$F$4),""))</f>
        <v/>
      </c>
      <c r="F165" s="46">
        <f t="shared" si="1"/>
        <v>0</v>
      </c>
      <c r="G165" s="42"/>
      <c r="H165" s="9" t="str">
        <f t="shared" si="5"/>
        <v/>
      </c>
      <c r="I165" s="10" t="str">
        <f>IF(I164="","",IF(L164=0,"",IF(I164&gt;L164,L164,IF(L164&lt;&gt;"",COMPARATIVO!$D$5,""))))</f>
        <v/>
      </c>
      <c r="J165" s="10" t="str">
        <f>IF(L164=0,"",IFERROR(((1+COMPARATIVO!$E$5)^(1/12)-1)*L164,""))</f>
        <v/>
      </c>
      <c r="K165" s="10" t="str">
        <f>IF((IFERROR(I165-J165+IF(C165=F164,0,COMPARATIVO!$F$5),""))=COMPARATIVO!$F$5,"",IFERROR(I165-J165+IF(C165=F164,0,COMPARATIVO!$F$5),""))</f>
        <v/>
      </c>
      <c r="L165" s="46">
        <f t="shared" si="2"/>
        <v>0</v>
      </c>
      <c r="M165" s="42"/>
      <c r="N165" s="9" t="str">
        <f t="shared" si="6"/>
        <v/>
      </c>
      <c r="O165" s="10" t="str">
        <f>IF(O164="","",IF(R164=0,"",IF(O164&gt;R164,R164,IF(R164&lt;&gt;"",COMPARATIVO!$D$6,""))))</f>
        <v/>
      </c>
      <c r="P165" s="10" t="str">
        <f>IF(R164=0,"",IFERROR(((1+COMPARATIVO!$E$6)^(1/12)-1)*R164,""))</f>
        <v/>
      </c>
      <c r="Q165" s="10" t="str">
        <f>IF((IFERROR(O165-P165+IF(C165=F164,0,COMPARATIVO!$F$6),""))=COMPARATIVO!$F$6,"",IFERROR(O165-P165+IF(C165=F164,0,COMPARATIVO!$F$6),""))</f>
        <v/>
      </c>
      <c r="R165" s="46">
        <f t="shared" si="3"/>
        <v>0</v>
      </c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9" t="str">
        <f t="shared" si="4"/>
        <v/>
      </c>
      <c r="C166" s="10" t="str">
        <f>IF(C165="","",IF(F165=0,"",IF(C165&gt;F165,F165,IF(F165&lt;&gt;"",COMPARATIVO!$D$4,""))))</f>
        <v/>
      </c>
      <c r="D166" s="10" t="str">
        <f>IF(F165=0,"",IFERROR(((1+COMPARATIVO!$E$4)^(1/12)-1)*F165,""))</f>
        <v/>
      </c>
      <c r="E166" s="10" t="str">
        <f>IF((IFERROR(C166-D166+IF(C166=F165,0,COMPARATIVO!$F$4),""))=COMPARATIVO!$F$4,"",IFERROR(C166-D166+IF(C166=F165,0,COMPARATIVO!$F$4),""))</f>
        <v/>
      </c>
      <c r="F166" s="46">
        <f t="shared" si="1"/>
        <v>0</v>
      </c>
      <c r="G166" s="42"/>
      <c r="H166" s="9" t="str">
        <f t="shared" si="5"/>
        <v/>
      </c>
      <c r="I166" s="10" t="str">
        <f>IF(I165="","",IF(L165=0,"",IF(I165&gt;L165,L165,IF(L165&lt;&gt;"",COMPARATIVO!$D$5,""))))</f>
        <v/>
      </c>
      <c r="J166" s="10" t="str">
        <f>IF(L165=0,"",IFERROR(((1+COMPARATIVO!$E$5)^(1/12)-1)*L165,""))</f>
        <v/>
      </c>
      <c r="K166" s="10" t="str">
        <f>IF((IFERROR(I166-J166+IF(C166=F165,0,COMPARATIVO!$F$5),""))=COMPARATIVO!$F$5,"",IFERROR(I166-J166+IF(C166=F165,0,COMPARATIVO!$F$5),""))</f>
        <v/>
      </c>
      <c r="L166" s="46">
        <f t="shared" si="2"/>
        <v>0</v>
      </c>
      <c r="M166" s="42"/>
      <c r="N166" s="9" t="str">
        <f t="shared" si="6"/>
        <v/>
      </c>
      <c r="O166" s="10" t="str">
        <f>IF(O165="","",IF(R165=0,"",IF(O165&gt;R165,R165,IF(R165&lt;&gt;"",COMPARATIVO!$D$6,""))))</f>
        <v/>
      </c>
      <c r="P166" s="10" t="str">
        <f>IF(R165=0,"",IFERROR(((1+COMPARATIVO!$E$6)^(1/12)-1)*R165,""))</f>
        <v/>
      </c>
      <c r="Q166" s="10" t="str">
        <f>IF((IFERROR(O166-P166+IF(C166=F165,0,COMPARATIVO!$F$6),""))=COMPARATIVO!$F$6,"",IFERROR(O166-P166+IF(C166=F165,0,COMPARATIVO!$F$6),""))</f>
        <v/>
      </c>
      <c r="R166" s="46">
        <f t="shared" si="3"/>
        <v>0</v>
      </c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9" t="str">
        <f t="shared" si="4"/>
        <v/>
      </c>
      <c r="C167" s="10" t="str">
        <f>IF(C166="","",IF(F166=0,"",IF(C166&gt;F166,F166,IF(F166&lt;&gt;"",COMPARATIVO!$D$4,""))))</f>
        <v/>
      </c>
      <c r="D167" s="10" t="str">
        <f>IF(F166=0,"",IFERROR(((1+COMPARATIVO!$E$4)^(1/12)-1)*F166,""))</f>
        <v/>
      </c>
      <c r="E167" s="10" t="str">
        <f>IF((IFERROR(C167-D167+IF(C167=F166,0,COMPARATIVO!$F$4),""))=COMPARATIVO!$F$4,"",IFERROR(C167-D167+IF(C167=F166,0,COMPARATIVO!$F$4),""))</f>
        <v/>
      </c>
      <c r="F167" s="46">
        <f t="shared" si="1"/>
        <v>0</v>
      </c>
      <c r="G167" s="42"/>
      <c r="H167" s="9" t="str">
        <f t="shared" si="5"/>
        <v/>
      </c>
      <c r="I167" s="10" t="str">
        <f>IF(I166="","",IF(L166=0,"",IF(I166&gt;L166,L166,IF(L166&lt;&gt;"",COMPARATIVO!$D$5,""))))</f>
        <v/>
      </c>
      <c r="J167" s="10" t="str">
        <f>IF(L166=0,"",IFERROR(((1+COMPARATIVO!$E$5)^(1/12)-1)*L166,""))</f>
        <v/>
      </c>
      <c r="K167" s="10" t="str">
        <f>IF((IFERROR(I167-J167+IF(C167=F166,0,COMPARATIVO!$F$5),""))=COMPARATIVO!$F$5,"",IFERROR(I167-J167+IF(C167=F166,0,COMPARATIVO!$F$5),""))</f>
        <v/>
      </c>
      <c r="L167" s="46">
        <f t="shared" si="2"/>
        <v>0</v>
      </c>
      <c r="M167" s="42"/>
      <c r="N167" s="9" t="str">
        <f t="shared" si="6"/>
        <v/>
      </c>
      <c r="O167" s="10" t="str">
        <f>IF(O166="","",IF(R166=0,"",IF(O166&gt;R166,R166,IF(R166&lt;&gt;"",COMPARATIVO!$D$6,""))))</f>
        <v/>
      </c>
      <c r="P167" s="10" t="str">
        <f>IF(R166=0,"",IFERROR(((1+COMPARATIVO!$E$6)^(1/12)-1)*R166,""))</f>
        <v/>
      </c>
      <c r="Q167" s="10" t="str">
        <f>IF((IFERROR(O167-P167+IF(C167=F166,0,COMPARATIVO!$F$6),""))=COMPARATIVO!$F$6,"",IFERROR(O167-P167+IF(C167=F166,0,COMPARATIVO!$F$6),""))</f>
        <v/>
      </c>
      <c r="R167" s="46">
        <f t="shared" si="3"/>
        <v>0</v>
      </c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9" t="str">
        <f t="shared" si="4"/>
        <v/>
      </c>
      <c r="C168" s="10" t="str">
        <f>IF(C167="","",IF(F167=0,"",IF(C167&gt;F167,F167,IF(F167&lt;&gt;"",COMPARATIVO!$D$4,""))))</f>
        <v/>
      </c>
      <c r="D168" s="10" t="str">
        <f>IF(F167=0,"",IFERROR(((1+COMPARATIVO!$E$4)^(1/12)-1)*F167,""))</f>
        <v/>
      </c>
      <c r="E168" s="10" t="str">
        <f>IF((IFERROR(C168-D168+IF(C168=F167,0,COMPARATIVO!$F$4),""))=COMPARATIVO!$F$4,"",IFERROR(C168-D168+IF(C168=F167,0,COMPARATIVO!$F$4),""))</f>
        <v/>
      </c>
      <c r="F168" s="46">
        <f t="shared" si="1"/>
        <v>0</v>
      </c>
      <c r="G168" s="42"/>
      <c r="H168" s="9" t="str">
        <f t="shared" si="5"/>
        <v/>
      </c>
      <c r="I168" s="10" t="str">
        <f>IF(I167="","",IF(L167=0,"",IF(I167&gt;L167,L167,IF(L167&lt;&gt;"",COMPARATIVO!$D$5,""))))</f>
        <v/>
      </c>
      <c r="J168" s="10" t="str">
        <f>IF(L167=0,"",IFERROR(((1+COMPARATIVO!$E$5)^(1/12)-1)*L167,""))</f>
        <v/>
      </c>
      <c r="K168" s="10" t="str">
        <f>IF((IFERROR(I168-J168+IF(C168=F167,0,COMPARATIVO!$F$5),""))=COMPARATIVO!$F$5,"",IFERROR(I168-J168+IF(C168=F167,0,COMPARATIVO!$F$5),""))</f>
        <v/>
      </c>
      <c r="L168" s="46">
        <f t="shared" si="2"/>
        <v>0</v>
      </c>
      <c r="M168" s="42"/>
      <c r="N168" s="9" t="str">
        <f t="shared" si="6"/>
        <v/>
      </c>
      <c r="O168" s="10" t="str">
        <f>IF(O167="","",IF(R167=0,"",IF(O167&gt;R167,R167,IF(R167&lt;&gt;"",COMPARATIVO!$D$6,""))))</f>
        <v/>
      </c>
      <c r="P168" s="10" t="str">
        <f>IF(R167=0,"",IFERROR(((1+COMPARATIVO!$E$6)^(1/12)-1)*R167,""))</f>
        <v/>
      </c>
      <c r="Q168" s="10" t="str">
        <f>IF((IFERROR(O168-P168+IF(C168=F167,0,COMPARATIVO!$F$6),""))=COMPARATIVO!$F$6,"",IFERROR(O168-P168+IF(C168=F167,0,COMPARATIVO!$F$6),""))</f>
        <v/>
      </c>
      <c r="R168" s="46">
        <f t="shared" si="3"/>
        <v>0</v>
      </c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9" t="str">
        <f t="shared" si="4"/>
        <v/>
      </c>
      <c r="C169" s="10" t="str">
        <f>IF(C168="","",IF(F168=0,"",IF(C168&gt;F168,F168,IF(F168&lt;&gt;"",COMPARATIVO!$D$4,""))))</f>
        <v/>
      </c>
      <c r="D169" s="10" t="str">
        <f>IF(F168=0,"",IFERROR(((1+COMPARATIVO!$E$4)^(1/12)-1)*F168,""))</f>
        <v/>
      </c>
      <c r="E169" s="10" t="str">
        <f>IF((IFERROR(C169-D169+IF(C169=F168,0,COMPARATIVO!$F$4),""))=COMPARATIVO!$F$4,"",IFERROR(C169-D169+IF(C169=F168,0,COMPARATIVO!$F$4),""))</f>
        <v/>
      </c>
      <c r="F169" s="46">
        <f t="shared" si="1"/>
        <v>0</v>
      </c>
      <c r="G169" s="42"/>
      <c r="H169" s="9" t="str">
        <f t="shared" si="5"/>
        <v/>
      </c>
      <c r="I169" s="10" t="str">
        <f>IF(I168="","",IF(L168=0,"",IF(I168&gt;L168,L168,IF(L168&lt;&gt;"",COMPARATIVO!$D$5,""))))</f>
        <v/>
      </c>
      <c r="J169" s="10" t="str">
        <f>IF(L168=0,"",IFERROR(((1+COMPARATIVO!$E$5)^(1/12)-1)*L168,""))</f>
        <v/>
      </c>
      <c r="K169" s="10" t="str">
        <f>IF((IFERROR(I169-J169+IF(C169=F168,0,COMPARATIVO!$F$5),""))=COMPARATIVO!$F$5,"",IFERROR(I169-J169+IF(C169=F168,0,COMPARATIVO!$F$5),""))</f>
        <v/>
      </c>
      <c r="L169" s="46">
        <f t="shared" si="2"/>
        <v>0</v>
      </c>
      <c r="M169" s="42"/>
      <c r="N169" s="9" t="str">
        <f t="shared" si="6"/>
        <v/>
      </c>
      <c r="O169" s="10" t="str">
        <f>IF(O168="","",IF(R168=0,"",IF(O168&gt;R168,R168,IF(R168&lt;&gt;"",COMPARATIVO!$D$6,""))))</f>
        <v/>
      </c>
      <c r="P169" s="10" t="str">
        <f>IF(R168=0,"",IFERROR(((1+COMPARATIVO!$E$6)^(1/12)-1)*R168,""))</f>
        <v/>
      </c>
      <c r="Q169" s="10" t="str">
        <f>IF((IFERROR(O169-P169+IF(C169=F168,0,COMPARATIVO!$F$6),""))=COMPARATIVO!$F$6,"",IFERROR(O169-P169+IF(C169=F168,0,COMPARATIVO!$F$6),""))</f>
        <v/>
      </c>
      <c r="R169" s="46">
        <f t="shared" si="3"/>
        <v>0</v>
      </c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9" t="str">
        <f t="shared" si="4"/>
        <v/>
      </c>
      <c r="C170" s="10" t="str">
        <f>IF(C169="","",IF(F169=0,"",IF(C169&gt;F169,F169,IF(F169&lt;&gt;"",COMPARATIVO!$D$4,""))))</f>
        <v/>
      </c>
      <c r="D170" s="10" t="str">
        <f>IF(F169=0,"",IFERROR(((1+COMPARATIVO!$E$4)^(1/12)-1)*F169,""))</f>
        <v/>
      </c>
      <c r="E170" s="10" t="str">
        <f>IF((IFERROR(C170-D170+IF(C170=F169,0,COMPARATIVO!$F$4),""))=COMPARATIVO!$F$4,"",IFERROR(C170-D170+IF(C170=F169,0,COMPARATIVO!$F$4),""))</f>
        <v/>
      </c>
      <c r="F170" s="46">
        <f t="shared" si="1"/>
        <v>0</v>
      </c>
      <c r="G170" s="42"/>
      <c r="H170" s="9" t="str">
        <f t="shared" si="5"/>
        <v/>
      </c>
      <c r="I170" s="10" t="str">
        <f>IF(I169="","",IF(L169=0,"",IF(I169&gt;L169,L169,IF(L169&lt;&gt;"",COMPARATIVO!$D$5,""))))</f>
        <v/>
      </c>
      <c r="J170" s="10" t="str">
        <f>IF(L169=0,"",IFERROR(((1+COMPARATIVO!$E$5)^(1/12)-1)*L169,""))</f>
        <v/>
      </c>
      <c r="K170" s="10" t="str">
        <f>IF((IFERROR(I170-J170+IF(C170=F169,0,COMPARATIVO!$F$5),""))=COMPARATIVO!$F$5,"",IFERROR(I170-J170+IF(C170=F169,0,COMPARATIVO!$F$5),""))</f>
        <v/>
      </c>
      <c r="L170" s="46">
        <f t="shared" si="2"/>
        <v>0</v>
      </c>
      <c r="M170" s="42"/>
      <c r="N170" s="9" t="str">
        <f t="shared" si="6"/>
        <v/>
      </c>
      <c r="O170" s="10" t="str">
        <f>IF(O169="","",IF(R169=0,"",IF(O169&gt;R169,R169,IF(R169&lt;&gt;"",COMPARATIVO!$D$6,""))))</f>
        <v/>
      </c>
      <c r="P170" s="10" t="str">
        <f>IF(R169=0,"",IFERROR(((1+COMPARATIVO!$E$6)^(1/12)-1)*R169,""))</f>
        <v/>
      </c>
      <c r="Q170" s="10" t="str">
        <f>IF((IFERROR(O170-P170+IF(C170=F169,0,COMPARATIVO!$F$6),""))=COMPARATIVO!$F$6,"",IFERROR(O170-P170+IF(C170=F169,0,COMPARATIVO!$F$6),""))</f>
        <v/>
      </c>
      <c r="R170" s="46">
        <f t="shared" si="3"/>
        <v>0</v>
      </c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9" t="str">
        <f t="shared" si="4"/>
        <v/>
      </c>
      <c r="C171" s="10" t="str">
        <f>IF(C170="","",IF(F170=0,"",IF(C170&gt;F170,F170,IF(F170&lt;&gt;"",COMPARATIVO!$D$4,""))))</f>
        <v/>
      </c>
      <c r="D171" s="10" t="str">
        <f>IF(F170=0,"",IFERROR(((1+COMPARATIVO!$E$4)^(1/12)-1)*F170,""))</f>
        <v/>
      </c>
      <c r="E171" s="10" t="str">
        <f>IF((IFERROR(C171-D171+IF(C171=F170,0,COMPARATIVO!$F$4),""))=COMPARATIVO!$F$4,"",IFERROR(C171-D171+IF(C171=F170,0,COMPARATIVO!$F$4),""))</f>
        <v/>
      </c>
      <c r="F171" s="46">
        <f t="shared" si="1"/>
        <v>0</v>
      </c>
      <c r="G171" s="42"/>
      <c r="H171" s="9" t="str">
        <f t="shared" si="5"/>
        <v/>
      </c>
      <c r="I171" s="10" t="str">
        <f>IF(I170="","",IF(L170=0,"",IF(I170&gt;L170,L170,IF(L170&lt;&gt;"",COMPARATIVO!$D$5,""))))</f>
        <v/>
      </c>
      <c r="J171" s="10" t="str">
        <f>IF(L170=0,"",IFERROR(((1+COMPARATIVO!$E$5)^(1/12)-1)*L170,""))</f>
        <v/>
      </c>
      <c r="K171" s="10" t="str">
        <f>IF((IFERROR(I171-J171+IF(C171=F170,0,COMPARATIVO!$F$5),""))=COMPARATIVO!$F$5,"",IFERROR(I171-J171+IF(C171=F170,0,COMPARATIVO!$F$5),""))</f>
        <v/>
      </c>
      <c r="L171" s="46">
        <f t="shared" si="2"/>
        <v>0</v>
      </c>
      <c r="M171" s="42"/>
      <c r="N171" s="9" t="str">
        <f t="shared" si="6"/>
        <v/>
      </c>
      <c r="O171" s="10" t="str">
        <f>IF(O170="","",IF(R170=0,"",IF(O170&gt;R170,R170,IF(R170&lt;&gt;"",COMPARATIVO!$D$6,""))))</f>
        <v/>
      </c>
      <c r="P171" s="10" t="str">
        <f>IF(R170=0,"",IFERROR(((1+COMPARATIVO!$E$6)^(1/12)-1)*R170,""))</f>
        <v/>
      </c>
      <c r="Q171" s="10" t="str">
        <f>IF((IFERROR(O171-P171+IF(C171=F170,0,COMPARATIVO!$F$6),""))=COMPARATIVO!$F$6,"",IFERROR(O171-P171+IF(C171=F170,0,COMPARATIVO!$F$6),""))</f>
        <v/>
      </c>
      <c r="R171" s="46">
        <f t="shared" si="3"/>
        <v>0</v>
      </c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9" t="str">
        <f t="shared" si="4"/>
        <v/>
      </c>
      <c r="C172" s="10" t="str">
        <f>IF(C171="","",IF(F171=0,"",IF(C171&gt;F171,F171,IF(F171&lt;&gt;"",COMPARATIVO!$D$4,""))))</f>
        <v/>
      </c>
      <c r="D172" s="10" t="str">
        <f>IF(F171=0,"",IFERROR(((1+COMPARATIVO!$E$4)^(1/12)-1)*F171,""))</f>
        <v/>
      </c>
      <c r="E172" s="10" t="str">
        <f>IF((IFERROR(C172-D172+IF(C172=F171,0,COMPARATIVO!$F$4),""))=COMPARATIVO!$F$4,"",IFERROR(C172-D172+IF(C172=F171,0,COMPARATIVO!$F$4),""))</f>
        <v/>
      </c>
      <c r="F172" s="46">
        <f t="shared" si="1"/>
        <v>0</v>
      </c>
      <c r="G172" s="42"/>
      <c r="H172" s="9" t="str">
        <f t="shared" si="5"/>
        <v/>
      </c>
      <c r="I172" s="10" t="str">
        <f>IF(I171="","",IF(L171=0,"",IF(I171&gt;L171,L171,IF(L171&lt;&gt;"",COMPARATIVO!$D$5,""))))</f>
        <v/>
      </c>
      <c r="J172" s="10" t="str">
        <f>IF(L171=0,"",IFERROR(((1+COMPARATIVO!$E$5)^(1/12)-1)*L171,""))</f>
        <v/>
      </c>
      <c r="K172" s="10" t="str">
        <f>IF((IFERROR(I172-J172+IF(C172=F171,0,COMPARATIVO!$F$5),""))=COMPARATIVO!$F$5,"",IFERROR(I172-J172+IF(C172=F171,0,COMPARATIVO!$F$5),""))</f>
        <v/>
      </c>
      <c r="L172" s="46">
        <f t="shared" si="2"/>
        <v>0</v>
      </c>
      <c r="M172" s="42"/>
      <c r="N172" s="9" t="str">
        <f t="shared" si="6"/>
        <v/>
      </c>
      <c r="O172" s="10" t="str">
        <f>IF(O171="","",IF(R171=0,"",IF(O171&gt;R171,R171,IF(R171&lt;&gt;"",COMPARATIVO!$D$6,""))))</f>
        <v/>
      </c>
      <c r="P172" s="10" t="str">
        <f>IF(R171=0,"",IFERROR(((1+COMPARATIVO!$E$6)^(1/12)-1)*R171,""))</f>
        <v/>
      </c>
      <c r="Q172" s="10" t="str">
        <f>IF((IFERROR(O172-P172+IF(C172=F171,0,COMPARATIVO!$F$6),""))=COMPARATIVO!$F$6,"",IFERROR(O172-P172+IF(C172=F171,0,COMPARATIVO!$F$6),""))</f>
        <v/>
      </c>
      <c r="R172" s="46">
        <f t="shared" si="3"/>
        <v>0</v>
      </c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9" t="str">
        <f t="shared" si="4"/>
        <v/>
      </c>
      <c r="C173" s="10" t="str">
        <f>IF(C172="","",IF(F172=0,"",IF(C172&gt;F172,F172,IF(F172&lt;&gt;"",COMPARATIVO!$D$4,""))))</f>
        <v/>
      </c>
      <c r="D173" s="10" t="str">
        <f>IF(F172=0,"",IFERROR(((1+COMPARATIVO!$E$4)^(1/12)-1)*F172,""))</f>
        <v/>
      </c>
      <c r="E173" s="10" t="str">
        <f>IF((IFERROR(C173-D173+IF(C173=F172,0,COMPARATIVO!$F$4),""))=COMPARATIVO!$F$4,"",IFERROR(C173-D173+IF(C173=F172,0,COMPARATIVO!$F$4),""))</f>
        <v/>
      </c>
      <c r="F173" s="46">
        <f t="shared" si="1"/>
        <v>0</v>
      </c>
      <c r="G173" s="42"/>
      <c r="H173" s="9" t="str">
        <f t="shared" si="5"/>
        <v/>
      </c>
      <c r="I173" s="10" t="str">
        <f>IF(I172="","",IF(L172=0,"",IF(I172&gt;L172,L172,IF(L172&lt;&gt;"",COMPARATIVO!$D$5,""))))</f>
        <v/>
      </c>
      <c r="J173" s="10" t="str">
        <f>IF(L172=0,"",IFERROR(((1+COMPARATIVO!$E$5)^(1/12)-1)*L172,""))</f>
        <v/>
      </c>
      <c r="K173" s="10" t="str">
        <f>IF((IFERROR(I173-J173+IF(C173=F172,0,COMPARATIVO!$F$5),""))=COMPARATIVO!$F$5,"",IFERROR(I173-J173+IF(C173=F172,0,COMPARATIVO!$F$5),""))</f>
        <v/>
      </c>
      <c r="L173" s="46">
        <f t="shared" si="2"/>
        <v>0</v>
      </c>
      <c r="M173" s="42"/>
      <c r="N173" s="9" t="str">
        <f t="shared" si="6"/>
        <v/>
      </c>
      <c r="O173" s="10" t="str">
        <f>IF(O172="","",IF(R172=0,"",IF(O172&gt;R172,R172,IF(R172&lt;&gt;"",COMPARATIVO!$D$6,""))))</f>
        <v/>
      </c>
      <c r="P173" s="10" t="str">
        <f>IF(R172=0,"",IFERROR(((1+COMPARATIVO!$E$6)^(1/12)-1)*R172,""))</f>
        <v/>
      </c>
      <c r="Q173" s="10" t="str">
        <f>IF((IFERROR(O173-P173+IF(C173=F172,0,COMPARATIVO!$F$6),""))=COMPARATIVO!$F$6,"",IFERROR(O173-P173+IF(C173=F172,0,COMPARATIVO!$F$6),""))</f>
        <v/>
      </c>
      <c r="R173" s="46">
        <f t="shared" si="3"/>
        <v>0</v>
      </c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9" t="str">
        <f t="shared" si="4"/>
        <v/>
      </c>
      <c r="C174" s="10" t="str">
        <f>IF(C173="","",IF(F173=0,"",IF(C173&gt;F173,F173,IF(F173&lt;&gt;"",COMPARATIVO!$D$4,""))))</f>
        <v/>
      </c>
      <c r="D174" s="10" t="str">
        <f>IF(F173=0,"",IFERROR(((1+COMPARATIVO!$E$4)^(1/12)-1)*F173,""))</f>
        <v/>
      </c>
      <c r="E174" s="10" t="str">
        <f>IF((IFERROR(C174-D174+IF(C174=F173,0,COMPARATIVO!$F$4),""))=COMPARATIVO!$F$4,"",IFERROR(C174-D174+IF(C174=F173,0,COMPARATIVO!$F$4),""))</f>
        <v/>
      </c>
      <c r="F174" s="46">
        <f t="shared" si="1"/>
        <v>0</v>
      </c>
      <c r="G174" s="42"/>
      <c r="H174" s="9" t="str">
        <f t="shared" si="5"/>
        <v/>
      </c>
      <c r="I174" s="10" t="str">
        <f>IF(I173="","",IF(L173=0,"",IF(I173&gt;L173,L173,IF(L173&lt;&gt;"",COMPARATIVO!$D$5,""))))</f>
        <v/>
      </c>
      <c r="J174" s="10" t="str">
        <f>IF(L173=0,"",IFERROR(((1+COMPARATIVO!$E$5)^(1/12)-1)*L173,""))</f>
        <v/>
      </c>
      <c r="K174" s="10" t="str">
        <f>IF((IFERROR(I174-J174+IF(C174=F173,0,COMPARATIVO!$F$5),""))=COMPARATIVO!$F$5,"",IFERROR(I174-J174+IF(C174=F173,0,COMPARATIVO!$F$5),""))</f>
        <v/>
      </c>
      <c r="L174" s="46">
        <f t="shared" si="2"/>
        <v>0</v>
      </c>
      <c r="M174" s="42"/>
      <c r="N174" s="9" t="str">
        <f t="shared" si="6"/>
        <v/>
      </c>
      <c r="O174" s="10" t="str">
        <f>IF(O173="","",IF(R173=0,"",IF(O173&gt;R173,R173,IF(R173&lt;&gt;"",COMPARATIVO!$D$6,""))))</f>
        <v/>
      </c>
      <c r="P174" s="10" t="str">
        <f>IF(R173=0,"",IFERROR(((1+COMPARATIVO!$E$6)^(1/12)-1)*R173,""))</f>
        <v/>
      </c>
      <c r="Q174" s="10" t="str">
        <f>IF((IFERROR(O174-P174+IF(C174=F173,0,COMPARATIVO!$F$6),""))=COMPARATIVO!$F$6,"",IFERROR(O174-P174+IF(C174=F173,0,COMPARATIVO!$F$6),""))</f>
        <v/>
      </c>
      <c r="R174" s="46">
        <f t="shared" si="3"/>
        <v>0</v>
      </c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9" t="str">
        <f t="shared" si="4"/>
        <v/>
      </c>
      <c r="C175" s="10" t="str">
        <f>IF(C174="","",IF(F174=0,"",IF(C174&gt;F174,F174,IF(F174&lt;&gt;"",COMPARATIVO!$D$4,""))))</f>
        <v/>
      </c>
      <c r="D175" s="10" t="str">
        <f>IF(F174=0,"",IFERROR(((1+COMPARATIVO!$E$4)^(1/12)-1)*F174,""))</f>
        <v/>
      </c>
      <c r="E175" s="10" t="str">
        <f>IF((IFERROR(C175-D175+IF(C175=F174,0,COMPARATIVO!$F$4),""))=COMPARATIVO!$F$4,"",IFERROR(C175-D175+IF(C175=F174,0,COMPARATIVO!$F$4),""))</f>
        <v/>
      </c>
      <c r="F175" s="46">
        <f t="shared" si="1"/>
        <v>0</v>
      </c>
      <c r="G175" s="42"/>
      <c r="H175" s="9" t="str">
        <f t="shared" si="5"/>
        <v/>
      </c>
      <c r="I175" s="10" t="str">
        <f>IF(I174="","",IF(L174=0,"",IF(I174&gt;L174,L174,IF(L174&lt;&gt;"",COMPARATIVO!$D$5,""))))</f>
        <v/>
      </c>
      <c r="J175" s="10" t="str">
        <f>IF(L174=0,"",IFERROR(((1+COMPARATIVO!$E$5)^(1/12)-1)*L174,""))</f>
        <v/>
      </c>
      <c r="K175" s="10" t="str">
        <f>IF((IFERROR(I175-J175+IF(C175=F174,0,COMPARATIVO!$F$5),""))=COMPARATIVO!$F$5,"",IFERROR(I175-J175+IF(C175=F174,0,COMPARATIVO!$F$5),""))</f>
        <v/>
      </c>
      <c r="L175" s="46">
        <f t="shared" si="2"/>
        <v>0</v>
      </c>
      <c r="M175" s="42"/>
      <c r="N175" s="9" t="str">
        <f t="shared" si="6"/>
        <v/>
      </c>
      <c r="O175" s="10" t="str">
        <f>IF(O174="","",IF(R174=0,"",IF(O174&gt;R174,R174,IF(R174&lt;&gt;"",COMPARATIVO!$D$6,""))))</f>
        <v/>
      </c>
      <c r="P175" s="10" t="str">
        <f>IF(R174=0,"",IFERROR(((1+COMPARATIVO!$E$6)^(1/12)-1)*R174,""))</f>
        <v/>
      </c>
      <c r="Q175" s="10" t="str">
        <f>IF((IFERROR(O175-P175+IF(C175=F174,0,COMPARATIVO!$F$6),""))=COMPARATIVO!$F$6,"",IFERROR(O175-P175+IF(C175=F174,0,COMPARATIVO!$F$6),""))</f>
        <v/>
      </c>
      <c r="R175" s="46">
        <f t="shared" si="3"/>
        <v>0</v>
      </c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9" t="str">
        <f t="shared" si="4"/>
        <v/>
      </c>
      <c r="C176" s="10" t="str">
        <f>IF(C175="","",IF(F175=0,"",IF(C175&gt;F175,F175,IF(F175&lt;&gt;"",COMPARATIVO!$D$4,""))))</f>
        <v/>
      </c>
      <c r="D176" s="10" t="str">
        <f>IF(F175=0,"",IFERROR(((1+COMPARATIVO!$E$4)^(1/12)-1)*F175,""))</f>
        <v/>
      </c>
      <c r="E176" s="10" t="str">
        <f>IF((IFERROR(C176-D176+IF(C176=F175,0,COMPARATIVO!$F$4),""))=COMPARATIVO!$F$4,"",IFERROR(C176-D176+IF(C176=F175,0,COMPARATIVO!$F$4),""))</f>
        <v/>
      </c>
      <c r="F176" s="46">
        <f t="shared" si="1"/>
        <v>0</v>
      </c>
      <c r="G176" s="42"/>
      <c r="H176" s="9" t="str">
        <f t="shared" si="5"/>
        <v/>
      </c>
      <c r="I176" s="10" t="str">
        <f>IF(I175="","",IF(L175=0,"",IF(I175&gt;L175,L175,IF(L175&lt;&gt;"",COMPARATIVO!$D$5,""))))</f>
        <v/>
      </c>
      <c r="J176" s="10" t="str">
        <f>IF(L175=0,"",IFERROR(((1+COMPARATIVO!$E$5)^(1/12)-1)*L175,""))</f>
        <v/>
      </c>
      <c r="K176" s="10" t="str">
        <f>IF((IFERROR(I176-J176+IF(C176=F175,0,COMPARATIVO!$F$5),""))=COMPARATIVO!$F$5,"",IFERROR(I176-J176+IF(C176=F175,0,COMPARATIVO!$F$5),""))</f>
        <v/>
      </c>
      <c r="L176" s="46">
        <f t="shared" si="2"/>
        <v>0</v>
      </c>
      <c r="M176" s="42"/>
      <c r="N176" s="9" t="str">
        <f t="shared" si="6"/>
        <v/>
      </c>
      <c r="O176" s="10" t="str">
        <f>IF(O175="","",IF(R175=0,"",IF(O175&gt;R175,R175,IF(R175&lt;&gt;"",COMPARATIVO!$D$6,""))))</f>
        <v/>
      </c>
      <c r="P176" s="10" t="str">
        <f>IF(R175=0,"",IFERROR(((1+COMPARATIVO!$E$6)^(1/12)-1)*R175,""))</f>
        <v/>
      </c>
      <c r="Q176" s="10" t="str">
        <f>IF((IFERROR(O176-P176+IF(C176=F175,0,COMPARATIVO!$F$6),""))=COMPARATIVO!$F$6,"",IFERROR(O176-P176+IF(C176=F175,0,COMPARATIVO!$F$6),""))</f>
        <v/>
      </c>
      <c r="R176" s="46">
        <f t="shared" si="3"/>
        <v>0</v>
      </c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9" t="str">
        <f t="shared" si="4"/>
        <v/>
      </c>
      <c r="C177" s="10" t="str">
        <f>IF(C176="","",IF(F176=0,"",IF(C176&gt;F176,F176,IF(F176&lt;&gt;"",COMPARATIVO!$D$4,""))))</f>
        <v/>
      </c>
      <c r="D177" s="10" t="str">
        <f>IF(F176=0,"",IFERROR(((1+COMPARATIVO!$E$4)^(1/12)-1)*F176,""))</f>
        <v/>
      </c>
      <c r="E177" s="10" t="str">
        <f>IF((IFERROR(C177-D177+IF(C177=F176,0,COMPARATIVO!$F$4),""))=COMPARATIVO!$F$4,"",IFERROR(C177-D177+IF(C177=F176,0,COMPARATIVO!$F$4),""))</f>
        <v/>
      </c>
      <c r="F177" s="46">
        <f t="shared" si="1"/>
        <v>0</v>
      </c>
      <c r="G177" s="42"/>
      <c r="H177" s="9" t="str">
        <f t="shared" si="5"/>
        <v/>
      </c>
      <c r="I177" s="10" t="str">
        <f>IF(I176="","",IF(L176=0,"",IF(I176&gt;L176,L176,IF(L176&lt;&gt;"",COMPARATIVO!$D$5,""))))</f>
        <v/>
      </c>
      <c r="J177" s="10" t="str">
        <f>IF(L176=0,"",IFERROR(((1+COMPARATIVO!$E$5)^(1/12)-1)*L176,""))</f>
        <v/>
      </c>
      <c r="K177" s="10" t="str">
        <f>IF((IFERROR(I177-J177+IF(C177=F176,0,COMPARATIVO!$F$5),""))=COMPARATIVO!$F$5,"",IFERROR(I177-J177+IF(C177=F176,0,COMPARATIVO!$F$5),""))</f>
        <v/>
      </c>
      <c r="L177" s="46">
        <f t="shared" si="2"/>
        <v>0</v>
      </c>
      <c r="M177" s="42"/>
      <c r="N177" s="9" t="str">
        <f t="shared" si="6"/>
        <v/>
      </c>
      <c r="O177" s="10" t="str">
        <f>IF(O176="","",IF(R176=0,"",IF(O176&gt;R176,R176,IF(R176&lt;&gt;"",COMPARATIVO!$D$6,""))))</f>
        <v/>
      </c>
      <c r="P177" s="10" t="str">
        <f>IF(R176=0,"",IFERROR(((1+COMPARATIVO!$E$6)^(1/12)-1)*R176,""))</f>
        <v/>
      </c>
      <c r="Q177" s="10" t="str">
        <f>IF((IFERROR(O177-P177+IF(C177=F176,0,COMPARATIVO!$F$6),""))=COMPARATIVO!$F$6,"",IFERROR(O177-P177+IF(C177=F176,0,COMPARATIVO!$F$6),""))</f>
        <v/>
      </c>
      <c r="R177" s="46">
        <f t="shared" si="3"/>
        <v>0</v>
      </c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9" t="str">
        <f t="shared" si="4"/>
        <v/>
      </c>
      <c r="C178" s="10" t="str">
        <f>IF(C177="","",IF(F177=0,"",IF(C177&gt;F177,F177,IF(F177&lt;&gt;"",COMPARATIVO!$D$4,""))))</f>
        <v/>
      </c>
      <c r="D178" s="10" t="str">
        <f>IF(F177=0,"",IFERROR(((1+COMPARATIVO!$E$4)^(1/12)-1)*F177,""))</f>
        <v/>
      </c>
      <c r="E178" s="10" t="str">
        <f>IF((IFERROR(C178-D178+IF(C178=F177,0,COMPARATIVO!$F$4),""))=COMPARATIVO!$F$4,"",IFERROR(C178-D178+IF(C178=F177,0,COMPARATIVO!$F$4),""))</f>
        <v/>
      </c>
      <c r="F178" s="46">
        <f t="shared" si="1"/>
        <v>0</v>
      </c>
      <c r="G178" s="42"/>
      <c r="H178" s="9" t="str">
        <f t="shared" si="5"/>
        <v/>
      </c>
      <c r="I178" s="10" t="str">
        <f>IF(I177="","",IF(L177=0,"",IF(I177&gt;L177,L177,IF(L177&lt;&gt;"",COMPARATIVO!$D$5,""))))</f>
        <v/>
      </c>
      <c r="J178" s="10" t="str">
        <f>IF(L177=0,"",IFERROR(((1+COMPARATIVO!$E$5)^(1/12)-1)*L177,""))</f>
        <v/>
      </c>
      <c r="K178" s="10" t="str">
        <f>IF((IFERROR(I178-J178+IF(C178=F177,0,COMPARATIVO!$F$5),""))=COMPARATIVO!$F$5,"",IFERROR(I178-J178+IF(C178=F177,0,COMPARATIVO!$F$5),""))</f>
        <v/>
      </c>
      <c r="L178" s="46">
        <f t="shared" si="2"/>
        <v>0</v>
      </c>
      <c r="M178" s="42"/>
      <c r="N178" s="9" t="str">
        <f t="shared" si="6"/>
        <v/>
      </c>
      <c r="O178" s="10" t="str">
        <f>IF(O177="","",IF(R177=0,"",IF(O177&gt;R177,R177,IF(R177&lt;&gt;"",COMPARATIVO!$D$6,""))))</f>
        <v/>
      </c>
      <c r="P178" s="10" t="str">
        <f>IF(R177=0,"",IFERROR(((1+COMPARATIVO!$E$6)^(1/12)-1)*R177,""))</f>
        <v/>
      </c>
      <c r="Q178" s="10" t="str">
        <f>IF((IFERROR(O178-P178+IF(C178=F177,0,COMPARATIVO!$F$6),""))=COMPARATIVO!$F$6,"",IFERROR(O178-P178+IF(C178=F177,0,COMPARATIVO!$F$6),""))</f>
        <v/>
      </c>
      <c r="R178" s="46">
        <f t="shared" si="3"/>
        <v>0</v>
      </c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9" t="str">
        <f t="shared" si="4"/>
        <v/>
      </c>
      <c r="C179" s="10" t="str">
        <f>IF(C178="","",IF(F178=0,"",IF(C178&gt;F178,F178,IF(F178&lt;&gt;"",COMPARATIVO!$D$4,""))))</f>
        <v/>
      </c>
      <c r="D179" s="10" t="str">
        <f>IF(F178=0,"",IFERROR(((1+COMPARATIVO!$E$4)^(1/12)-1)*F178,""))</f>
        <v/>
      </c>
      <c r="E179" s="10" t="str">
        <f>IF((IFERROR(C179-D179+IF(C179=F178,0,COMPARATIVO!$F$4),""))=COMPARATIVO!$F$4,"",IFERROR(C179-D179+IF(C179=F178,0,COMPARATIVO!$F$4),""))</f>
        <v/>
      </c>
      <c r="F179" s="46">
        <f t="shared" si="1"/>
        <v>0</v>
      </c>
      <c r="G179" s="42"/>
      <c r="H179" s="9" t="str">
        <f t="shared" si="5"/>
        <v/>
      </c>
      <c r="I179" s="10" t="str">
        <f>IF(I178="","",IF(L178=0,"",IF(I178&gt;L178,L178,IF(L178&lt;&gt;"",COMPARATIVO!$D$5,""))))</f>
        <v/>
      </c>
      <c r="J179" s="10" t="str">
        <f>IF(L178=0,"",IFERROR(((1+COMPARATIVO!$E$5)^(1/12)-1)*L178,""))</f>
        <v/>
      </c>
      <c r="K179" s="10" t="str">
        <f>IF((IFERROR(I179-J179+IF(C179=F178,0,COMPARATIVO!$F$5),""))=COMPARATIVO!$F$5,"",IFERROR(I179-J179+IF(C179=F178,0,COMPARATIVO!$F$5),""))</f>
        <v/>
      </c>
      <c r="L179" s="46">
        <f t="shared" si="2"/>
        <v>0</v>
      </c>
      <c r="M179" s="42"/>
      <c r="N179" s="9" t="str">
        <f t="shared" si="6"/>
        <v/>
      </c>
      <c r="O179" s="10" t="str">
        <f>IF(O178="","",IF(R178=0,"",IF(O178&gt;R178,R178,IF(R178&lt;&gt;"",COMPARATIVO!$D$6,""))))</f>
        <v/>
      </c>
      <c r="P179" s="10" t="str">
        <f>IF(R178=0,"",IFERROR(((1+COMPARATIVO!$E$6)^(1/12)-1)*R178,""))</f>
        <v/>
      </c>
      <c r="Q179" s="10" t="str">
        <f>IF((IFERROR(O179-P179+IF(C179=F178,0,COMPARATIVO!$F$6),""))=COMPARATIVO!$F$6,"",IFERROR(O179-P179+IF(C179=F178,0,COMPARATIVO!$F$6),""))</f>
        <v/>
      </c>
      <c r="R179" s="46">
        <f t="shared" si="3"/>
        <v>0</v>
      </c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9" t="str">
        <f t="shared" si="4"/>
        <v/>
      </c>
      <c r="C180" s="10" t="str">
        <f>IF(C179="","",IF(F179=0,"",IF(C179&gt;F179,F179,IF(F179&lt;&gt;"",COMPARATIVO!$D$4,""))))</f>
        <v/>
      </c>
      <c r="D180" s="10" t="str">
        <f>IF(F179=0,"",IFERROR(((1+COMPARATIVO!$E$4)^(1/12)-1)*F179,""))</f>
        <v/>
      </c>
      <c r="E180" s="10" t="str">
        <f>IF((IFERROR(C180-D180+IF(C180=F179,0,COMPARATIVO!$F$4),""))=COMPARATIVO!$F$4,"",IFERROR(C180-D180+IF(C180=F179,0,COMPARATIVO!$F$4),""))</f>
        <v/>
      </c>
      <c r="F180" s="46">
        <f t="shared" si="1"/>
        <v>0</v>
      </c>
      <c r="G180" s="42"/>
      <c r="H180" s="9" t="str">
        <f t="shared" si="5"/>
        <v/>
      </c>
      <c r="I180" s="10" t="str">
        <f>IF(I179="","",IF(L179=0,"",IF(I179&gt;L179,L179,IF(L179&lt;&gt;"",COMPARATIVO!$D$5,""))))</f>
        <v/>
      </c>
      <c r="J180" s="10" t="str">
        <f>IF(L179=0,"",IFERROR(((1+COMPARATIVO!$E$5)^(1/12)-1)*L179,""))</f>
        <v/>
      </c>
      <c r="K180" s="10" t="str">
        <f>IF((IFERROR(I180-J180+IF(C180=F179,0,COMPARATIVO!$F$5),""))=COMPARATIVO!$F$5,"",IFERROR(I180-J180+IF(C180=F179,0,COMPARATIVO!$F$5),""))</f>
        <v/>
      </c>
      <c r="L180" s="46">
        <f t="shared" si="2"/>
        <v>0</v>
      </c>
      <c r="M180" s="42"/>
      <c r="N180" s="9" t="str">
        <f t="shared" si="6"/>
        <v/>
      </c>
      <c r="O180" s="10" t="str">
        <f>IF(O179="","",IF(R179=0,"",IF(O179&gt;R179,R179,IF(R179&lt;&gt;"",COMPARATIVO!$D$6,""))))</f>
        <v/>
      </c>
      <c r="P180" s="10" t="str">
        <f>IF(R179=0,"",IFERROR(((1+COMPARATIVO!$E$6)^(1/12)-1)*R179,""))</f>
        <v/>
      </c>
      <c r="Q180" s="10" t="str">
        <f>IF((IFERROR(O180-P180+IF(C180=F179,0,COMPARATIVO!$F$6),""))=COMPARATIVO!$F$6,"",IFERROR(O180-P180+IF(C180=F179,0,COMPARATIVO!$F$6),""))</f>
        <v/>
      </c>
      <c r="R180" s="46">
        <f t="shared" si="3"/>
        <v>0</v>
      </c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9" t="str">
        <f t="shared" si="4"/>
        <v/>
      </c>
      <c r="C181" s="10" t="str">
        <f>IF(C180="","",IF(F180=0,"",IF(C180&gt;F180,F180,IF(F180&lt;&gt;"",COMPARATIVO!$D$4,""))))</f>
        <v/>
      </c>
      <c r="D181" s="10" t="str">
        <f>IF(F180=0,"",IFERROR(((1+COMPARATIVO!$E$4)^(1/12)-1)*F180,""))</f>
        <v/>
      </c>
      <c r="E181" s="10" t="str">
        <f>IF((IFERROR(C181-D181+IF(C181=F180,0,COMPARATIVO!$F$4),""))=COMPARATIVO!$F$4,"",IFERROR(C181-D181+IF(C181=F180,0,COMPARATIVO!$F$4),""))</f>
        <v/>
      </c>
      <c r="F181" s="46">
        <f t="shared" si="1"/>
        <v>0</v>
      </c>
      <c r="G181" s="42"/>
      <c r="H181" s="9" t="str">
        <f t="shared" si="5"/>
        <v/>
      </c>
      <c r="I181" s="10" t="str">
        <f>IF(I180="","",IF(L180=0,"",IF(I180&gt;L180,L180,IF(L180&lt;&gt;"",COMPARATIVO!$D$5,""))))</f>
        <v/>
      </c>
      <c r="J181" s="10" t="str">
        <f>IF(L180=0,"",IFERROR(((1+COMPARATIVO!$E$5)^(1/12)-1)*L180,""))</f>
        <v/>
      </c>
      <c r="K181" s="10" t="str">
        <f>IF((IFERROR(I181-J181+IF(C181=F180,0,COMPARATIVO!$F$5),""))=COMPARATIVO!$F$5,"",IFERROR(I181-J181+IF(C181=F180,0,COMPARATIVO!$F$5),""))</f>
        <v/>
      </c>
      <c r="L181" s="46">
        <f t="shared" si="2"/>
        <v>0</v>
      </c>
      <c r="M181" s="42"/>
      <c r="N181" s="9" t="str">
        <f t="shared" si="6"/>
        <v/>
      </c>
      <c r="O181" s="10" t="str">
        <f>IF(O180="","",IF(R180=0,"",IF(O180&gt;R180,R180,IF(R180&lt;&gt;"",COMPARATIVO!$D$6,""))))</f>
        <v/>
      </c>
      <c r="P181" s="10" t="str">
        <f>IF(R180=0,"",IFERROR(((1+COMPARATIVO!$E$6)^(1/12)-1)*R180,""))</f>
        <v/>
      </c>
      <c r="Q181" s="10" t="str">
        <f>IF((IFERROR(O181-P181+IF(C181=F180,0,COMPARATIVO!$F$6),""))=COMPARATIVO!$F$6,"",IFERROR(O181-P181+IF(C181=F180,0,COMPARATIVO!$F$6),""))</f>
        <v/>
      </c>
      <c r="R181" s="46">
        <f t="shared" si="3"/>
        <v>0</v>
      </c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9" t="str">
        <f t="shared" si="4"/>
        <v/>
      </c>
      <c r="C182" s="10" t="str">
        <f>IF(C181="","",IF(F181=0,"",IF(C181&gt;F181,F181,IF(F181&lt;&gt;"",COMPARATIVO!$D$4,""))))</f>
        <v/>
      </c>
      <c r="D182" s="10" t="str">
        <f>IF(F181=0,"",IFERROR(((1+COMPARATIVO!$E$4)^(1/12)-1)*F181,""))</f>
        <v/>
      </c>
      <c r="E182" s="10" t="str">
        <f>IF((IFERROR(C182-D182+IF(C182=F181,0,COMPARATIVO!$F$4),""))=COMPARATIVO!$F$4,"",IFERROR(C182-D182+IF(C182=F181,0,COMPARATIVO!$F$4),""))</f>
        <v/>
      </c>
      <c r="F182" s="46">
        <f t="shared" si="1"/>
        <v>0</v>
      </c>
      <c r="G182" s="42"/>
      <c r="H182" s="9" t="str">
        <f t="shared" si="5"/>
        <v/>
      </c>
      <c r="I182" s="10" t="str">
        <f>IF(I181="","",IF(L181=0,"",IF(I181&gt;L181,L181,IF(L181&lt;&gt;"",COMPARATIVO!$D$5,""))))</f>
        <v/>
      </c>
      <c r="J182" s="10" t="str">
        <f>IF(L181=0,"",IFERROR(((1+COMPARATIVO!$E$5)^(1/12)-1)*L181,""))</f>
        <v/>
      </c>
      <c r="K182" s="10" t="str">
        <f>IF((IFERROR(I182-J182+IF(C182=F181,0,COMPARATIVO!$F$5),""))=COMPARATIVO!$F$5,"",IFERROR(I182-J182+IF(C182=F181,0,COMPARATIVO!$F$5),""))</f>
        <v/>
      </c>
      <c r="L182" s="46">
        <f t="shared" si="2"/>
        <v>0</v>
      </c>
      <c r="M182" s="42"/>
      <c r="N182" s="9" t="str">
        <f t="shared" si="6"/>
        <v/>
      </c>
      <c r="O182" s="10" t="str">
        <f>IF(O181="","",IF(R181=0,"",IF(O181&gt;R181,R181,IF(R181&lt;&gt;"",COMPARATIVO!$D$6,""))))</f>
        <v/>
      </c>
      <c r="P182" s="10" t="str">
        <f>IF(R181=0,"",IFERROR(((1+COMPARATIVO!$E$6)^(1/12)-1)*R181,""))</f>
        <v/>
      </c>
      <c r="Q182" s="10" t="str">
        <f>IF((IFERROR(O182-P182+IF(C182=F181,0,COMPARATIVO!$F$6),""))=COMPARATIVO!$F$6,"",IFERROR(O182-P182+IF(C182=F181,0,COMPARATIVO!$F$6),""))</f>
        <v/>
      </c>
      <c r="R182" s="46">
        <f t="shared" si="3"/>
        <v>0</v>
      </c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9" t="str">
        <f t="shared" si="4"/>
        <v/>
      </c>
      <c r="C183" s="10" t="str">
        <f>IF(C182="","",IF(F182=0,"",IF(C182&gt;F182,F182,IF(F182&lt;&gt;"",COMPARATIVO!$D$4,""))))</f>
        <v/>
      </c>
      <c r="D183" s="10" t="str">
        <f>IF(F182=0,"",IFERROR(((1+COMPARATIVO!$E$4)^(1/12)-1)*F182,""))</f>
        <v/>
      </c>
      <c r="E183" s="10" t="str">
        <f>IF((IFERROR(C183-D183+IF(C183=F182,0,COMPARATIVO!$F$4),""))=COMPARATIVO!$F$4,"",IFERROR(C183-D183+IF(C183=F182,0,COMPARATIVO!$F$4),""))</f>
        <v/>
      </c>
      <c r="F183" s="46">
        <f t="shared" si="1"/>
        <v>0</v>
      </c>
      <c r="G183" s="42"/>
      <c r="H183" s="9" t="str">
        <f t="shared" si="5"/>
        <v/>
      </c>
      <c r="I183" s="10" t="str">
        <f>IF(I182="","",IF(L182=0,"",IF(I182&gt;L182,L182,IF(L182&lt;&gt;"",COMPARATIVO!$D$5,""))))</f>
        <v/>
      </c>
      <c r="J183" s="10" t="str">
        <f>IF(L182=0,"",IFERROR(((1+COMPARATIVO!$E$5)^(1/12)-1)*L182,""))</f>
        <v/>
      </c>
      <c r="K183" s="10" t="str">
        <f>IF((IFERROR(I183-J183+IF(C183=F182,0,COMPARATIVO!$F$5),""))=COMPARATIVO!$F$5,"",IFERROR(I183-J183+IF(C183=F182,0,COMPARATIVO!$F$5),""))</f>
        <v/>
      </c>
      <c r="L183" s="46">
        <f t="shared" si="2"/>
        <v>0</v>
      </c>
      <c r="M183" s="42"/>
      <c r="N183" s="9" t="str">
        <f t="shared" si="6"/>
        <v/>
      </c>
      <c r="O183" s="10" t="str">
        <f>IF(O182="","",IF(R182=0,"",IF(O182&gt;R182,R182,IF(R182&lt;&gt;"",COMPARATIVO!$D$6,""))))</f>
        <v/>
      </c>
      <c r="P183" s="10" t="str">
        <f>IF(R182=0,"",IFERROR(((1+COMPARATIVO!$E$6)^(1/12)-1)*R182,""))</f>
        <v/>
      </c>
      <c r="Q183" s="10" t="str">
        <f>IF((IFERROR(O183-P183+IF(C183=F182,0,COMPARATIVO!$F$6),""))=COMPARATIVO!$F$6,"",IFERROR(O183-P183+IF(C183=F182,0,COMPARATIVO!$F$6),""))</f>
        <v/>
      </c>
      <c r="R183" s="46">
        <f t="shared" si="3"/>
        <v>0</v>
      </c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9" t="str">
        <f t="shared" si="4"/>
        <v/>
      </c>
      <c r="C184" s="10" t="str">
        <f>IF(C183="","",IF(F183=0,"",IF(C183&gt;F183,F183,IF(F183&lt;&gt;"",COMPARATIVO!$D$4,""))))</f>
        <v/>
      </c>
      <c r="D184" s="10" t="str">
        <f>IF(F183=0,"",IFERROR(((1+COMPARATIVO!$E$4)^(1/12)-1)*F183,""))</f>
        <v/>
      </c>
      <c r="E184" s="10" t="str">
        <f>IF((IFERROR(C184-D184+IF(C184=F183,0,COMPARATIVO!$F$4),""))=COMPARATIVO!$F$4,"",IFERROR(C184-D184+IF(C184=F183,0,COMPARATIVO!$F$4),""))</f>
        <v/>
      </c>
      <c r="F184" s="46">
        <f t="shared" si="1"/>
        <v>0</v>
      </c>
      <c r="G184" s="42"/>
      <c r="H184" s="9" t="str">
        <f t="shared" si="5"/>
        <v/>
      </c>
      <c r="I184" s="10" t="str">
        <f>IF(I183="","",IF(L183=0,"",IF(I183&gt;L183,L183,IF(L183&lt;&gt;"",COMPARATIVO!$D$5,""))))</f>
        <v/>
      </c>
      <c r="J184" s="10" t="str">
        <f>IF(L183=0,"",IFERROR(((1+COMPARATIVO!$E$5)^(1/12)-1)*L183,""))</f>
        <v/>
      </c>
      <c r="K184" s="10" t="str">
        <f>IF((IFERROR(I184-J184+IF(C184=F183,0,COMPARATIVO!$F$5),""))=COMPARATIVO!$F$5,"",IFERROR(I184-J184+IF(C184=F183,0,COMPARATIVO!$F$5),""))</f>
        <v/>
      </c>
      <c r="L184" s="46">
        <f t="shared" si="2"/>
        <v>0</v>
      </c>
      <c r="M184" s="42"/>
      <c r="N184" s="9" t="str">
        <f t="shared" si="6"/>
        <v/>
      </c>
      <c r="O184" s="10" t="str">
        <f>IF(O183="","",IF(R183=0,"",IF(O183&gt;R183,R183,IF(R183&lt;&gt;"",COMPARATIVO!$D$6,""))))</f>
        <v/>
      </c>
      <c r="P184" s="10" t="str">
        <f>IF(R183=0,"",IFERROR(((1+COMPARATIVO!$E$6)^(1/12)-1)*R183,""))</f>
        <v/>
      </c>
      <c r="Q184" s="10" t="str">
        <f>IF((IFERROR(O184-P184+IF(C184=F183,0,COMPARATIVO!$F$6),""))=COMPARATIVO!$F$6,"",IFERROR(O184-P184+IF(C184=F183,0,COMPARATIVO!$F$6),""))</f>
        <v/>
      </c>
      <c r="R184" s="46">
        <f t="shared" si="3"/>
        <v>0</v>
      </c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9" t="str">
        <f t="shared" si="4"/>
        <v/>
      </c>
      <c r="C185" s="10" t="str">
        <f>IF(C184="","",IF(F184=0,"",IF(C184&gt;F184,F184,IF(F184&lt;&gt;"",COMPARATIVO!$D$4,""))))</f>
        <v/>
      </c>
      <c r="D185" s="10" t="str">
        <f>IF(F184=0,"",IFERROR(((1+COMPARATIVO!$E$4)^(1/12)-1)*F184,""))</f>
        <v/>
      </c>
      <c r="E185" s="10" t="str">
        <f>IF((IFERROR(C185-D185+IF(C185=F184,0,COMPARATIVO!$F$4),""))=COMPARATIVO!$F$4,"",IFERROR(C185-D185+IF(C185=F184,0,COMPARATIVO!$F$4),""))</f>
        <v/>
      </c>
      <c r="F185" s="46">
        <f t="shared" si="1"/>
        <v>0</v>
      </c>
      <c r="G185" s="42"/>
      <c r="H185" s="9" t="str">
        <f t="shared" si="5"/>
        <v/>
      </c>
      <c r="I185" s="10" t="str">
        <f>IF(I184="","",IF(L184=0,"",IF(I184&gt;L184,L184,IF(L184&lt;&gt;"",COMPARATIVO!$D$5,""))))</f>
        <v/>
      </c>
      <c r="J185" s="10" t="str">
        <f>IF(L184=0,"",IFERROR(((1+COMPARATIVO!$E$5)^(1/12)-1)*L184,""))</f>
        <v/>
      </c>
      <c r="K185" s="10" t="str">
        <f>IF((IFERROR(I185-J185+IF(C185=F184,0,COMPARATIVO!$F$5),""))=COMPARATIVO!$F$5,"",IFERROR(I185-J185+IF(C185=F184,0,COMPARATIVO!$F$5),""))</f>
        <v/>
      </c>
      <c r="L185" s="46">
        <f t="shared" si="2"/>
        <v>0</v>
      </c>
      <c r="M185" s="42"/>
      <c r="N185" s="9" t="str">
        <f t="shared" si="6"/>
        <v/>
      </c>
      <c r="O185" s="10" t="str">
        <f>IF(O184="","",IF(R184=0,"",IF(O184&gt;R184,R184,IF(R184&lt;&gt;"",COMPARATIVO!$D$6,""))))</f>
        <v/>
      </c>
      <c r="P185" s="10" t="str">
        <f>IF(R184=0,"",IFERROR(((1+COMPARATIVO!$E$6)^(1/12)-1)*R184,""))</f>
        <v/>
      </c>
      <c r="Q185" s="10" t="str">
        <f>IF((IFERROR(O185-P185+IF(C185=F184,0,COMPARATIVO!$F$6),""))=COMPARATIVO!$F$6,"",IFERROR(O185-P185+IF(C185=F184,0,COMPARATIVO!$F$6),""))</f>
        <v/>
      </c>
      <c r="R185" s="46">
        <f t="shared" si="3"/>
        <v>0</v>
      </c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9" t="str">
        <f t="shared" si="4"/>
        <v/>
      </c>
      <c r="C186" s="10" t="str">
        <f>IF(C185="","",IF(F185=0,"",IF(C185&gt;F185,F185,IF(F185&lt;&gt;"",COMPARATIVO!$D$4,""))))</f>
        <v/>
      </c>
      <c r="D186" s="10" t="str">
        <f>IF(F185=0,"",IFERROR(((1+COMPARATIVO!$E$4)^(1/12)-1)*F185,""))</f>
        <v/>
      </c>
      <c r="E186" s="10" t="str">
        <f>IF((IFERROR(C186-D186+IF(C186=F185,0,COMPARATIVO!$F$4),""))=COMPARATIVO!$F$4,"",IFERROR(C186-D186+IF(C186=F185,0,COMPARATIVO!$F$4),""))</f>
        <v/>
      </c>
      <c r="F186" s="46">
        <f t="shared" si="1"/>
        <v>0</v>
      </c>
      <c r="G186" s="42"/>
      <c r="H186" s="9" t="str">
        <f t="shared" si="5"/>
        <v/>
      </c>
      <c r="I186" s="10" t="str">
        <f>IF(I185="","",IF(L185=0,"",IF(I185&gt;L185,L185,IF(L185&lt;&gt;"",COMPARATIVO!$D$5,""))))</f>
        <v/>
      </c>
      <c r="J186" s="10" t="str">
        <f>IF(L185=0,"",IFERROR(((1+COMPARATIVO!$E$5)^(1/12)-1)*L185,""))</f>
        <v/>
      </c>
      <c r="K186" s="10" t="str">
        <f>IF((IFERROR(I186-J186+IF(C186=F185,0,COMPARATIVO!$F$5),""))=COMPARATIVO!$F$5,"",IFERROR(I186-J186+IF(C186=F185,0,COMPARATIVO!$F$5),""))</f>
        <v/>
      </c>
      <c r="L186" s="46">
        <f t="shared" si="2"/>
        <v>0</v>
      </c>
      <c r="M186" s="42"/>
      <c r="N186" s="9" t="str">
        <f t="shared" si="6"/>
        <v/>
      </c>
      <c r="O186" s="10" t="str">
        <f>IF(O185="","",IF(R185=0,"",IF(O185&gt;R185,R185,IF(R185&lt;&gt;"",COMPARATIVO!$D$6,""))))</f>
        <v/>
      </c>
      <c r="P186" s="10" t="str">
        <f>IF(R185=0,"",IFERROR(((1+COMPARATIVO!$E$6)^(1/12)-1)*R185,""))</f>
        <v/>
      </c>
      <c r="Q186" s="10" t="str">
        <f>IF((IFERROR(O186-P186+IF(C186=F185,0,COMPARATIVO!$F$6),""))=COMPARATIVO!$F$6,"",IFERROR(O186-P186+IF(C186=F185,0,COMPARATIVO!$F$6),""))</f>
        <v/>
      </c>
      <c r="R186" s="46">
        <f t="shared" si="3"/>
        <v>0</v>
      </c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9" t="str">
        <f t="shared" si="4"/>
        <v/>
      </c>
      <c r="C187" s="10" t="str">
        <f>IF(C186="","",IF(F186=0,"",IF(C186&gt;F186,F186,IF(F186&lt;&gt;"",COMPARATIVO!$D$4,""))))</f>
        <v/>
      </c>
      <c r="D187" s="10" t="str">
        <f>IF(F186=0,"",IFERROR(((1+COMPARATIVO!$E$4)^(1/12)-1)*F186,""))</f>
        <v/>
      </c>
      <c r="E187" s="10" t="str">
        <f>IF((IFERROR(C187-D187+IF(C187=F186,0,COMPARATIVO!$F$4),""))=COMPARATIVO!$F$4,"",IFERROR(C187-D187+IF(C187=F186,0,COMPARATIVO!$F$4),""))</f>
        <v/>
      </c>
      <c r="F187" s="46">
        <f t="shared" si="1"/>
        <v>0</v>
      </c>
      <c r="G187" s="42"/>
      <c r="H187" s="9" t="str">
        <f t="shared" si="5"/>
        <v/>
      </c>
      <c r="I187" s="10" t="str">
        <f>IF(I186="","",IF(L186=0,"",IF(I186&gt;L186,L186,IF(L186&lt;&gt;"",COMPARATIVO!$D$5,""))))</f>
        <v/>
      </c>
      <c r="J187" s="10" t="str">
        <f>IF(L186=0,"",IFERROR(((1+COMPARATIVO!$E$5)^(1/12)-1)*L186,""))</f>
        <v/>
      </c>
      <c r="K187" s="10" t="str">
        <f>IF((IFERROR(I187-J187+IF(C187=F186,0,COMPARATIVO!$F$5),""))=COMPARATIVO!$F$5,"",IFERROR(I187-J187+IF(C187=F186,0,COMPARATIVO!$F$5),""))</f>
        <v/>
      </c>
      <c r="L187" s="46">
        <f t="shared" si="2"/>
        <v>0</v>
      </c>
      <c r="M187" s="42"/>
      <c r="N187" s="9" t="str">
        <f t="shared" si="6"/>
        <v/>
      </c>
      <c r="O187" s="10" t="str">
        <f>IF(O186="","",IF(R186=0,"",IF(O186&gt;R186,R186,IF(R186&lt;&gt;"",COMPARATIVO!$D$6,""))))</f>
        <v/>
      </c>
      <c r="P187" s="10" t="str">
        <f>IF(R186=0,"",IFERROR(((1+COMPARATIVO!$E$6)^(1/12)-1)*R186,""))</f>
        <v/>
      </c>
      <c r="Q187" s="10" t="str">
        <f>IF((IFERROR(O187-P187+IF(C187=F186,0,COMPARATIVO!$F$6),""))=COMPARATIVO!$F$6,"",IFERROR(O187-P187+IF(C187=F186,0,COMPARATIVO!$F$6),""))</f>
        <v/>
      </c>
      <c r="R187" s="46">
        <f t="shared" si="3"/>
        <v>0</v>
      </c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9" t="str">
        <f t="shared" si="4"/>
        <v/>
      </c>
      <c r="C188" s="10" t="str">
        <f>IF(C187="","",IF(F187=0,"",IF(C187&gt;F187,F187,IF(F187&lt;&gt;"",COMPARATIVO!$D$4,""))))</f>
        <v/>
      </c>
      <c r="D188" s="10" t="str">
        <f>IF(F187=0,"",IFERROR(((1+COMPARATIVO!$E$4)^(1/12)-1)*F187,""))</f>
        <v/>
      </c>
      <c r="E188" s="10" t="str">
        <f>IF((IFERROR(C188-D188+IF(C188=F187,0,COMPARATIVO!$F$4),""))=COMPARATIVO!$F$4,"",IFERROR(C188-D188+IF(C188=F187,0,COMPARATIVO!$F$4),""))</f>
        <v/>
      </c>
      <c r="F188" s="46">
        <f t="shared" si="1"/>
        <v>0</v>
      </c>
      <c r="G188" s="42"/>
      <c r="H188" s="9" t="str">
        <f t="shared" si="5"/>
        <v/>
      </c>
      <c r="I188" s="10" t="str">
        <f>IF(I187="","",IF(L187=0,"",IF(I187&gt;L187,L187,IF(L187&lt;&gt;"",COMPARATIVO!$D$5,""))))</f>
        <v/>
      </c>
      <c r="J188" s="10" t="str">
        <f>IF(L187=0,"",IFERROR(((1+COMPARATIVO!$E$5)^(1/12)-1)*L187,""))</f>
        <v/>
      </c>
      <c r="K188" s="10" t="str">
        <f>IF((IFERROR(I188-J188+IF(C188=F187,0,COMPARATIVO!$F$5),""))=COMPARATIVO!$F$5,"",IFERROR(I188-J188+IF(C188=F187,0,COMPARATIVO!$F$5),""))</f>
        <v/>
      </c>
      <c r="L188" s="46">
        <f t="shared" si="2"/>
        <v>0</v>
      </c>
      <c r="M188" s="42"/>
      <c r="N188" s="9" t="str">
        <f t="shared" si="6"/>
        <v/>
      </c>
      <c r="O188" s="10" t="str">
        <f>IF(O187="","",IF(R187=0,"",IF(O187&gt;R187,R187,IF(R187&lt;&gt;"",COMPARATIVO!$D$6,""))))</f>
        <v/>
      </c>
      <c r="P188" s="10" t="str">
        <f>IF(R187=0,"",IFERROR(((1+COMPARATIVO!$E$6)^(1/12)-1)*R187,""))</f>
        <v/>
      </c>
      <c r="Q188" s="10" t="str">
        <f>IF((IFERROR(O188-P188+IF(C188=F187,0,COMPARATIVO!$F$6),""))=COMPARATIVO!$F$6,"",IFERROR(O188-P188+IF(C188=F187,0,COMPARATIVO!$F$6),""))</f>
        <v/>
      </c>
      <c r="R188" s="46">
        <f t="shared" si="3"/>
        <v>0</v>
      </c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9" t="str">
        <f t="shared" si="4"/>
        <v/>
      </c>
      <c r="C189" s="10" t="str">
        <f>IF(C188="","",IF(F188=0,"",IF(C188&gt;F188,F188,IF(F188&lt;&gt;"",COMPARATIVO!$D$4,""))))</f>
        <v/>
      </c>
      <c r="D189" s="10" t="str">
        <f>IF(F188=0,"",IFERROR(((1+COMPARATIVO!$E$4)^(1/12)-1)*F188,""))</f>
        <v/>
      </c>
      <c r="E189" s="10" t="str">
        <f>IF((IFERROR(C189-D189+IF(C189=F188,0,COMPARATIVO!$F$4),""))=COMPARATIVO!$F$4,"",IFERROR(C189-D189+IF(C189=F188,0,COMPARATIVO!$F$4),""))</f>
        <v/>
      </c>
      <c r="F189" s="46">
        <f t="shared" si="1"/>
        <v>0</v>
      </c>
      <c r="G189" s="42"/>
      <c r="H189" s="9" t="str">
        <f t="shared" si="5"/>
        <v/>
      </c>
      <c r="I189" s="10" t="str">
        <f>IF(I188="","",IF(L188=0,"",IF(I188&gt;L188,L188,IF(L188&lt;&gt;"",COMPARATIVO!$D$5,""))))</f>
        <v/>
      </c>
      <c r="J189" s="10" t="str">
        <f>IF(L188=0,"",IFERROR(((1+COMPARATIVO!$E$5)^(1/12)-1)*L188,""))</f>
        <v/>
      </c>
      <c r="K189" s="10" t="str">
        <f>IF((IFERROR(I189-J189+IF(C189=F188,0,COMPARATIVO!$F$5),""))=COMPARATIVO!$F$5,"",IFERROR(I189-J189+IF(C189=F188,0,COMPARATIVO!$F$5),""))</f>
        <v/>
      </c>
      <c r="L189" s="46">
        <f t="shared" si="2"/>
        <v>0</v>
      </c>
      <c r="M189" s="42"/>
      <c r="N189" s="9" t="str">
        <f t="shared" si="6"/>
        <v/>
      </c>
      <c r="O189" s="10" t="str">
        <f>IF(O188="","",IF(R188=0,"",IF(O188&gt;R188,R188,IF(R188&lt;&gt;"",COMPARATIVO!$D$6,""))))</f>
        <v/>
      </c>
      <c r="P189" s="10" t="str">
        <f>IF(R188=0,"",IFERROR(((1+COMPARATIVO!$E$6)^(1/12)-1)*R188,""))</f>
        <v/>
      </c>
      <c r="Q189" s="10" t="str">
        <f>IF((IFERROR(O189-P189+IF(C189=F188,0,COMPARATIVO!$F$6),""))=COMPARATIVO!$F$6,"",IFERROR(O189-P189+IF(C189=F188,0,COMPARATIVO!$F$6),""))</f>
        <v/>
      </c>
      <c r="R189" s="46">
        <f t="shared" si="3"/>
        <v>0</v>
      </c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9" t="str">
        <f t="shared" si="4"/>
        <v/>
      </c>
      <c r="C190" s="10" t="str">
        <f>IF(C189="","",IF(F189=0,"",IF(C189&gt;F189,F189,IF(F189&lt;&gt;"",COMPARATIVO!$D$4,""))))</f>
        <v/>
      </c>
      <c r="D190" s="10" t="str">
        <f>IF(F189=0,"",IFERROR(((1+COMPARATIVO!$E$4)^(1/12)-1)*F189,""))</f>
        <v/>
      </c>
      <c r="E190" s="10" t="str">
        <f>IF((IFERROR(C190-D190+IF(C190=F189,0,COMPARATIVO!$F$4),""))=COMPARATIVO!$F$4,"",IFERROR(C190-D190+IF(C190=F189,0,COMPARATIVO!$F$4),""))</f>
        <v/>
      </c>
      <c r="F190" s="46">
        <f t="shared" si="1"/>
        <v>0</v>
      </c>
      <c r="G190" s="42"/>
      <c r="H190" s="9" t="str">
        <f t="shared" si="5"/>
        <v/>
      </c>
      <c r="I190" s="10" t="str">
        <f>IF(I189="","",IF(L189=0,"",IF(I189&gt;L189,L189,IF(L189&lt;&gt;"",COMPARATIVO!$D$5,""))))</f>
        <v/>
      </c>
      <c r="J190" s="10" t="str">
        <f>IF(L189=0,"",IFERROR(((1+COMPARATIVO!$E$5)^(1/12)-1)*L189,""))</f>
        <v/>
      </c>
      <c r="K190" s="10" t="str">
        <f>IF((IFERROR(I190-J190+IF(C190=F189,0,COMPARATIVO!$F$5),""))=COMPARATIVO!$F$5,"",IFERROR(I190-J190+IF(C190=F189,0,COMPARATIVO!$F$5),""))</f>
        <v/>
      </c>
      <c r="L190" s="46">
        <f t="shared" si="2"/>
        <v>0</v>
      </c>
      <c r="M190" s="42"/>
      <c r="N190" s="9" t="str">
        <f t="shared" si="6"/>
        <v/>
      </c>
      <c r="O190" s="10" t="str">
        <f>IF(O189="","",IF(R189=0,"",IF(O189&gt;R189,R189,IF(R189&lt;&gt;"",COMPARATIVO!$D$6,""))))</f>
        <v/>
      </c>
      <c r="P190" s="10" t="str">
        <f>IF(R189=0,"",IFERROR(((1+COMPARATIVO!$E$6)^(1/12)-1)*R189,""))</f>
        <v/>
      </c>
      <c r="Q190" s="10" t="str">
        <f>IF((IFERROR(O190-P190+IF(C190=F189,0,COMPARATIVO!$F$6),""))=COMPARATIVO!$F$6,"",IFERROR(O190-P190+IF(C190=F189,0,COMPARATIVO!$F$6),""))</f>
        <v/>
      </c>
      <c r="R190" s="46">
        <f t="shared" si="3"/>
        <v>0</v>
      </c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9" t="str">
        <f t="shared" si="4"/>
        <v/>
      </c>
      <c r="C191" s="10" t="str">
        <f>IF(C190="","",IF(F190=0,"",IF(C190&gt;F190,F190,IF(F190&lt;&gt;"",COMPARATIVO!$D$4,""))))</f>
        <v/>
      </c>
      <c r="D191" s="10" t="str">
        <f>IF(F190=0,"",IFERROR(((1+COMPARATIVO!$E$4)^(1/12)-1)*F190,""))</f>
        <v/>
      </c>
      <c r="E191" s="10" t="str">
        <f>IF((IFERROR(C191-D191+IF(C191=F190,0,COMPARATIVO!$F$4),""))=COMPARATIVO!$F$4,"",IFERROR(C191-D191+IF(C191=F190,0,COMPARATIVO!$F$4),""))</f>
        <v/>
      </c>
      <c r="F191" s="46">
        <f t="shared" si="1"/>
        <v>0</v>
      </c>
      <c r="G191" s="42"/>
      <c r="H191" s="9" t="str">
        <f t="shared" si="5"/>
        <v/>
      </c>
      <c r="I191" s="10" t="str">
        <f>IF(I190="","",IF(L190=0,"",IF(I190&gt;L190,L190,IF(L190&lt;&gt;"",COMPARATIVO!$D$5,""))))</f>
        <v/>
      </c>
      <c r="J191" s="10" t="str">
        <f>IF(L190=0,"",IFERROR(((1+COMPARATIVO!$E$5)^(1/12)-1)*L190,""))</f>
        <v/>
      </c>
      <c r="K191" s="10" t="str">
        <f>IF((IFERROR(I191-J191+IF(C191=F190,0,COMPARATIVO!$F$5),""))=COMPARATIVO!$F$5,"",IFERROR(I191-J191+IF(C191=F190,0,COMPARATIVO!$F$5),""))</f>
        <v/>
      </c>
      <c r="L191" s="46">
        <f t="shared" si="2"/>
        <v>0</v>
      </c>
      <c r="M191" s="42"/>
      <c r="N191" s="9" t="str">
        <f t="shared" si="6"/>
        <v/>
      </c>
      <c r="O191" s="10" t="str">
        <f>IF(O190="","",IF(R190=0,"",IF(O190&gt;R190,R190,IF(R190&lt;&gt;"",COMPARATIVO!$D$6,""))))</f>
        <v/>
      </c>
      <c r="P191" s="10" t="str">
        <f>IF(R190=0,"",IFERROR(((1+COMPARATIVO!$E$6)^(1/12)-1)*R190,""))</f>
        <v/>
      </c>
      <c r="Q191" s="10" t="str">
        <f>IF((IFERROR(O191-P191+IF(C191=F190,0,COMPARATIVO!$F$6),""))=COMPARATIVO!$F$6,"",IFERROR(O191-P191+IF(C191=F190,0,COMPARATIVO!$F$6),""))</f>
        <v/>
      </c>
      <c r="R191" s="46">
        <f t="shared" si="3"/>
        <v>0</v>
      </c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9" t="str">
        <f t="shared" si="4"/>
        <v/>
      </c>
      <c r="C192" s="10" t="str">
        <f>IF(C191="","",IF(F191=0,"",IF(C191&gt;F191,F191,IF(F191&lt;&gt;"",COMPARATIVO!$D$4,""))))</f>
        <v/>
      </c>
      <c r="D192" s="10" t="str">
        <f>IF(F191=0,"",IFERROR(((1+COMPARATIVO!$E$4)^(1/12)-1)*F191,""))</f>
        <v/>
      </c>
      <c r="E192" s="10" t="str">
        <f>IF((IFERROR(C192-D192+IF(C192=F191,0,COMPARATIVO!$F$4),""))=COMPARATIVO!$F$4,"",IFERROR(C192-D192+IF(C192=F191,0,COMPARATIVO!$F$4),""))</f>
        <v/>
      </c>
      <c r="F192" s="46">
        <f t="shared" si="1"/>
        <v>0</v>
      </c>
      <c r="G192" s="42"/>
      <c r="H192" s="9" t="str">
        <f t="shared" si="5"/>
        <v/>
      </c>
      <c r="I192" s="10" t="str">
        <f>IF(I191="","",IF(L191=0,"",IF(I191&gt;L191,L191,IF(L191&lt;&gt;"",COMPARATIVO!$D$5,""))))</f>
        <v/>
      </c>
      <c r="J192" s="10" t="str">
        <f>IF(L191=0,"",IFERROR(((1+COMPARATIVO!$E$5)^(1/12)-1)*L191,""))</f>
        <v/>
      </c>
      <c r="K192" s="10" t="str">
        <f>IF((IFERROR(I192-J192+IF(C192=F191,0,COMPARATIVO!$F$5),""))=COMPARATIVO!$F$5,"",IFERROR(I192-J192+IF(C192=F191,0,COMPARATIVO!$F$5),""))</f>
        <v/>
      </c>
      <c r="L192" s="46">
        <f t="shared" si="2"/>
        <v>0</v>
      </c>
      <c r="M192" s="42"/>
      <c r="N192" s="9" t="str">
        <f t="shared" si="6"/>
        <v/>
      </c>
      <c r="O192" s="10" t="str">
        <f>IF(O191="","",IF(R191=0,"",IF(O191&gt;R191,R191,IF(R191&lt;&gt;"",COMPARATIVO!$D$6,""))))</f>
        <v/>
      </c>
      <c r="P192" s="10" t="str">
        <f>IF(R191=0,"",IFERROR(((1+COMPARATIVO!$E$6)^(1/12)-1)*R191,""))</f>
        <v/>
      </c>
      <c r="Q192" s="10" t="str">
        <f>IF((IFERROR(O192-P192+IF(C192=F191,0,COMPARATIVO!$F$6),""))=COMPARATIVO!$F$6,"",IFERROR(O192-P192+IF(C192=F191,0,COMPARATIVO!$F$6),""))</f>
        <v/>
      </c>
      <c r="R192" s="46">
        <f t="shared" si="3"/>
        <v>0</v>
      </c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9" t="str">
        <f t="shared" si="4"/>
        <v/>
      </c>
      <c r="C193" s="10" t="str">
        <f>IF(C192="","",IF(F192=0,"",IF(C192&gt;F192,F192,IF(F192&lt;&gt;"",COMPARATIVO!$D$4,""))))</f>
        <v/>
      </c>
      <c r="D193" s="10" t="str">
        <f>IF(F192=0,"",IFERROR(((1+COMPARATIVO!$E$4)^(1/12)-1)*F192,""))</f>
        <v/>
      </c>
      <c r="E193" s="10" t="str">
        <f>IF((IFERROR(C193-D193+IF(C193=F192,0,COMPARATIVO!$F$4),""))=COMPARATIVO!$F$4,"",IFERROR(C193-D193+IF(C193=F192,0,COMPARATIVO!$F$4),""))</f>
        <v/>
      </c>
      <c r="F193" s="46">
        <f t="shared" si="1"/>
        <v>0</v>
      </c>
      <c r="G193" s="42"/>
      <c r="H193" s="9" t="str">
        <f t="shared" si="5"/>
        <v/>
      </c>
      <c r="I193" s="10" t="str">
        <f>IF(I192="","",IF(L192=0,"",IF(I192&gt;L192,L192,IF(L192&lt;&gt;"",COMPARATIVO!$D$5,""))))</f>
        <v/>
      </c>
      <c r="J193" s="10" t="str">
        <f>IF(L192=0,"",IFERROR(((1+COMPARATIVO!$E$5)^(1/12)-1)*L192,""))</f>
        <v/>
      </c>
      <c r="K193" s="10" t="str">
        <f>IF((IFERROR(I193-J193+IF(C193=F192,0,COMPARATIVO!$F$5),""))=COMPARATIVO!$F$5,"",IFERROR(I193-J193+IF(C193=F192,0,COMPARATIVO!$F$5),""))</f>
        <v/>
      </c>
      <c r="L193" s="46">
        <f t="shared" si="2"/>
        <v>0</v>
      </c>
      <c r="M193" s="42"/>
      <c r="N193" s="9" t="str">
        <f t="shared" si="6"/>
        <v/>
      </c>
      <c r="O193" s="10" t="str">
        <f>IF(O192="","",IF(R192=0,"",IF(O192&gt;R192,R192,IF(R192&lt;&gt;"",COMPARATIVO!$D$6,""))))</f>
        <v/>
      </c>
      <c r="P193" s="10" t="str">
        <f>IF(R192=0,"",IFERROR(((1+COMPARATIVO!$E$6)^(1/12)-1)*R192,""))</f>
        <v/>
      </c>
      <c r="Q193" s="10" t="str">
        <f>IF((IFERROR(O193-P193+IF(C193=F192,0,COMPARATIVO!$F$6),""))=COMPARATIVO!$F$6,"",IFERROR(O193-P193+IF(C193=F192,0,COMPARATIVO!$F$6),""))</f>
        <v/>
      </c>
      <c r="R193" s="46">
        <f t="shared" si="3"/>
        <v>0</v>
      </c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9" t="str">
        <f t="shared" si="4"/>
        <v/>
      </c>
      <c r="C194" s="10" t="str">
        <f>IF(C193="","",IF(F193=0,"",IF(C193&gt;F193,F193,IF(F193&lt;&gt;"",COMPARATIVO!$D$4,""))))</f>
        <v/>
      </c>
      <c r="D194" s="10" t="str">
        <f>IF(F193=0,"",IFERROR(((1+COMPARATIVO!$E$4)^(1/12)-1)*F193,""))</f>
        <v/>
      </c>
      <c r="E194" s="10" t="str">
        <f>IF((IFERROR(C194-D194+IF(C194=F193,0,COMPARATIVO!$F$4),""))=COMPARATIVO!$F$4,"",IFERROR(C194-D194+IF(C194=F193,0,COMPARATIVO!$F$4),""))</f>
        <v/>
      </c>
      <c r="F194" s="46">
        <f t="shared" si="1"/>
        <v>0</v>
      </c>
      <c r="G194" s="42"/>
      <c r="H194" s="9" t="str">
        <f t="shared" si="5"/>
        <v/>
      </c>
      <c r="I194" s="10" t="str">
        <f>IF(I193="","",IF(L193=0,"",IF(I193&gt;L193,L193,IF(L193&lt;&gt;"",COMPARATIVO!$D$5,""))))</f>
        <v/>
      </c>
      <c r="J194" s="10" t="str">
        <f>IF(L193=0,"",IFERROR(((1+COMPARATIVO!$E$5)^(1/12)-1)*L193,""))</f>
        <v/>
      </c>
      <c r="K194" s="10" t="str">
        <f>IF((IFERROR(I194-J194+IF(C194=F193,0,COMPARATIVO!$F$5),""))=COMPARATIVO!$F$5,"",IFERROR(I194-J194+IF(C194=F193,0,COMPARATIVO!$F$5),""))</f>
        <v/>
      </c>
      <c r="L194" s="46">
        <f t="shared" si="2"/>
        <v>0</v>
      </c>
      <c r="M194" s="42"/>
      <c r="N194" s="9" t="str">
        <f t="shared" si="6"/>
        <v/>
      </c>
      <c r="O194" s="10" t="str">
        <f>IF(O193="","",IF(R193=0,"",IF(O193&gt;R193,R193,IF(R193&lt;&gt;"",COMPARATIVO!$D$6,""))))</f>
        <v/>
      </c>
      <c r="P194" s="10" t="str">
        <f>IF(R193=0,"",IFERROR(((1+COMPARATIVO!$E$6)^(1/12)-1)*R193,""))</f>
        <v/>
      </c>
      <c r="Q194" s="10" t="str">
        <f>IF((IFERROR(O194-P194+IF(C194=F193,0,COMPARATIVO!$F$6),""))=COMPARATIVO!$F$6,"",IFERROR(O194-P194+IF(C194=F193,0,COMPARATIVO!$F$6),""))</f>
        <v/>
      </c>
      <c r="R194" s="46">
        <f t="shared" si="3"/>
        <v>0</v>
      </c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9" t="str">
        <f t="shared" si="4"/>
        <v/>
      </c>
      <c r="C195" s="10" t="str">
        <f>IF(C194="","",IF(F194=0,"",IF(C194&gt;F194,F194,IF(F194&lt;&gt;"",COMPARATIVO!$D$4,""))))</f>
        <v/>
      </c>
      <c r="D195" s="10" t="str">
        <f>IF(F194=0,"",IFERROR(((1+COMPARATIVO!$E$4)^(1/12)-1)*F194,""))</f>
        <v/>
      </c>
      <c r="E195" s="10" t="str">
        <f>IF((IFERROR(C195-D195+IF(C195=F194,0,COMPARATIVO!$F$4),""))=COMPARATIVO!$F$4,"",IFERROR(C195-D195+IF(C195=F194,0,COMPARATIVO!$F$4),""))</f>
        <v/>
      </c>
      <c r="F195" s="46">
        <f t="shared" si="1"/>
        <v>0</v>
      </c>
      <c r="G195" s="42"/>
      <c r="H195" s="9" t="str">
        <f t="shared" si="5"/>
        <v/>
      </c>
      <c r="I195" s="10" t="str">
        <f>IF(I194="","",IF(L194=0,"",IF(I194&gt;L194,L194,IF(L194&lt;&gt;"",COMPARATIVO!$D$5,""))))</f>
        <v/>
      </c>
      <c r="J195" s="10" t="str">
        <f>IF(L194=0,"",IFERROR(((1+COMPARATIVO!$E$5)^(1/12)-1)*L194,""))</f>
        <v/>
      </c>
      <c r="K195" s="10" t="str">
        <f>IF((IFERROR(I195-J195+IF(C195=F194,0,COMPARATIVO!$F$5),""))=COMPARATIVO!$F$5,"",IFERROR(I195-J195+IF(C195=F194,0,COMPARATIVO!$F$5),""))</f>
        <v/>
      </c>
      <c r="L195" s="46">
        <f t="shared" si="2"/>
        <v>0</v>
      </c>
      <c r="M195" s="42"/>
      <c r="N195" s="9" t="str">
        <f t="shared" si="6"/>
        <v/>
      </c>
      <c r="O195" s="10" t="str">
        <f>IF(O194="","",IF(R194=0,"",IF(O194&gt;R194,R194,IF(R194&lt;&gt;"",COMPARATIVO!$D$6,""))))</f>
        <v/>
      </c>
      <c r="P195" s="10" t="str">
        <f>IF(R194=0,"",IFERROR(((1+COMPARATIVO!$E$6)^(1/12)-1)*R194,""))</f>
        <v/>
      </c>
      <c r="Q195" s="10" t="str">
        <f>IF((IFERROR(O195-P195+IF(C195=F194,0,COMPARATIVO!$F$6),""))=COMPARATIVO!$F$6,"",IFERROR(O195-P195+IF(C195=F194,0,COMPARATIVO!$F$6),""))</f>
        <v/>
      </c>
      <c r="R195" s="46">
        <f t="shared" si="3"/>
        <v>0</v>
      </c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9" t="str">
        <f t="shared" si="4"/>
        <v/>
      </c>
      <c r="C196" s="10" t="str">
        <f>IF(C195="","",IF(F195=0,"",IF(C195&gt;F195,F195,IF(F195&lt;&gt;"",COMPARATIVO!$D$4,""))))</f>
        <v/>
      </c>
      <c r="D196" s="10" t="str">
        <f>IF(F195=0,"",IFERROR(((1+COMPARATIVO!$E$4)^(1/12)-1)*F195,""))</f>
        <v/>
      </c>
      <c r="E196" s="10" t="str">
        <f>IF((IFERROR(C196-D196+IF(C196=F195,0,COMPARATIVO!$F$4),""))=COMPARATIVO!$F$4,"",IFERROR(C196-D196+IF(C196=F195,0,COMPARATIVO!$F$4),""))</f>
        <v/>
      </c>
      <c r="F196" s="46">
        <f t="shared" si="1"/>
        <v>0</v>
      </c>
      <c r="G196" s="42"/>
      <c r="H196" s="9" t="str">
        <f t="shared" si="5"/>
        <v/>
      </c>
      <c r="I196" s="10" t="str">
        <f>IF(I195="","",IF(L195=0,"",IF(I195&gt;L195,L195,IF(L195&lt;&gt;"",COMPARATIVO!$D$5,""))))</f>
        <v/>
      </c>
      <c r="J196" s="10" t="str">
        <f>IF(L195=0,"",IFERROR(((1+COMPARATIVO!$E$5)^(1/12)-1)*L195,""))</f>
        <v/>
      </c>
      <c r="K196" s="10" t="str">
        <f>IF((IFERROR(I196-J196+IF(C196=F195,0,COMPARATIVO!$F$5),""))=COMPARATIVO!$F$5,"",IFERROR(I196-J196+IF(C196=F195,0,COMPARATIVO!$F$5),""))</f>
        <v/>
      </c>
      <c r="L196" s="46">
        <f t="shared" si="2"/>
        <v>0</v>
      </c>
      <c r="M196" s="42"/>
      <c r="N196" s="9" t="str">
        <f t="shared" si="6"/>
        <v/>
      </c>
      <c r="O196" s="10" t="str">
        <f>IF(O195="","",IF(R195=0,"",IF(O195&gt;R195,R195,IF(R195&lt;&gt;"",COMPARATIVO!$D$6,""))))</f>
        <v/>
      </c>
      <c r="P196" s="10" t="str">
        <f>IF(R195=0,"",IFERROR(((1+COMPARATIVO!$E$6)^(1/12)-1)*R195,""))</f>
        <v/>
      </c>
      <c r="Q196" s="10" t="str">
        <f>IF((IFERROR(O196-P196+IF(C196=F195,0,COMPARATIVO!$F$6),""))=COMPARATIVO!$F$6,"",IFERROR(O196-P196+IF(C196=F195,0,COMPARATIVO!$F$6),""))</f>
        <v/>
      </c>
      <c r="R196" s="46">
        <f t="shared" si="3"/>
        <v>0</v>
      </c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9" t="str">
        <f t="shared" si="4"/>
        <v/>
      </c>
      <c r="C197" s="10" t="str">
        <f>IF(C196="","",IF(F196=0,"",IF(C196&gt;F196,F196,IF(F196&lt;&gt;"",COMPARATIVO!$D$4,""))))</f>
        <v/>
      </c>
      <c r="D197" s="10" t="str">
        <f>IF(F196=0,"",IFERROR(((1+COMPARATIVO!$E$4)^(1/12)-1)*F196,""))</f>
        <v/>
      </c>
      <c r="E197" s="10" t="str">
        <f>IF((IFERROR(C197-D197+IF(C197=F196,0,COMPARATIVO!$F$4),""))=COMPARATIVO!$F$4,"",IFERROR(C197-D197+IF(C197=F196,0,COMPARATIVO!$F$4),""))</f>
        <v/>
      </c>
      <c r="F197" s="46">
        <f t="shared" si="1"/>
        <v>0</v>
      </c>
      <c r="G197" s="42"/>
      <c r="H197" s="9" t="str">
        <f t="shared" si="5"/>
        <v/>
      </c>
      <c r="I197" s="10" t="str">
        <f>IF(I196="","",IF(L196=0,"",IF(I196&gt;L196,L196,IF(L196&lt;&gt;"",COMPARATIVO!$D$5,""))))</f>
        <v/>
      </c>
      <c r="J197" s="10" t="str">
        <f>IF(L196=0,"",IFERROR(((1+COMPARATIVO!$E$5)^(1/12)-1)*L196,""))</f>
        <v/>
      </c>
      <c r="K197" s="10" t="str">
        <f>IF((IFERROR(I197-J197+IF(C197=F196,0,COMPARATIVO!$F$5),""))=COMPARATIVO!$F$5,"",IFERROR(I197-J197+IF(C197=F196,0,COMPARATIVO!$F$5),""))</f>
        <v/>
      </c>
      <c r="L197" s="46">
        <f t="shared" si="2"/>
        <v>0</v>
      </c>
      <c r="M197" s="42"/>
      <c r="N197" s="9" t="str">
        <f t="shared" si="6"/>
        <v/>
      </c>
      <c r="O197" s="10" t="str">
        <f>IF(O196="","",IF(R196=0,"",IF(O196&gt;R196,R196,IF(R196&lt;&gt;"",COMPARATIVO!$D$6,""))))</f>
        <v/>
      </c>
      <c r="P197" s="10" t="str">
        <f>IF(R196=0,"",IFERROR(((1+COMPARATIVO!$E$6)^(1/12)-1)*R196,""))</f>
        <v/>
      </c>
      <c r="Q197" s="10" t="str">
        <f>IF((IFERROR(O197-P197+IF(C197=F196,0,COMPARATIVO!$F$6),""))=COMPARATIVO!$F$6,"",IFERROR(O197-P197+IF(C197=F196,0,COMPARATIVO!$F$6),""))</f>
        <v/>
      </c>
      <c r="R197" s="46">
        <f t="shared" si="3"/>
        <v>0</v>
      </c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9" t="str">
        <f t="shared" si="4"/>
        <v/>
      </c>
      <c r="C198" s="10" t="str">
        <f>IF(C197="","",IF(F197=0,"",IF(C197&gt;F197,F197,IF(F197&lt;&gt;"",COMPARATIVO!$D$4,""))))</f>
        <v/>
      </c>
      <c r="D198" s="10" t="str">
        <f>IF(F197=0,"",IFERROR(((1+COMPARATIVO!$E$4)^(1/12)-1)*F197,""))</f>
        <v/>
      </c>
      <c r="E198" s="10" t="str">
        <f>IF((IFERROR(C198-D198+IF(C198=F197,0,COMPARATIVO!$F$4),""))=COMPARATIVO!$F$4,"",IFERROR(C198-D198+IF(C198=F197,0,COMPARATIVO!$F$4),""))</f>
        <v/>
      </c>
      <c r="F198" s="46">
        <f t="shared" si="1"/>
        <v>0</v>
      </c>
      <c r="G198" s="42"/>
      <c r="H198" s="9" t="str">
        <f t="shared" si="5"/>
        <v/>
      </c>
      <c r="I198" s="10" t="str">
        <f>IF(I197="","",IF(L197=0,"",IF(I197&gt;L197,L197,IF(L197&lt;&gt;"",COMPARATIVO!$D$5,""))))</f>
        <v/>
      </c>
      <c r="J198" s="10" t="str">
        <f>IF(L197=0,"",IFERROR(((1+COMPARATIVO!$E$5)^(1/12)-1)*L197,""))</f>
        <v/>
      </c>
      <c r="K198" s="10" t="str">
        <f>IF((IFERROR(I198-J198+IF(C198=F197,0,COMPARATIVO!$F$5),""))=COMPARATIVO!$F$5,"",IFERROR(I198-J198+IF(C198=F197,0,COMPARATIVO!$F$5),""))</f>
        <v/>
      </c>
      <c r="L198" s="46">
        <f t="shared" si="2"/>
        <v>0</v>
      </c>
      <c r="M198" s="42"/>
      <c r="N198" s="9" t="str">
        <f t="shared" si="6"/>
        <v/>
      </c>
      <c r="O198" s="10" t="str">
        <f>IF(O197="","",IF(R197=0,"",IF(O197&gt;R197,R197,IF(R197&lt;&gt;"",COMPARATIVO!$D$6,""))))</f>
        <v/>
      </c>
      <c r="P198" s="10" t="str">
        <f>IF(R197=0,"",IFERROR(((1+COMPARATIVO!$E$6)^(1/12)-1)*R197,""))</f>
        <v/>
      </c>
      <c r="Q198" s="10" t="str">
        <f>IF((IFERROR(O198-P198+IF(C198=F197,0,COMPARATIVO!$F$6),""))=COMPARATIVO!$F$6,"",IFERROR(O198-P198+IF(C198=F197,0,COMPARATIVO!$F$6),""))</f>
        <v/>
      </c>
      <c r="R198" s="46">
        <f t="shared" si="3"/>
        <v>0</v>
      </c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9" t="str">
        <f t="shared" si="4"/>
        <v/>
      </c>
      <c r="C199" s="10" t="str">
        <f>IF(C198="","",IF(F198=0,"",IF(C198&gt;F198,F198,IF(F198&lt;&gt;"",COMPARATIVO!$D$4,""))))</f>
        <v/>
      </c>
      <c r="D199" s="10" t="str">
        <f>IF(F198=0,"",IFERROR(((1+COMPARATIVO!$E$4)^(1/12)-1)*F198,""))</f>
        <v/>
      </c>
      <c r="E199" s="10" t="str">
        <f>IF((IFERROR(C199-D199+IF(C199=F198,0,COMPARATIVO!$F$4),""))=COMPARATIVO!$F$4,"",IFERROR(C199-D199+IF(C199=F198,0,COMPARATIVO!$F$4),""))</f>
        <v/>
      </c>
      <c r="F199" s="46">
        <f t="shared" si="1"/>
        <v>0</v>
      </c>
      <c r="G199" s="42"/>
      <c r="H199" s="9" t="str">
        <f t="shared" si="5"/>
        <v/>
      </c>
      <c r="I199" s="10" t="str">
        <f>IF(I198="","",IF(L198=0,"",IF(I198&gt;L198,L198,IF(L198&lt;&gt;"",COMPARATIVO!$D$5,""))))</f>
        <v/>
      </c>
      <c r="J199" s="10" t="str">
        <f>IF(L198=0,"",IFERROR(((1+COMPARATIVO!$E$5)^(1/12)-1)*L198,""))</f>
        <v/>
      </c>
      <c r="K199" s="10" t="str">
        <f>IF((IFERROR(I199-J199+IF(C199=F198,0,COMPARATIVO!$F$5),""))=COMPARATIVO!$F$5,"",IFERROR(I199-J199+IF(C199=F198,0,COMPARATIVO!$F$5),""))</f>
        <v/>
      </c>
      <c r="L199" s="46">
        <f t="shared" si="2"/>
        <v>0</v>
      </c>
      <c r="M199" s="42"/>
      <c r="N199" s="9" t="str">
        <f t="shared" si="6"/>
        <v/>
      </c>
      <c r="O199" s="10" t="str">
        <f>IF(O198="","",IF(R198=0,"",IF(O198&gt;R198,R198,IF(R198&lt;&gt;"",COMPARATIVO!$D$6,""))))</f>
        <v/>
      </c>
      <c r="P199" s="10" t="str">
        <f>IF(R198=0,"",IFERROR(((1+COMPARATIVO!$E$6)^(1/12)-1)*R198,""))</f>
        <v/>
      </c>
      <c r="Q199" s="10" t="str">
        <f>IF((IFERROR(O199-P199+IF(C199=F198,0,COMPARATIVO!$F$6),""))=COMPARATIVO!$F$6,"",IFERROR(O199-P199+IF(C199=F198,0,COMPARATIVO!$F$6),""))</f>
        <v/>
      </c>
      <c r="R199" s="46">
        <f t="shared" si="3"/>
        <v>0</v>
      </c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9" t="str">
        <f t="shared" si="4"/>
        <v/>
      </c>
      <c r="C200" s="10" t="str">
        <f>IF(C199="","",IF(F199=0,"",IF(C199&gt;F199,F199,IF(F199&lt;&gt;"",COMPARATIVO!$D$4,""))))</f>
        <v/>
      </c>
      <c r="D200" s="10" t="str">
        <f>IF(F199=0,"",IFERROR(((1+COMPARATIVO!$E$4)^(1/12)-1)*F199,""))</f>
        <v/>
      </c>
      <c r="E200" s="10" t="str">
        <f>IF((IFERROR(C200-D200+IF(C200=F199,0,COMPARATIVO!$F$4),""))=COMPARATIVO!$F$4,"",IFERROR(C200-D200+IF(C200=F199,0,COMPARATIVO!$F$4),""))</f>
        <v/>
      </c>
      <c r="F200" s="46">
        <f t="shared" si="1"/>
        <v>0</v>
      </c>
      <c r="G200" s="42"/>
      <c r="H200" s="9" t="str">
        <f t="shared" si="5"/>
        <v/>
      </c>
      <c r="I200" s="10" t="str">
        <f>IF(I199="","",IF(L199=0,"",IF(I199&gt;L199,L199,IF(L199&lt;&gt;"",COMPARATIVO!$D$5,""))))</f>
        <v/>
      </c>
      <c r="J200" s="10" t="str">
        <f>IF(L199=0,"",IFERROR(((1+COMPARATIVO!$E$5)^(1/12)-1)*L199,""))</f>
        <v/>
      </c>
      <c r="K200" s="10" t="str">
        <f>IF((IFERROR(I200-J200+IF(C200=F199,0,COMPARATIVO!$F$5),""))=COMPARATIVO!$F$5,"",IFERROR(I200-J200+IF(C200=F199,0,COMPARATIVO!$F$5),""))</f>
        <v/>
      </c>
      <c r="L200" s="46">
        <f t="shared" si="2"/>
        <v>0</v>
      </c>
      <c r="M200" s="42"/>
      <c r="N200" s="9" t="str">
        <f t="shared" si="6"/>
        <v/>
      </c>
      <c r="O200" s="10" t="str">
        <f>IF(O199="","",IF(R199=0,"",IF(O199&gt;R199,R199,IF(R199&lt;&gt;"",COMPARATIVO!$D$6,""))))</f>
        <v/>
      </c>
      <c r="P200" s="10" t="str">
        <f>IF(R199=0,"",IFERROR(((1+COMPARATIVO!$E$6)^(1/12)-1)*R199,""))</f>
        <v/>
      </c>
      <c r="Q200" s="10" t="str">
        <f>IF((IFERROR(O200-P200+IF(C200=F199,0,COMPARATIVO!$F$6),""))=COMPARATIVO!$F$6,"",IFERROR(O200-P200+IF(C200=F199,0,COMPARATIVO!$F$6),""))</f>
        <v/>
      </c>
      <c r="R200" s="46">
        <f t="shared" si="3"/>
        <v>0</v>
      </c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9" t="str">
        <f t="shared" si="4"/>
        <v/>
      </c>
      <c r="C201" s="10" t="str">
        <f>IF(C200="","",IF(F200=0,"",IF(C200&gt;F200,F200,IF(F200&lt;&gt;"",COMPARATIVO!$D$4,""))))</f>
        <v/>
      </c>
      <c r="D201" s="10" t="str">
        <f>IF(F200=0,"",IFERROR(((1+COMPARATIVO!$E$4)^(1/12)-1)*F200,""))</f>
        <v/>
      </c>
      <c r="E201" s="10" t="str">
        <f>IF((IFERROR(C201-D201+IF(C201=F200,0,COMPARATIVO!$F$4),""))=COMPARATIVO!$F$4,"",IFERROR(C201-D201+IF(C201=F200,0,COMPARATIVO!$F$4),""))</f>
        <v/>
      </c>
      <c r="F201" s="46">
        <f t="shared" si="1"/>
        <v>0</v>
      </c>
      <c r="G201" s="42"/>
      <c r="H201" s="9" t="str">
        <f t="shared" si="5"/>
        <v/>
      </c>
      <c r="I201" s="10" t="str">
        <f>IF(I200="","",IF(L200=0,"",IF(I200&gt;L200,L200,IF(L200&lt;&gt;"",COMPARATIVO!$D$5,""))))</f>
        <v/>
      </c>
      <c r="J201" s="10" t="str">
        <f>IF(L200=0,"",IFERROR(((1+COMPARATIVO!$E$5)^(1/12)-1)*L200,""))</f>
        <v/>
      </c>
      <c r="K201" s="10" t="str">
        <f>IF((IFERROR(I201-J201+IF(C201=F200,0,COMPARATIVO!$F$5),""))=COMPARATIVO!$F$5,"",IFERROR(I201-J201+IF(C201=F200,0,COMPARATIVO!$F$5),""))</f>
        <v/>
      </c>
      <c r="L201" s="46">
        <f t="shared" si="2"/>
        <v>0</v>
      </c>
      <c r="M201" s="42"/>
      <c r="N201" s="9" t="str">
        <f t="shared" si="6"/>
        <v/>
      </c>
      <c r="O201" s="10" t="str">
        <f>IF(O200="","",IF(R200=0,"",IF(O200&gt;R200,R200,IF(R200&lt;&gt;"",COMPARATIVO!$D$6,""))))</f>
        <v/>
      </c>
      <c r="P201" s="10" t="str">
        <f>IF(R200=0,"",IFERROR(((1+COMPARATIVO!$E$6)^(1/12)-1)*R200,""))</f>
        <v/>
      </c>
      <c r="Q201" s="10" t="str">
        <f>IF((IFERROR(O201-P201+IF(C201=F200,0,COMPARATIVO!$F$6),""))=COMPARATIVO!$F$6,"",IFERROR(O201-P201+IF(C201=F200,0,COMPARATIVO!$F$6),""))</f>
        <v/>
      </c>
      <c r="R201" s="46">
        <f t="shared" si="3"/>
        <v>0</v>
      </c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9" t="str">
        <f t="shared" si="4"/>
        <v/>
      </c>
      <c r="C202" s="10" t="str">
        <f>IF(C201="","",IF(F201=0,"",IF(C201&gt;F201,F201,IF(F201&lt;&gt;"",COMPARATIVO!$D$4,""))))</f>
        <v/>
      </c>
      <c r="D202" s="10" t="str">
        <f>IF(F201=0,"",IFERROR(((1+COMPARATIVO!$E$4)^(1/12)-1)*F201,""))</f>
        <v/>
      </c>
      <c r="E202" s="10" t="str">
        <f>IF((IFERROR(C202-D202+IF(C202=F201,0,COMPARATIVO!$F$4),""))=COMPARATIVO!$F$4,"",IFERROR(C202-D202+IF(C202=F201,0,COMPARATIVO!$F$4),""))</f>
        <v/>
      </c>
      <c r="F202" s="46">
        <f t="shared" si="1"/>
        <v>0</v>
      </c>
      <c r="G202" s="42"/>
      <c r="H202" s="9" t="str">
        <f t="shared" si="5"/>
        <v/>
      </c>
      <c r="I202" s="10" t="str">
        <f>IF(I201="","",IF(L201=0,"",IF(I201&gt;L201,L201,IF(L201&lt;&gt;"",COMPARATIVO!$D$5,""))))</f>
        <v/>
      </c>
      <c r="J202" s="10" t="str">
        <f>IF(L201=0,"",IFERROR(((1+COMPARATIVO!$E$5)^(1/12)-1)*L201,""))</f>
        <v/>
      </c>
      <c r="K202" s="10" t="str">
        <f>IF((IFERROR(I202-J202+IF(C202=F201,0,COMPARATIVO!$F$5),""))=COMPARATIVO!$F$5,"",IFERROR(I202-J202+IF(C202=F201,0,COMPARATIVO!$F$5),""))</f>
        <v/>
      </c>
      <c r="L202" s="46">
        <f t="shared" si="2"/>
        <v>0</v>
      </c>
      <c r="M202" s="42"/>
      <c r="N202" s="9" t="str">
        <f t="shared" si="6"/>
        <v/>
      </c>
      <c r="O202" s="10" t="str">
        <f>IF(O201="","",IF(R201=0,"",IF(O201&gt;R201,R201,IF(R201&lt;&gt;"",COMPARATIVO!$D$6,""))))</f>
        <v/>
      </c>
      <c r="P202" s="10" t="str">
        <f>IF(R201=0,"",IFERROR(((1+COMPARATIVO!$E$6)^(1/12)-1)*R201,""))</f>
        <v/>
      </c>
      <c r="Q202" s="10" t="str">
        <f>IF((IFERROR(O202-P202+IF(C202=F201,0,COMPARATIVO!$F$6),""))=COMPARATIVO!$F$6,"",IFERROR(O202-P202+IF(C202=F201,0,COMPARATIVO!$F$6),""))</f>
        <v/>
      </c>
      <c r="R202" s="46">
        <f t="shared" si="3"/>
        <v>0</v>
      </c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9" t="str">
        <f t="shared" si="4"/>
        <v/>
      </c>
      <c r="C203" s="10" t="str">
        <f>IF(C202="","",IF(F202=0,"",IF(C202&gt;F202,F202,IF(F202&lt;&gt;"",COMPARATIVO!$D$4,""))))</f>
        <v/>
      </c>
      <c r="D203" s="10" t="str">
        <f>IF(F202=0,"",IFERROR(((1+COMPARATIVO!$E$4)^(1/12)-1)*F202,""))</f>
        <v/>
      </c>
      <c r="E203" s="10" t="str">
        <f>IF((IFERROR(C203-D203+IF(C203=F202,0,COMPARATIVO!$F$4),""))=COMPARATIVO!$F$4,"",IFERROR(C203-D203+IF(C203=F202,0,COMPARATIVO!$F$4),""))</f>
        <v/>
      </c>
      <c r="F203" s="46">
        <f t="shared" si="1"/>
        <v>0</v>
      </c>
      <c r="G203" s="42"/>
      <c r="H203" s="9" t="str">
        <f t="shared" si="5"/>
        <v/>
      </c>
      <c r="I203" s="10" t="str">
        <f>IF(I202="","",IF(L202=0,"",IF(I202&gt;L202,L202,IF(L202&lt;&gt;"",COMPARATIVO!$D$5,""))))</f>
        <v/>
      </c>
      <c r="J203" s="10" t="str">
        <f>IF(L202=0,"",IFERROR(((1+COMPARATIVO!$E$5)^(1/12)-1)*L202,""))</f>
        <v/>
      </c>
      <c r="K203" s="10" t="str">
        <f>IF((IFERROR(I203-J203+IF(C203=F202,0,COMPARATIVO!$F$5),""))=COMPARATIVO!$F$5,"",IFERROR(I203-J203+IF(C203=F202,0,COMPARATIVO!$F$5),""))</f>
        <v/>
      </c>
      <c r="L203" s="46">
        <f t="shared" si="2"/>
        <v>0</v>
      </c>
      <c r="M203" s="42"/>
      <c r="N203" s="9" t="str">
        <f t="shared" si="6"/>
        <v/>
      </c>
      <c r="O203" s="10" t="str">
        <f>IF(O202="","",IF(R202=0,"",IF(O202&gt;R202,R202,IF(R202&lt;&gt;"",COMPARATIVO!$D$6,""))))</f>
        <v/>
      </c>
      <c r="P203" s="10" t="str">
        <f>IF(R202=0,"",IFERROR(((1+COMPARATIVO!$E$6)^(1/12)-1)*R202,""))</f>
        <v/>
      </c>
      <c r="Q203" s="10" t="str">
        <f>IF((IFERROR(O203-P203+IF(C203=F202,0,COMPARATIVO!$F$6),""))=COMPARATIVO!$F$6,"",IFERROR(O203-P203+IF(C203=F202,0,COMPARATIVO!$F$6),""))</f>
        <v/>
      </c>
      <c r="R203" s="46">
        <f t="shared" si="3"/>
        <v>0</v>
      </c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9" t="str">
        <f t="shared" si="4"/>
        <v/>
      </c>
      <c r="C204" s="10" t="str">
        <f>IF(C203="","",IF(F203=0,"",IF(C203&gt;F203,F203,IF(F203&lt;&gt;"",COMPARATIVO!$D$4,""))))</f>
        <v/>
      </c>
      <c r="D204" s="10" t="str">
        <f>IF(F203=0,"",IFERROR(((1+COMPARATIVO!$E$4)^(1/12)-1)*F203,""))</f>
        <v/>
      </c>
      <c r="E204" s="10" t="str">
        <f>IF((IFERROR(C204-D204+IF(C204=F203,0,COMPARATIVO!$F$4),""))=COMPARATIVO!$F$4,"",IFERROR(C204-D204+IF(C204=F203,0,COMPARATIVO!$F$4),""))</f>
        <v/>
      </c>
      <c r="F204" s="46">
        <f t="shared" si="1"/>
        <v>0</v>
      </c>
      <c r="G204" s="42"/>
      <c r="H204" s="9" t="str">
        <f t="shared" si="5"/>
        <v/>
      </c>
      <c r="I204" s="10" t="str">
        <f>IF(I203="","",IF(L203=0,"",IF(I203&gt;L203,L203,IF(L203&lt;&gt;"",COMPARATIVO!$D$5,""))))</f>
        <v/>
      </c>
      <c r="J204" s="10" t="str">
        <f>IF(L203=0,"",IFERROR(((1+COMPARATIVO!$E$5)^(1/12)-1)*L203,""))</f>
        <v/>
      </c>
      <c r="K204" s="10" t="str">
        <f>IF((IFERROR(I204-J204+IF(C204=F203,0,COMPARATIVO!$F$5),""))=COMPARATIVO!$F$5,"",IFERROR(I204-J204+IF(C204=F203,0,COMPARATIVO!$F$5),""))</f>
        <v/>
      </c>
      <c r="L204" s="46">
        <f t="shared" si="2"/>
        <v>0</v>
      </c>
      <c r="M204" s="42"/>
      <c r="N204" s="9" t="str">
        <f t="shared" si="6"/>
        <v/>
      </c>
      <c r="O204" s="10" t="str">
        <f>IF(O203="","",IF(R203=0,"",IF(O203&gt;R203,R203,IF(R203&lt;&gt;"",COMPARATIVO!$D$6,""))))</f>
        <v/>
      </c>
      <c r="P204" s="10" t="str">
        <f>IF(R203=0,"",IFERROR(((1+COMPARATIVO!$E$6)^(1/12)-1)*R203,""))</f>
        <v/>
      </c>
      <c r="Q204" s="10" t="str">
        <f>IF((IFERROR(O204-P204+IF(C204=F203,0,COMPARATIVO!$F$6),""))=COMPARATIVO!$F$6,"",IFERROR(O204-P204+IF(C204=F203,0,COMPARATIVO!$F$6),""))</f>
        <v/>
      </c>
      <c r="R204" s="46">
        <f t="shared" si="3"/>
        <v>0</v>
      </c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9" t="str">
        <f t="shared" si="4"/>
        <v/>
      </c>
      <c r="C205" s="10" t="str">
        <f>IF(C204="","",IF(F204=0,"",IF(C204&gt;F204,F204,IF(F204&lt;&gt;"",COMPARATIVO!$D$4,""))))</f>
        <v/>
      </c>
      <c r="D205" s="10" t="str">
        <f>IF(F204=0,"",IFERROR(((1+COMPARATIVO!$E$4)^(1/12)-1)*F204,""))</f>
        <v/>
      </c>
      <c r="E205" s="10" t="str">
        <f>IF((IFERROR(C205-D205+IF(C205=F204,0,COMPARATIVO!$F$4),""))=COMPARATIVO!$F$4,"",IFERROR(C205-D205+IF(C205=F204,0,COMPARATIVO!$F$4),""))</f>
        <v/>
      </c>
      <c r="F205" s="46">
        <f t="shared" si="1"/>
        <v>0</v>
      </c>
      <c r="G205" s="42"/>
      <c r="H205" s="9" t="str">
        <f t="shared" si="5"/>
        <v/>
      </c>
      <c r="I205" s="10" t="str">
        <f>IF(I204="","",IF(L204=0,"",IF(I204&gt;L204,L204,IF(L204&lt;&gt;"",COMPARATIVO!$D$5,""))))</f>
        <v/>
      </c>
      <c r="J205" s="10" t="str">
        <f>IF(L204=0,"",IFERROR(((1+COMPARATIVO!$E$5)^(1/12)-1)*L204,""))</f>
        <v/>
      </c>
      <c r="K205" s="10" t="str">
        <f>IF((IFERROR(I205-J205+IF(C205=F204,0,COMPARATIVO!$F$5),""))=COMPARATIVO!$F$5,"",IFERROR(I205-J205+IF(C205=F204,0,COMPARATIVO!$F$5),""))</f>
        <v/>
      </c>
      <c r="L205" s="46">
        <f t="shared" si="2"/>
        <v>0</v>
      </c>
      <c r="M205" s="42"/>
      <c r="N205" s="9" t="str">
        <f t="shared" si="6"/>
        <v/>
      </c>
      <c r="O205" s="10" t="str">
        <f>IF(O204="","",IF(R204=0,"",IF(O204&gt;R204,R204,IF(R204&lt;&gt;"",COMPARATIVO!$D$6,""))))</f>
        <v/>
      </c>
      <c r="P205" s="10" t="str">
        <f>IF(R204=0,"",IFERROR(((1+COMPARATIVO!$E$6)^(1/12)-1)*R204,""))</f>
        <v/>
      </c>
      <c r="Q205" s="10" t="str">
        <f>IF((IFERROR(O205-P205+IF(C205=F204,0,COMPARATIVO!$F$6),""))=COMPARATIVO!$F$6,"",IFERROR(O205-P205+IF(C205=F204,0,COMPARATIVO!$F$6),""))</f>
        <v/>
      </c>
      <c r="R205" s="46">
        <f t="shared" si="3"/>
        <v>0</v>
      </c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9" t="str">
        <f t="shared" si="4"/>
        <v/>
      </c>
      <c r="C206" s="10" t="str">
        <f>IF(C205="","",IF(F205=0,"",IF(C205&gt;F205,F205,IF(F205&lt;&gt;"",COMPARATIVO!$D$4,""))))</f>
        <v/>
      </c>
      <c r="D206" s="10" t="str">
        <f>IF(F205=0,"",IFERROR(((1+COMPARATIVO!$E$4)^(1/12)-1)*F205,""))</f>
        <v/>
      </c>
      <c r="E206" s="10" t="str">
        <f>IF((IFERROR(C206-D206+IF(C206=F205,0,COMPARATIVO!$F$4),""))=COMPARATIVO!$F$4,"",IFERROR(C206-D206+IF(C206=F205,0,COMPARATIVO!$F$4),""))</f>
        <v/>
      </c>
      <c r="F206" s="46">
        <f t="shared" si="1"/>
        <v>0</v>
      </c>
      <c r="G206" s="42"/>
      <c r="H206" s="9" t="str">
        <f t="shared" si="5"/>
        <v/>
      </c>
      <c r="I206" s="10" t="str">
        <f>IF(I205="","",IF(L205=0,"",IF(I205&gt;L205,L205,IF(L205&lt;&gt;"",COMPARATIVO!$D$5,""))))</f>
        <v/>
      </c>
      <c r="J206" s="10" t="str">
        <f>IF(L205=0,"",IFERROR(((1+COMPARATIVO!$E$5)^(1/12)-1)*L205,""))</f>
        <v/>
      </c>
      <c r="K206" s="10" t="str">
        <f>IF((IFERROR(I206-J206+IF(C206=F205,0,COMPARATIVO!$F$5),""))=COMPARATIVO!$F$5,"",IFERROR(I206-J206+IF(C206=F205,0,COMPARATIVO!$F$5),""))</f>
        <v/>
      </c>
      <c r="L206" s="46">
        <f t="shared" si="2"/>
        <v>0</v>
      </c>
      <c r="M206" s="42"/>
      <c r="N206" s="9" t="str">
        <f t="shared" si="6"/>
        <v/>
      </c>
      <c r="O206" s="10" t="str">
        <f>IF(O205="","",IF(R205=0,"",IF(O205&gt;R205,R205,IF(R205&lt;&gt;"",COMPARATIVO!$D$6,""))))</f>
        <v/>
      </c>
      <c r="P206" s="10" t="str">
        <f>IF(R205=0,"",IFERROR(((1+COMPARATIVO!$E$6)^(1/12)-1)*R205,""))</f>
        <v/>
      </c>
      <c r="Q206" s="10" t="str">
        <f>IF((IFERROR(O206-P206+IF(C206=F205,0,COMPARATIVO!$F$6),""))=COMPARATIVO!$F$6,"",IFERROR(O206-P206+IF(C206=F205,0,COMPARATIVO!$F$6),""))</f>
        <v/>
      </c>
      <c r="R206" s="46">
        <f t="shared" si="3"/>
        <v>0</v>
      </c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9" t="str">
        <f t="shared" si="4"/>
        <v/>
      </c>
      <c r="C207" s="10" t="str">
        <f>IF(C206="","",IF(F206=0,"",IF(C206&gt;F206,F206,IF(F206&lt;&gt;"",COMPARATIVO!$D$4,""))))</f>
        <v/>
      </c>
      <c r="D207" s="10" t="str">
        <f>IF(F206=0,"",IFERROR(((1+COMPARATIVO!$E$4)^(1/12)-1)*F206,""))</f>
        <v/>
      </c>
      <c r="E207" s="10" t="str">
        <f>IF((IFERROR(C207-D207+IF(C207=F206,0,COMPARATIVO!$F$4),""))=COMPARATIVO!$F$4,"",IFERROR(C207-D207+IF(C207=F206,0,COMPARATIVO!$F$4),""))</f>
        <v/>
      </c>
      <c r="F207" s="46">
        <f t="shared" si="1"/>
        <v>0</v>
      </c>
      <c r="G207" s="42"/>
      <c r="H207" s="9" t="str">
        <f t="shared" si="5"/>
        <v/>
      </c>
      <c r="I207" s="10" t="str">
        <f>IF(I206="","",IF(L206=0,"",IF(I206&gt;L206,L206,IF(L206&lt;&gt;"",COMPARATIVO!$D$5,""))))</f>
        <v/>
      </c>
      <c r="J207" s="10" t="str">
        <f>IF(L206=0,"",IFERROR(((1+COMPARATIVO!$E$5)^(1/12)-1)*L206,""))</f>
        <v/>
      </c>
      <c r="K207" s="10" t="str">
        <f>IF((IFERROR(I207-J207+IF(C207=F206,0,COMPARATIVO!$F$5),""))=COMPARATIVO!$F$5,"",IFERROR(I207-J207+IF(C207=F206,0,COMPARATIVO!$F$5),""))</f>
        <v/>
      </c>
      <c r="L207" s="46">
        <f t="shared" si="2"/>
        <v>0</v>
      </c>
      <c r="M207" s="42"/>
      <c r="N207" s="9" t="str">
        <f t="shared" si="6"/>
        <v/>
      </c>
      <c r="O207" s="10" t="str">
        <f>IF(O206="","",IF(R206=0,"",IF(O206&gt;R206,R206,IF(R206&lt;&gt;"",COMPARATIVO!$D$6,""))))</f>
        <v/>
      </c>
      <c r="P207" s="10" t="str">
        <f>IF(R206=0,"",IFERROR(((1+COMPARATIVO!$E$6)^(1/12)-1)*R206,""))</f>
        <v/>
      </c>
      <c r="Q207" s="10" t="str">
        <f>IF((IFERROR(O207-P207+IF(C207=F206,0,COMPARATIVO!$F$6),""))=COMPARATIVO!$F$6,"",IFERROR(O207-P207+IF(C207=F206,0,COMPARATIVO!$F$6),""))</f>
        <v/>
      </c>
      <c r="R207" s="46">
        <f t="shared" si="3"/>
        <v>0</v>
      </c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9" t="str">
        <f t="shared" si="4"/>
        <v/>
      </c>
      <c r="C208" s="10" t="str">
        <f>IF(C207="","",IF(F207=0,"",IF(C207&gt;F207,F207,IF(F207&lt;&gt;"",COMPARATIVO!$D$4,""))))</f>
        <v/>
      </c>
      <c r="D208" s="10" t="str">
        <f>IF(F207=0,"",IFERROR(((1+COMPARATIVO!$E$4)^(1/12)-1)*F207,""))</f>
        <v/>
      </c>
      <c r="E208" s="10" t="str">
        <f>IF((IFERROR(C208-D208+IF(C208=F207,0,COMPARATIVO!$F$4),""))=COMPARATIVO!$F$4,"",IFERROR(C208-D208+IF(C208=F207,0,COMPARATIVO!$F$4),""))</f>
        <v/>
      </c>
      <c r="F208" s="46">
        <f t="shared" si="1"/>
        <v>0</v>
      </c>
      <c r="G208" s="42"/>
      <c r="H208" s="9" t="str">
        <f t="shared" si="5"/>
        <v/>
      </c>
      <c r="I208" s="10" t="str">
        <f>IF(I207="","",IF(L207=0,"",IF(I207&gt;L207,L207,IF(L207&lt;&gt;"",COMPARATIVO!$D$5,""))))</f>
        <v/>
      </c>
      <c r="J208" s="10" t="str">
        <f>IF(L207=0,"",IFERROR(((1+COMPARATIVO!$E$5)^(1/12)-1)*L207,""))</f>
        <v/>
      </c>
      <c r="K208" s="10" t="str">
        <f>IF((IFERROR(I208-J208+IF(C208=F207,0,COMPARATIVO!$F$5),""))=COMPARATIVO!$F$5,"",IFERROR(I208-J208+IF(C208=F207,0,COMPARATIVO!$F$5),""))</f>
        <v/>
      </c>
      <c r="L208" s="46">
        <f t="shared" si="2"/>
        <v>0</v>
      </c>
      <c r="M208" s="42"/>
      <c r="N208" s="9" t="str">
        <f t="shared" si="6"/>
        <v/>
      </c>
      <c r="O208" s="10" t="str">
        <f>IF(O207="","",IF(R207=0,"",IF(O207&gt;R207,R207,IF(R207&lt;&gt;"",COMPARATIVO!$D$6,""))))</f>
        <v/>
      </c>
      <c r="P208" s="10" t="str">
        <f>IF(R207=0,"",IFERROR(((1+COMPARATIVO!$E$6)^(1/12)-1)*R207,""))</f>
        <v/>
      </c>
      <c r="Q208" s="10" t="str">
        <f>IF((IFERROR(O208-P208+IF(C208=F207,0,COMPARATIVO!$F$6),""))=COMPARATIVO!$F$6,"",IFERROR(O208-P208+IF(C208=F207,0,COMPARATIVO!$F$6),""))</f>
        <v/>
      </c>
      <c r="R208" s="46">
        <f t="shared" si="3"/>
        <v>0</v>
      </c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9" t="str">
        <f t="shared" si="4"/>
        <v/>
      </c>
      <c r="C209" s="10" t="str">
        <f>IF(C208="","",IF(F208=0,"",IF(C208&gt;F208,F208,IF(F208&lt;&gt;"",COMPARATIVO!$D$4,""))))</f>
        <v/>
      </c>
      <c r="D209" s="10" t="str">
        <f>IF(F208=0,"",IFERROR(((1+COMPARATIVO!$E$4)^(1/12)-1)*F208,""))</f>
        <v/>
      </c>
      <c r="E209" s="10" t="str">
        <f>IF((IFERROR(C209-D209+IF(C209=F208,0,COMPARATIVO!$F$4),""))=COMPARATIVO!$F$4,"",IFERROR(C209-D209+IF(C209=F208,0,COMPARATIVO!$F$4),""))</f>
        <v/>
      </c>
      <c r="F209" s="46">
        <f t="shared" si="1"/>
        <v>0</v>
      </c>
      <c r="G209" s="42"/>
      <c r="H209" s="9" t="str">
        <f t="shared" si="5"/>
        <v/>
      </c>
      <c r="I209" s="10" t="str">
        <f>IF(I208="","",IF(L208=0,"",IF(I208&gt;L208,L208,IF(L208&lt;&gt;"",COMPARATIVO!$D$5,""))))</f>
        <v/>
      </c>
      <c r="J209" s="10" t="str">
        <f>IF(L208=0,"",IFERROR(((1+COMPARATIVO!$E$5)^(1/12)-1)*L208,""))</f>
        <v/>
      </c>
      <c r="K209" s="10" t="str">
        <f>IF((IFERROR(I209-J209+IF(C209=F208,0,COMPARATIVO!$F$5),""))=COMPARATIVO!$F$5,"",IFERROR(I209-J209+IF(C209=F208,0,COMPARATIVO!$F$5),""))</f>
        <v/>
      </c>
      <c r="L209" s="46">
        <f t="shared" si="2"/>
        <v>0</v>
      </c>
      <c r="M209" s="42"/>
      <c r="N209" s="9" t="str">
        <f t="shared" si="6"/>
        <v/>
      </c>
      <c r="O209" s="10" t="str">
        <f>IF(O208="","",IF(R208=0,"",IF(O208&gt;R208,R208,IF(R208&lt;&gt;"",COMPARATIVO!$D$6,""))))</f>
        <v/>
      </c>
      <c r="P209" s="10" t="str">
        <f>IF(R208=0,"",IFERROR(((1+COMPARATIVO!$E$6)^(1/12)-1)*R208,""))</f>
        <v/>
      </c>
      <c r="Q209" s="10" t="str">
        <f>IF((IFERROR(O209-P209+IF(C209=F208,0,COMPARATIVO!$F$6),""))=COMPARATIVO!$F$6,"",IFERROR(O209-P209+IF(C209=F208,0,COMPARATIVO!$F$6),""))</f>
        <v/>
      </c>
      <c r="R209" s="46">
        <f t="shared" si="3"/>
        <v>0</v>
      </c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9" t="str">
        <f t="shared" si="4"/>
        <v/>
      </c>
      <c r="C210" s="10" t="str">
        <f>IF(C209="","",IF(F209=0,"",IF(C209&gt;F209,F209,IF(F209&lt;&gt;"",COMPARATIVO!$D$4,""))))</f>
        <v/>
      </c>
      <c r="D210" s="10" t="str">
        <f>IF(F209=0,"",IFERROR(((1+COMPARATIVO!$E$4)^(1/12)-1)*F209,""))</f>
        <v/>
      </c>
      <c r="E210" s="10" t="str">
        <f>IF((IFERROR(C210-D210+IF(C210=F209,0,COMPARATIVO!$F$4),""))=COMPARATIVO!$F$4,"",IFERROR(C210-D210+IF(C210=F209,0,COMPARATIVO!$F$4),""))</f>
        <v/>
      </c>
      <c r="F210" s="46">
        <f t="shared" si="1"/>
        <v>0</v>
      </c>
      <c r="G210" s="42"/>
      <c r="H210" s="9" t="str">
        <f t="shared" si="5"/>
        <v/>
      </c>
      <c r="I210" s="10" t="str">
        <f>IF(I209="","",IF(L209=0,"",IF(I209&gt;L209,L209,IF(L209&lt;&gt;"",COMPARATIVO!$D$5,""))))</f>
        <v/>
      </c>
      <c r="J210" s="10" t="str">
        <f>IF(L209=0,"",IFERROR(((1+COMPARATIVO!$E$5)^(1/12)-1)*L209,""))</f>
        <v/>
      </c>
      <c r="K210" s="10" t="str">
        <f>IF((IFERROR(I210-J210+IF(C210=F209,0,COMPARATIVO!$F$5),""))=COMPARATIVO!$F$5,"",IFERROR(I210-J210+IF(C210=F209,0,COMPARATIVO!$F$5),""))</f>
        <v/>
      </c>
      <c r="L210" s="46">
        <f t="shared" si="2"/>
        <v>0</v>
      </c>
      <c r="M210" s="42"/>
      <c r="N210" s="9" t="str">
        <f t="shared" si="6"/>
        <v/>
      </c>
      <c r="O210" s="10" t="str">
        <f>IF(O209="","",IF(R209=0,"",IF(O209&gt;R209,R209,IF(R209&lt;&gt;"",COMPARATIVO!$D$6,""))))</f>
        <v/>
      </c>
      <c r="P210" s="10" t="str">
        <f>IF(R209=0,"",IFERROR(((1+COMPARATIVO!$E$6)^(1/12)-1)*R209,""))</f>
        <v/>
      </c>
      <c r="Q210" s="10" t="str">
        <f>IF((IFERROR(O210-P210+IF(C210=F209,0,COMPARATIVO!$F$6),""))=COMPARATIVO!$F$6,"",IFERROR(O210-P210+IF(C210=F209,0,COMPARATIVO!$F$6),""))</f>
        <v/>
      </c>
      <c r="R210" s="46">
        <f t="shared" si="3"/>
        <v>0</v>
      </c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9" t="str">
        <f t="shared" si="4"/>
        <v/>
      </c>
      <c r="C211" s="10" t="str">
        <f>IF(C210="","",IF(F210=0,"",IF(C210&gt;F210,F210,IF(F210&lt;&gt;"",COMPARATIVO!$D$4,""))))</f>
        <v/>
      </c>
      <c r="D211" s="10" t="str">
        <f>IF(F210=0,"",IFERROR(((1+COMPARATIVO!$E$4)^(1/12)-1)*F210,""))</f>
        <v/>
      </c>
      <c r="E211" s="10" t="str">
        <f>IF((IFERROR(C211-D211+IF(C211=F210,0,COMPARATIVO!$F$4),""))=COMPARATIVO!$F$4,"",IFERROR(C211-D211+IF(C211=F210,0,COMPARATIVO!$F$4),""))</f>
        <v/>
      </c>
      <c r="F211" s="46">
        <f t="shared" si="1"/>
        <v>0</v>
      </c>
      <c r="G211" s="42"/>
      <c r="H211" s="9" t="str">
        <f t="shared" si="5"/>
        <v/>
      </c>
      <c r="I211" s="10" t="str">
        <f>IF(I210="","",IF(L210=0,"",IF(I210&gt;L210,L210,IF(L210&lt;&gt;"",COMPARATIVO!$D$5,""))))</f>
        <v/>
      </c>
      <c r="J211" s="10" t="str">
        <f>IF(L210=0,"",IFERROR(((1+COMPARATIVO!$E$5)^(1/12)-1)*L210,""))</f>
        <v/>
      </c>
      <c r="K211" s="10" t="str">
        <f>IF((IFERROR(I211-J211+IF(C211=F210,0,COMPARATIVO!$F$5),""))=COMPARATIVO!$F$5,"",IFERROR(I211-J211+IF(C211=F210,0,COMPARATIVO!$F$5),""))</f>
        <v/>
      </c>
      <c r="L211" s="46">
        <f t="shared" si="2"/>
        <v>0</v>
      </c>
      <c r="M211" s="42"/>
      <c r="N211" s="9" t="str">
        <f t="shared" si="6"/>
        <v/>
      </c>
      <c r="O211" s="10" t="str">
        <f>IF(O210="","",IF(R210=0,"",IF(O210&gt;R210,R210,IF(R210&lt;&gt;"",COMPARATIVO!$D$6,""))))</f>
        <v/>
      </c>
      <c r="P211" s="10" t="str">
        <f>IF(R210=0,"",IFERROR(((1+COMPARATIVO!$E$6)^(1/12)-1)*R210,""))</f>
        <v/>
      </c>
      <c r="Q211" s="10" t="str">
        <f>IF((IFERROR(O211-P211+IF(C211=F210,0,COMPARATIVO!$F$6),""))=COMPARATIVO!$F$6,"",IFERROR(O211-P211+IF(C211=F210,0,COMPARATIVO!$F$6),""))</f>
        <v/>
      </c>
      <c r="R211" s="46">
        <f t="shared" si="3"/>
        <v>0</v>
      </c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9" t="str">
        <f t="shared" si="4"/>
        <v/>
      </c>
      <c r="C212" s="10" t="str">
        <f>IF(C211="","",IF(F211=0,"",IF(C211&gt;F211,F211,IF(F211&lt;&gt;"",COMPARATIVO!$D$4,""))))</f>
        <v/>
      </c>
      <c r="D212" s="10" t="str">
        <f>IF(F211=0,"",IFERROR(((1+COMPARATIVO!$E$4)^(1/12)-1)*F211,""))</f>
        <v/>
      </c>
      <c r="E212" s="10" t="str">
        <f>IF((IFERROR(C212-D212+IF(C212=F211,0,COMPARATIVO!$F$4),""))=COMPARATIVO!$F$4,"",IFERROR(C212-D212+IF(C212=F211,0,COMPARATIVO!$F$4),""))</f>
        <v/>
      </c>
      <c r="F212" s="46">
        <f t="shared" si="1"/>
        <v>0</v>
      </c>
      <c r="G212" s="42"/>
      <c r="H212" s="9" t="str">
        <f t="shared" si="5"/>
        <v/>
      </c>
      <c r="I212" s="10" t="str">
        <f>IF(I211="","",IF(L211=0,"",IF(I211&gt;L211,L211,IF(L211&lt;&gt;"",COMPARATIVO!$D$5,""))))</f>
        <v/>
      </c>
      <c r="J212" s="10" t="str">
        <f>IF(L211=0,"",IFERROR(((1+COMPARATIVO!$E$5)^(1/12)-1)*L211,""))</f>
        <v/>
      </c>
      <c r="K212" s="10" t="str">
        <f>IF((IFERROR(I212-J212+IF(C212=F211,0,COMPARATIVO!$F$5),""))=COMPARATIVO!$F$5,"",IFERROR(I212-J212+IF(C212=F211,0,COMPARATIVO!$F$5),""))</f>
        <v/>
      </c>
      <c r="L212" s="46">
        <f t="shared" si="2"/>
        <v>0</v>
      </c>
      <c r="M212" s="42"/>
      <c r="N212" s="9" t="str">
        <f t="shared" si="6"/>
        <v/>
      </c>
      <c r="O212" s="10" t="str">
        <f>IF(O211="","",IF(R211=0,"",IF(O211&gt;R211,R211,IF(R211&lt;&gt;"",COMPARATIVO!$D$6,""))))</f>
        <v/>
      </c>
      <c r="P212" s="10" t="str">
        <f>IF(R211=0,"",IFERROR(((1+COMPARATIVO!$E$6)^(1/12)-1)*R211,""))</f>
        <v/>
      </c>
      <c r="Q212" s="10" t="str">
        <f>IF((IFERROR(O212-P212+IF(C212=F211,0,COMPARATIVO!$F$6),""))=COMPARATIVO!$F$6,"",IFERROR(O212-P212+IF(C212=F211,0,COMPARATIVO!$F$6),""))</f>
        <v/>
      </c>
      <c r="R212" s="46">
        <f t="shared" si="3"/>
        <v>0</v>
      </c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9" t="str">
        <f t="shared" si="4"/>
        <v/>
      </c>
      <c r="C213" s="10" t="str">
        <f>IF(C212="","",IF(F212=0,"",IF(C212&gt;F212,F212,IF(F212&lt;&gt;"",COMPARATIVO!$D$4,""))))</f>
        <v/>
      </c>
      <c r="D213" s="10" t="str">
        <f>IF(F212=0,"",IFERROR(((1+COMPARATIVO!$E$4)^(1/12)-1)*F212,""))</f>
        <v/>
      </c>
      <c r="E213" s="10" t="str">
        <f>IF((IFERROR(C213-D213+IF(C213=F212,0,COMPARATIVO!$F$4),""))=COMPARATIVO!$F$4,"",IFERROR(C213-D213+IF(C213=F212,0,COMPARATIVO!$F$4),""))</f>
        <v/>
      </c>
      <c r="F213" s="46">
        <f t="shared" si="1"/>
        <v>0</v>
      </c>
      <c r="G213" s="42"/>
      <c r="H213" s="9" t="str">
        <f t="shared" si="5"/>
        <v/>
      </c>
      <c r="I213" s="10" t="str">
        <f>IF(I212="","",IF(L212=0,"",IF(I212&gt;L212,L212,IF(L212&lt;&gt;"",COMPARATIVO!$D$5,""))))</f>
        <v/>
      </c>
      <c r="J213" s="10" t="str">
        <f>IF(L212=0,"",IFERROR(((1+COMPARATIVO!$E$5)^(1/12)-1)*L212,""))</f>
        <v/>
      </c>
      <c r="K213" s="10" t="str">
        <f>IF((IFERROR(I213-J213+IF(C213=F212,0,COMPARATIVO!$F$5),""))=COMPARATIVO!$F$5,"",IFERROR(I213-J213+IF(C213=F212,0,COMPARATIVO!$F$5),""))</f>
        <v/>
      </c>
      <c r="L213" s="46">
        <f t="shared" si="2"/>
        <v>0</v>
      </c>
      <c r="M213" s="42"/>
      <c r="N213" s="9" t="str">
        <f t="shared" si="6"/>
        <v/>
      </c>
      <c r="O213" s="10" t="str">
        <f>IF(O212="","",IF(R212=0,"",IF(O212&gt;R212,R212,IF(R212&lt;&gt;"",COMPARATIVO!$D$6,""))))</f>
        <v/>
      </c>
      <c r="P213" s="10" t="str">
        <f>IF(R212=0,"",IFERROR(((1+COMPARATIVO!$E$6)^(1/12)-1)*R212,""))</f>
        <v/>
      </c>
      <c r="Q213" s="10" t="str">
        <f>IF((IFERROR(O213-P213+IF(C213=F212,0,COMPARATIVO!$F$6),""))=COMPARATIVO!$F$6,"",IFERROR(O213-P213+IF(C213=F212,0,COMPARATIVO!$F$6),""))</f>
        <v/>
      </c>
      <c r="R213" s="46">
        <f t="shared" si="3"/>
        <v>0</v>
      </c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9" t="str">
        <f t="shared" si="4"/>
        <v/>
      </c>
      <c r="C214" s="10" t="str">
        <f>IF(C213="","",IF(F213=0,"",IF(C213&gt;F213,F213,IF(F213&lt;&gt;"",COMPARATIVO!$D$4,""))))</f>
        <v/>
      </c>
      <c r="D214" s="10" t="str">
        <f>IF(F213=0,"",IFERROR(((1+COMPARATIVO!$E$4)^(1/12)-1)*F213,""))</f>
        <v/>
      </c>
      <c r="E214" s="10" t="str">
        <f>IF((IFERROR(C214-D214+IF(C214=F213,0,COMPARATIVO!$F$4),""))=COMPARATIVO!$F$4,"",IFERROR(C214-D214+IF(C214=F213,0,COMPARATIVO!$F$4),""))</f>
        <v/>
      </c>
      <c r="F214" s="46">
        <f t="shared" si="1"/>
        <v>0</v>
      </c>
      <c r="G214" s="42"/>
      <c r="H214" s="9" t="str">
        <f t="shared" si="5"/>
        <v/>
      </c>
      <c r="I214" s="10" t="str">
        <f>IF(I213="","",IF(L213=0,"",IF(I213&gt;L213,L213,IF(L213&lt;&gt;"",COMPARATIVO!$D$5,""))))</f>
        <v/>
      </c>
      <c r="J214" s="10" t="str">
        <f>IF(L213=0,"",IFERROR(((1+COMPARATIVO!$E$5)^(1/12)-1)*L213,""))</f>
        <v/>
      </c>
      <c r="K214" s="10" t="str">
        <f>IF((IFERROR(I214-J214+IF(C214=F213,0,COMPARATIVO!$F$5),""))=COMPARATIVO!$F$5,"",IFERROR(I214-J214+IF(C214=F213,0,COMPARATIVO!$F$5),""))</f>
        <v/>
      </c>
      <c r="L214" s="46">
        <f t="shared" si="2"/>
        <v>0</v>
      </c>
      <c r="M214" s="42"/>
      <c r="N214" s="9" t="str">
        <f t="shared" si="6"/>
        <v/>
      </c>
      <c r="O214" s="10" t="str">
        <f>IF(O213="","",IF(R213=0,"",IF(O213&gt;R213,R213,IF(R213&lt;&gt;"",COMPARATIVO!$D$6,""))))</f>
        <v/>
      </c>
      <c r="P214" s="10" t="str">
        <f>IF(R213=0,"",IFERROR(((1+COMPARATIVO!$E$6)^(1/12)-1)*R213,""))</f>
        <v/>
      </c>
      <c r="Q214" s="10" t="str">
        <f>IF((IFERROR(O214-P214+IF(C214=F213,0,COMPARATIVO!$F$6),""))=COMPARATIVO!$F$6,"",IFERROR(O214-P214+IF(C214=F213,0,COMPARATIVO!$F$6),""))</f>
        <v/>
      </c>
      <c r="R214" s="46">
        <f t="shared" si="3"/>
        <v>0</v>
      </c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9" t="str">
        <f t="shared" si="4"/>
        <v/>
      </c>
      <c r="C215" s="10" t="str">
        <f>IF(C214="","",IF(F214=0,"",IF(C214&gt;F214,F214,IF(F214&lt;&gt;"",COMPARATIVO!$D$4,""))))</f>
        <v/>
      </c>
      <c r="D215" s="10" t="str">
        <f>IF(F214=0,"",IFERROR(((1+COMPARATIVO!$E$4)^(1/12)-1)*F214,""))</f>
        <v/>
      </c>
      <c r="E215" s="10" t="str">
        <f>IF((IFERROR(C215-D215+IF(C215=F214,0,COMPARATIVO!$F$4),""))=COMPARATIVO!$F$4,"",IFERROR(C215-D215+IF(C215=F214,0,COMPARATIVO!$F$4),""))</f>
        <v/>
      </c>
      <c r="F215" s="46">
        <f t="shared" si="1"/>
        <v>0</v>
      </c>
      <c r="G215" s="42"/>
      <c r="H215" s="9" t="str">
        <f t="shared" si="5"/>
        <v/>
      </c>
      <c r="I215" s="10" t="str">
        <f>IF(I214="","",IF(L214=0,"",IF(I214&gt;L214,L214,IF(L214&lt;&gt;"",COMPARATIVO!$D$5,""))))</f>
        <v/>
      </c>
      <c r="J215" s="10" t="str">
        <f>IF(L214=0,"",IFERROR(((1+COMPARATIVO!$E$5)^(1/12)-1)*L214,""))</f>
        <v/>
      </c>
      <c r="K215" s="10" t="str">
        <f>IF((IFERROR(I215-J215+IF(C215=F214,0,COMPARATIVO!$F$5),""))=COMPARATIVO!$F$5,"",IFERROR(I215-J215+IF(C215=F214,0,COMPARATIVO!$F$5),""))</f>
        <v/>
      </c>
      <c r="L215" s="46">
        <f t="shared" si="2"/>
        <v>0</v>
      </c>
      <c r="M215" s="42"/>
      <c r="N215" s="9" t="str">
        <f t="shared" si="6"/>
        <v/>
      </c>
      <c r="O215" s="10" t="str">
        <f>IF(O214="","",IF(R214=0,"",IF(O214&gt;R214,R214,IF(R214&lt;&gt;"",COMPARATIVO!$D$6,""))))</f>
        <v/>
      </c>
      <c r="P215" s="10" t="str">
        <f>IF(R214=0,"",IFERROR(((1+COMPARATIVO!$E$6)^(1/12)-1)*R214,""))</f>
        <v/>
      </c>
      <c r="Q215" s="10" t="str">
        <f>IF((IFERROR(O215-P215+IF(C215=F214,0,COMPARATIVO!$F$6),""))=COMPARATIVO!$F$6,"",IFERROR(O215-P215+IF(C215=F214,0,COMPARATIVO!$F$6),""))</f>
        <v/>
      </c>
      <c r="R215" s="46">
        <f t="shared" si="3"/>
        <v>0</v>
      </c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9" t="str">
        <f t="shared" si="4"/>
        <v/>
      </c>
      <c r="C216" s="10" t="str">
        <f>IF(C215="","",IF(F215=0,"",IF(C215&gt;F215,F215,IF(F215&lt;&gt;"",COMPARATIVO!$D$4,""))))</f>
        <v/>
      </c>
      <c r="D216" s="10" t="str">
        <f>IF(F215=0,"",IFERROR(((1+COMPARATIVO!$E$4)^(1/12)-1)*F215,""))</f>
        <v/>
      </c>
      <c r="E216" s="10" t="str">
        <f>IF((IFERROR(C216-D216+IF(C216=F215,0,COMPARATIVO!$F$4),""))=COMPARATIVO!$F$4,"",IFERROR(C216-D216+IF(C216=F215,0,COMPARATIVO!$F$4),""))</f>
        <v/>
      </c>
      <c r="F216" s="46">
        <f t="shared" si="1"/>
        <v>0</v>
      </c>
      <c r="G216" s="42"/>
      <c r="H216" s="9" t="str">
        <f t="shared" si="5"/>
        <v/>
      </c>
      <c r="I216" s="10" t="str">
        <f>IF(I215="","",IF(L215=0,"",IF(I215&gt;L215,L215,IF(L215&lt;&gt;"",COMPARATIVO!$D$5,""))))</f>
        <v/>
      </c>
      <c r="J216" s="10" t="str">
        <f>IF(L215=0,"",IFERROR(((1+COMPARATIVO!$E$5)^(1/12)-1)*L215,""))</f>
        <v/>
      </c>
      <c r="K216" s="10" t="str">
        <f>IF((IFERROR(I216-J216+IF(C216=F215,0,COMPARATIVO!$F$5),""))=COMPARATIVO!$F$5,"",IFERROR(I216-J216+IF(C216=F215,0,COMPARATIVO!$F$5),""))</f>
        <v/>
      </c>
      <c r="L216" s="46">
        <f t="shared" si="2"/>
        <v>0</v>
      </c>
      <c r="M216" s="42"/>
      <c r="N216" s="9" t="str">
        <f t="shared" si="6"/>
        <v/>
      </c>
      <c r="O216" s="10" t="str">
        <f>IF(O215="","",IF(R215=0,"",IF(O215&gt;R215,R215,IF(R215&lt;&gt;"",COMPARATIVO!$D$6,""))))</f>
        <v/>
      </c>
      <c r="P216" s="10" t="str">
        <f>IF(R215=0,"",IFERROR(((1+COMPARATIVO!$E$6)^(1/12)-1)*R215,""))</f>
        <v/>
      </c>
      <c r="Q216" s="10" t="str">
        <f>IF((IFERROR(O216-P216+IF(C216=F215,0,COMPARATIVO!$F$6),""))=COMPARATIVO!$F$6,"",IFERROR(O216-P216+IF(C216=F215,0,COMPARATIVO!$F$6),""))</f>
        <v/>
      </c>
      <c r="R216" s="46">
        <f t="shared" si="3"/>
        <v>0</v>
      </c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9" t="str">
        <f t="shared" si="4"/>
        <v/>
      </c>
      <c r="C217" s="10" t="str">
        <f>IF(C216="","",IF(F216=0,"",IF(C216&gt;F216,F216,IF(F216&lt;&gt;"",COMPARATIVO!$D$4,""))))</f>
        <v/>
      </c>
      <c r="D217" s="10" t="str">
        <f>IF(F216=0,"",IFERROR(((1+COMPARATIVO!$E$4)^(1/12)-1)*F216,""))</f>
        <v/>
      </c>
      <c r="E217" s="10" t="str">
        <f>IF((IFERROR(C217-D217+IF(C217=F216,0,COMPARATIVO!$F$4),""))=COMPARATIVO!$F$4,"",IFERROR(C217-D217+IF(C217=F216,0,COMPARATIVO!$F$4),""))</f>
        <v/>
      </c>
      <c r="F217" s="46">
        <f t="shared" si="1"/>
        <v>0</v>
      </c>
      <c r="G217" s="42"/>
      <c r="H217" s="9" t="str">
        <f t="shared" si="5"/>
        <v/>
      </c>
      <c r="I217" s="10" t="str">
        <f>IF(I216="","",IF(L216=0,"",IF(I216&gt;L216,L216,IF(L216&lt;&gt;"",COMPARATIVO!$D$5,""))))</f>
        <v/>
      </c>
      <c r="J217" s="10" t="str">
        <f>IF(L216=0,"",IFERROR(((1+COMPARATIVO!$E$5)^(1/12)-1)*L216,""))</f>
        <v/>
      </c>
      <c r="K217" s="10" t="str">
        <f>IF((IFERROR(I217-J217+IF(C217=F216,0,COMPARATIVO!$F$5),""))=COMPARATIVO!$F$5,"",IFERROR(I217-J217+IF(C217=F216,0,COMPARATIVO!$F$5),""))</f>
        <v/>
      </c>
      <c r="L217" s="46">
        <f t="shared" si="2"/>
        <v>0</v>
      </c>
      <c r="M217" s="42"/>
      <c r="N217" s="9" t="str">
        <f t="shared" si="6"/>
        <v/>
      </c>
      <c r="O217" s="10" t="str">
        <f>IF(O216="","",IF(R216=0,"",IF(O216&gt;R216,R216,IF(R216&lt;&gt;"",COMPARATIVO!$D$6,""))))</f>
        <v/>
      </c>
      <c r="P217" s="10" t="str">
        <f>IF(R216=0,"",IFERROR(((1+COMPARATIVO!$E$6)^(1/12)-1)*R216,""))</f>
        <v/>
      </c>
      <c r="Q217" s="10" t="str">
        <f>IF((IFERROR(O217-P217+IF(C217=F216,0,COMPARATIVO!$F$6),""))=COMPARATIVO!$F$6,"",IFERROR(O217-P217+IF(C217=F216,0,COMPARATIVO!$F$6),""))</f>
        <v/>
      </c>
      <c r="R217" s="46">
        <f t="shared" si="3"/>
        <v>0</v>
      </c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9" t="str">
        <f t="shared" si="4"/>
        <v/>
      </c>
      <c r="C218" s="10" t="str">
        <f>IF(C217="","",IF(F217=0,"",IF(C217&gt;F217,F217,IF(F217&lt;&gt;"",COMPARATIVO!$D$4,""))))</f>
        <v/>
      </c>
      <c r="D218" s="10" t="str">
        <f>IF(F217=0,"",IFERROR(((1+COMPARATIVO!$E$4)^(1/12)-1)*F217,""))</f>
        <v/>
      </c>
      <c r="E218" s="10" t="str">
        <f>IF((IFERROR(C218-D218+IF(C218=F217,0,COMPARATIVO!$F$4),""))=COMPARATIVO!$F$4,"",IFERROR(C218-D218+IF(C218=F217,0,COMPARATIVO!$F$4),""))</f>
        <v/>
      </c>
      <c r="F218" s="46">
        <f t="shared" si="1"/>
        <v>0</v>
      </c>
      <c r="G218" s="42"/>
      <c r="H218" s="9" t="str">
        <f t="shared" si="5"/>
        <v/>
      </c>
      <c r="I218" s="10" t="str">
        <f>IF(I217="","",IF(L217=0,"",IF(I217&gt;L217,L217,IF(L217&lt;&gt;"",COMPARATIVO!$D$5,""))))</f>
        <v/>
      </c>
      <c r="J218" s="10" t="str">
        <f>IF(L217=0,"",IFERROR(((1+COMPARATIVO!$E$5)^(1/12)-1)*L217,""))</f>
        <v/>
      </c>
      <c r="K218" s="10" t="str">
        <f>IF((IFERROR(I218-J218+IF(C218=F217,0,COMPARATIVO!$F$5),""))=COMPARATIVO!$F$5,"",IFERROR(I218-J218+IF(C218=F217,0,COMPARATIVO!$F$5),""))</f>
        <v/>
      </c>
      <c r="L218" s="46">
        <f t="shared" si="2"/>
        <v>0</v>
      </c>
      <c r="M218" s="42"/>
      <c r="N218" s="9" t="str">
        <f t="shared" si="6"/>
        <v/>
      </c>
      <c r="O218" s="10" t="str">
        <f>IF(O217="","",IF(R217=0,"",IF(O217&gt;R217,R217,IF(R217&lt;&gt;"",COMPARATIVO!$D$6,""))))</f>
        <v/>
      </c>
      <c r="P218" s="10" t="str">
        <f>IF(R217=0,"",IFERROR(((1+COMPARATIVO!$E$6)^(1/12)-1)*R217,""))</f>
        <v/>
      </c>
      <c r="Q218" s="10" t="str">
        <f>IF((IFERROR(O218-P218+IF(C218=F217,0,COMPARATIVO!$F$6),""))=COMPARATIVO!$F$6,"",IFERROR(O218-P218+IF(C218=F217,0,COMPARATIVO!$F$6),""))</f>
        <v/>
      </c>
      <c r="R218" s="46">
        <f t="shared" si="3"/>
        <v>0</v>
      </c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9" t="str">
        <f t="shared" si="4"/>
        <v/>
      </c>
      <c r="C219" s="10" t="str">
        <f>IF(C218="","",IF(F218=0,"",IF(C218&gt;F218,F218,IF(F218&lt;&gt;"",COMPARATIVO!$D$4,""))))</f>
        <v/>
      </c>
      <c r="D219" s="10" t="str">
        <f>IF(F218=0,"",IFERROR(((1+COMPARATIVO!$E$4)^(1/12)-1)*F218,""))</f>
        <v/>
      </c>
      <c r="E219" s="10" t="str">
        <f>IF((IFERROR(C219-D219+IF(C219=F218,0,COMPARATIVO!$F$4),""))=COMPARATIVO!$F$4,"",IFERROR(C219-D219+IF(C219=F218,0,COMPARATIVO!$F$4),""))</f>
        <v/>
      </c>
      <c r="F219" s="46">
        <f t="shared" si="1"/>
        <v>0</v>
      </c>
      <c r="G219" s="42"/>
      <c r="H219" s="9" t="str">
        <f t="shared" si="5"/>
        <v/>
      </c>
      <c r="I219" s="10" t="str">
        <f>IF(I218="","",IF(L218=0,"",IF(I218&gt;L218,L218,IF(L218&lt;&gt;"",COMPARATIVO!$D$5,""))))</f>
        <v/>
      </c>
      <c r="J219" s="10" t="str">
        <f>IF(L218=0,"",IFERROR(((1+COMPARATIVO!$E$5)^(1/12)-1)*L218,""))</f>
        <v/>
      </c>
      <c r="K219" s="10" t="str">
        <f>IF((IFERROR(I219-J219+IF(C219=F218,0,COMPARATIVO!$F$5),""))=COMPARATIVO!$F$5,"",IFERROR(I219-J219+IF(C219=F218,0,COMPARATIVO!$F$5),""))</f>
        <v/>
      </c>
      <c r="L219" s="46">
        <f t="shared" si="2"/>
        <v>0</v>
      </c>
      <c r="M219" s="42"/>
      <c r="N219" s="9" t="str">
        <f t="shared" si="6"/>
        <v/>
      </c>
      <c r="O219" s="10" t="str">
        <f>IF(O218="","",IF(R218=0,"",IF(O218&gt;R218,R218,IF(R218&lt;&gt;"",COMPARATIVO!$D$6,""))))</f>
        <v/>
      </c>
      <c r="P219" s="10" t="str">
        <f>IF(R218=0,"",IFERROR(((1+COMPARATIVO!$E$6)^(1/12)-1)*R218,""))</f>
        <v/>
      </c>
      <c r="Q219" s="10" t="str">
        <f>IF((IFERROR(O219-P219+IF(C219=F218,0,COMPARATIVO!$F$6),""))=COMPARATIVO!$F$6,"",IFERROR(O219-P219+IF(C219=F218,0,COMPARATIVO!$F$6),""))</f>
        <v/>
      </c>
      <c r="R219" s="46">
        <f t="shared" si="3"/>
        <v>0</v>
      </c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9" t="str">
        <f t="shared" si="4"/>
        <v/>
      </c>
      <c r="C220" s="10" t="str">
        <f>IF(C219="","",IF(F219=0,"",IF(C219&gt;F219,F219,IF(F219&lt;&gt;"",COMPARATIVO!$D$4,""))))</f>
        <v/>
      </c>
      <c r="D220" s="10" t="str">
        <f>IF(F219=0,"",IFERROR(((1+COMPARATIVO!$E$4)^(1/12)-1)*F219,""))</f>
        <v/>
      </c>
      <c r="E220" s="10" t="str">
        <f>IF((IFERROR(C220-D220+IF(C220=F219,0,COMPARATIVO!$F$4),""))=COMPARATIVO!$F$4,"",IFERROR(C220-D220+IF(C220=F219,0,COMPARATIVO!$F$4),""))</f>
        <v/>
      </c>
      <c r="F220" s="46">
        <f t="shared" si="1"/>
        <v>0</v>
      </c>
      <c r="G220" s="42"/>
      <c r="H220" s="9" t="str">
        <f t="shared" si="5"/>
        <v/>
      </c>
      <c r="I220" s="10" t="str">
        <f>IF(I219="","",IF(L219=0,"",IF(I219&gt;L219,L219,IF(L219&lt;&gt;"",COMPARATIVO!$D$5,""))))</f>
        <v/>
      </c>
      <c r="J220" s="10" t="str">
        <f>IF(L219=0,"",IFERROR(((1+COMPARATIVO!$E$5)^(1/12)-1)*L219,""))</f>
        <v/>
      </c>
      <c r="K220" s="10" t="str">
        <f>IF((IFERROR(I220-J220+IF(C220=F219,0,COMPARATIVO!$F$5),""))=COMPARATIVO!$F$5,"",IFERROR(I220-J220+IF(C220=F219,0,COMPARATIVO!$F$5),""))</f>
        <v/>
      </c>
      <c r="L220" s="46">
        <f t="shared" si="2"/>
        <v>0</v>
      </c>
      <c r="M220" s="42"/>
      <c r="N220" s="9" t="str">
        <f t="shared" si="6"/>
        <v/>
      </c>
      <c r="O220" s="10" t="str">
        <f>IF(O219="","",IF(R219=0,"",IF(O219&gt;R219,R219,IF(R219&lt;&gt;"",COMPARATIVO!$D$6,""))))</f>
        <v/>
      </c>
      <c r="P220" s="10" t="str">
        <f>IF(R219=0,"",IFERROR(((1+COMPARATIVO!$E$6)^(1/12)-1)*R219,""))</f>
        <v/>
      </c>
      <c r="Q220" s="10" t="str">
        <f>IF((IFERROR(O220-P220+IF(C220=F219,0,COMPARATIVO!$F$6),""))=COMPARATIVO!$F$6,"",IFERROR(O220-P220+IF(C220=F219,0,COMPARATIVO!$F$6),""))</f>
        <v/>
      </c>
      <c r="R220" s="46">
        <f t="shared" si="3"/>
        <v>0</v>
      </c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9" t="str">
        <f t="shared" si="4"/>
        <v/>
      </c>
      <c r="C221" s="10" t="str">
        <f>IF(C220="","",IF(F220=0,"",IF(C220&gt;F220,F220,IF(F220&lt;&gt;"",COMPARATIVO!$D$4,""))))</f>
        <v/>
      </c>
      <c r="D221" s="10" t="str">
        <f>IF(F220=0,"",IFERROR(((1+COMPARATIVO!$E$4)^(1/12)-1)*F220,""))</f>
        <v/>
      </c>
      <c r="E221" s="10" t="str">
        <f>IF((IFERROR(C221-D221+IF(C221=F220,0,COMPARATIVO!$F$4),""))=COMPARATIVO!$F$4,"",IFERROR(C221-D221+IF(C221=F220,0,COMPARATIVO!$F$4),""))</f>
        <v/>
      </c>
      <c r="F221" s="46">
        <f t="shared" si="1"/>
        <v>0</v>
      </c>
      <c r="G221" s="42"/>
      <c r="H221" s="9" t="str">
        <f t="shared" si="5"/>
        <v/>
      </c>
      <c r="I221" s="10" t="str">
        <f>IF(I220="","",IF(L220=0,"",IF(I220&gt;L220,L220,IF(L220&lt;&gt;"",COMPARATIVO!$D$5,""))))</f>
        <v/>
      </c>
      <c r="J221" s="10" t="str">
        <f>IF(L220=0,"",IFERROR(((1+COMPARATIVO!$E$5)^(1/12)-1)*L220,""))</f>
        <v/>
      </c>
      <c r="K221" s="10" t="str">
        <f>IF((IFERROR(I221-J221+IF(C221=F220,0,COMPARATIVO!$F$5),""))=COMPARATIVO!$F$5,"",IFERROR(I221-J221+IF(C221=F220,0,COMPARATIVO!$F$5),""))</f>
        <v/>
      </c>
      <c r="L221" s="46">
        <f t="shared" si="2"/>
        <v>0</v>
      </c>
      <c r="M221" s="42"/>
      <c r="N221" s="9" t="str">
        <f t="shared" si="6"/>
        <v/>
      </c>
      <c r="O221" s="10" t="str">
        <f>IF(O220="","",IF(R220=0,"",IF(O220&gt;R220,R220,IF(R220&lt;&gt;"",COMPARATIVO!$D$6,""))))</f>
        <v/>
      </c>
      <c r="P221" s="10" t="str">
        <f>IF(R220=0,"",IFERROR(((1+COMPARATIVO!$E$6)^(1/12)-1)*R220,""))</f>
        <v/>
      </c>
      <c r="Q221" s="10" t="str">
        <f>IF((IFERROR(O221-P221+IF(C221=F220,0,COMPARATIVO!$F$6),""))=COMPARATIVO!$F$6,"",IFERROR(O221-P221+IF(C221=F220,0,COMPARATIVO!$F$6),""))</f>
        <v/>
      </c>
      <c r="R221" s="46">
        <f t="shared" si="3"/>
        <v>0</v>
      </c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9" t="str">
        <f t="shared" si="4"/>
        <v/>
      </c>
      <c r="C222" s="10" t="str">
        <f>IF(C221="","",IF(F221=0,"",IF(C221&gt;F221,F221,IF(F221&lt;&gt;"",COMPARATIVO!$D$4,""))))</f>
        <v/>
      </c>
      <c r="D222" s="10" t="str">
        <f>IF(F221=0,"",IFERROR(((1+COMPARATIVO!$E$4)^(1/12)-1)*F221,""))</f>
        <v/>
      </c>
      <c r="E222" s="10" t="str">
        <f>IF((IFERROR(C222-D222+IF(C222=F221,0,COMPARATIVO!$F$4),""))=COMPARATIVO!$F$4,"",IFERROR(C222-D222+IF(C222=F221,0,COMPARATIVO!$F$4),""))</f>
        <v/>
      </c>
      <c r="F222" s="46">
        <f t="shared" si="1"/>
        <v>0</v>
      </c>
      <c r="G222" s="42"/>
      <c r="H222" s="9" t="str">
        <f t="shared" si="5"/>
        <v/>
      </c>
      <c r="I222" s="10" t="str">
        <f>IF(I221="","",IF(L221=0,"",IF(I221&gt;L221,L221,IF(L221&lt;&gt;"",COMPARATIVO!$D$5,""))))</f>
        <v/>
      </c>
      <c r="J222" s="10" t="str">
        <f>IF(L221=0,"",IFERROR(((1+COMPARATIVO!$E$5)^(1/12)-1)*L221,""))</f>
        <v/>
      </c>
      <c r="K222" s="10" t="str">
        <f>IF((IFERROR(I222-J222+IF(C222=F221,0,COMPARATIVO!$F$5),""))=COMPARATIVO!$F$5,"",IFERROR(I222-J222+IF(C222=F221,0,COMPARATIVO!$F$5),""))</f>
        <v/>
      </c>
      <c r="L222" s="46">
        <f t="shared" si="2"/>
        <v>0</v>
      </c>
      <c r="M222" s="42"/>
      <c r="N222" s="9" t="str">
        <f t="shared" si="6"/>
        <v/>
      </c>
      <c r="O222" s="10" t="str">
        <f>IF(O221="","",IF(R221=0,"",IF(O221&gt;R221,R221,IF(R221&lt;&gt;"",COMPARATIVO!$D$6,""))))</f>
        <v/>
      </c>
      <c r="P222" s="10" t="str">
        <f>IF(R221=0,"",IFERROR(((1+COMPARATIVO!$E$6)^(1/12)-1)*R221,""))</f>
        <v/>
      </c>
      <c r="Q222" s="10" t="str">
        <f>IF((IFERROR(O222-P222+IF(C222=F221,0,COMPARATIVO!$F$6),""))=COMPARATIVO!$F$6,"",IFERROR(O222-P222+IF(C222=F221,0,COMPARATIVO!$F$6),""))</f>
        <v/>
      </c>
      <c r="R222" s="46">
        <f t="shared" si="3"/>
        <v>0</v>
      </c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9" t="str">
        <f t="shared" si="4"/>
        <v/>
      </c>
      <c r="C223" s="10" t="str">
        <f>IF(C222="","",IF(F222=0,"",IF(C222&gt;F222,F222,IF(F222&lt;&gt;"",COMPARATIVO!$D$4,""))))</f>
        <v/>
      </c>
      <c r="D223" s="10" t="str">
        <f>IF(F222=0,"",IFERROR(((1+COMPARATIVO!$E$4)^(1/12)-1)*F222,""))</f>
        <v/>
      </c>
      <c r="E223" s="10" t="str">
        <f>IF((IFERROR(C223-D223+IF(C223=F222,0,COMPARATIVO!$F$4),""))=COMPARATIVO!$F$4,"",IFERROR(C223-D223+IF(C223=F222,0,COMPARATIVO!$F$4),""))</f>
        <v/>
      </c>
      <c r="F223" s="46">
        <f t="shared" si="1"/>
        <v>0</v>
      </c>
      <c r="G223" s="42"/>
      <c r="H223" s="9" t="str">
        <f t="shared" si="5"/>
        <v/>
      </c>
      <c r="I223" s="10" t="str">
        <f>IF(I222="","",IF(L222=0,"",IF(I222&gt;L222,L222,IF(L222&lt;&gt;"",COMPARATIVO!$D$5,""))))</f>
        <v/>
      </c>
      <c r="J223" s="10" t="str">
        <f>IF(L222=0,"",IFERROR(((1+COMPARATIVO!$E$5)^(1/12)-1)*L222,""))</f>
        <v/>
      </c>
      <c r="K223" s="10" t="str">
        <f>IF((IFERROR(I223-J223+IF(C223=F222,0,COMPARATIVO!$F$5),""))=COMPARATIVO!$F$5,"",IFERROR(I223-J223+IF(C223=F222,0,COMPARATIVO!$F$5),""))</f>
        <v/>
      </c>
      <c r="L223" s="46">
        <f t="shared" si="2"/>
        <v>0</v>
      </c>
      <c r="M223" s="42"/>
      <c r="N223" s="9" t="str">
        <f t="shared" si="6"/>
        <v/>
      </c>
      <c r="O223" s="10" t="str">
        <f>IF(O222="","",IF(R222=0,"",IF(O222&gt;R222,R222,IF(R222&lt;&gt;"",COMPARATIVO!$D$6,""))))</f>
        <v/>
      </c>
      <c r="P223" s="10" t="str">
        <f>IF(R222=0,"",IFERROR(((1+COMPARATIVO!$E$6)^(1/12)-1)*R222,""))</f>
        <v/>
      </c>
      <c r="Q223" s="10" t="str">
        <f>IF((IFERROR(O223-P223+IF(C223=F222,0,COMPARATIVO!$F$6),""))=COMPARATIVO!$F$6,"",IFERROR(O223-P223+IF(C223=F222,0,COMPARATIVO!$F$6),""))</f>
        <v/>
      </c>
      <c r="R223" s="46">
        <f t="shared" si="3"/>
        <v>0</v>
      </c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9" t="str">
        <f t="shared" si="4"/>
        <v/>
      </c>
      <c r="C224" s="10" t="str">
        <f>IF(C223="","",IF(F223=0,"",IF(C223&gt;F223,F223,IF(F223&lt;&gt;"",COMPARATIVO!$D$4,""))))</f>
        <v/>
      </c>
      <c r="D224" s="10" t="str">
        <f>IF(F223=0,"",IFERROR(((1+COMPARATIVO!$E$4)^(1/12)-1)*F223,""))</f>
        <v/>
      </c>
      <c r="E224" s="10" t="str">
        <f>IF((IFERROR(C224-D224+IF(C224=F223,0,COMPARATIVO!$F$4),""))=COMPARATIVO!$F$4,"",IFERROR(C224-D224+IF(C224=F223,0,COMPARATIVO!$F$4),""))</f>
        <v/>
      </c>
      <c r="F224" s="46">
        <f t="shared" si="1"/>
        <v>0</v>
      </c>
      <c r="G224" s="42"/>
      <c r="H224" s="9" t="str">
        <f t="shared" si="5"/>
        <v/>
      </c>
      <c r="I224" s="10" t="str">
        <f>IF(I223="","",IF(L223=0,"",IF(I223&gt;L223,L223,IF(L223&lt;&gt;"",COMPARATIVO!$D$5,""))))</f>
        <v/>
      </c>
      <c r="J224" s="10" t="str">
        <f>IF(L223=0,"",IFERROR(((1+COMPARATIVO!$E$5)^(1/12)-1)*L223,""))</f>
        <v/>
      </c>
      <c r="K224" s="10" t="str">
        <f>IF((IFERROR(I224-J224+IF(C224=F223,0,COMPARATIVO!$F$5),""))=COMPARATIVO!$F$5,"",IFERROR(I224-J224+IF(C224=F223,0,COMPARATIVO!$F$5),""))</f>
        <v/>
      </c>
      <c r="L224" s="46">
        <f t="shared" si="2"/>
        <v>0</v>
      </c>
      <c r="M224" s="42"/>
      <c r="N224" s="9" t="str">
        <f t="shared" si="6"/>
        <v/>
      </c>
      <c r="O224" s="10" t="str">
        <f>IF(O223="","",IF(R223=0,"",IF(O223&gt;R223,R223,IF(R223&lt;&gt;"",COMPARATIVO!$D$6,""))))</f>
        <v/>
      </c>
      <c r="P224" s="10" t="str">
        <f>IF(R223=0,"",IFERROR(((1+COMPARATIVO!$E$6)^(1/12)-1)*R223,""))</f>
        <v/>
      </c>
      <c r="Q224" s="10" t="str">
        <f>IF((IFERROR(O224-P224+IF(C224=F223,0,COMPARATIVO!$F$6),""))=COMPARATIVO!$F$6,"",IFERROR(O224-P224+IF(C224=F223,0,COMPARATIVO!$F$6),""))</f>
        <v/>
      </c>
      <c r="R224" s="46">
        <f t="shared" si="3"/>
        <v>0</v>
      </c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9" t="str">
        <f t="shared" si="4"/>
        <v/>
      </c>
      <c r="C225" s="10" t="str">
        <f>IF(C224="","",IF(F224=0,"",IF(C224&gt;F224,F224,IF(F224&lt;&gt;"",COMPARATIVO!$D$4,""))))</f>
        <v/>
      </c>
      <c r="D225" s="10" t="str">
        <f>IF(F224=0,"",IFERROR(((1+COMPARATIVO!$E$4)^(1/12)-1)*F224,""))</f>
        <v/>
      </c>
      <c r="E225" s="10" t="str">
        <f>IF((IFERROR(C225-D225+IF(C225=F224,0,COMPARATIVO!$F$4),""))=COMPARATIVO!$F$4,"",IFERROR(C225-D225+IF(C225=F224,0,COMPARATIVO!$F$4),""))</f>
        <v/>
      </c>
      <c r="F225" s="46">
        <f t="shared" si="1"/>
        <v>0</v>
      </c>
      <c r="G225" s="42"/>
      <c r="H225" s="9" t="str">
        <f t="shared" si="5"/>
        <v/>
      </c>
      <c r="I225" s="10" t="str">
        <f>IF(I224="","",IF(L224=0,"",IF(I224&gt;L224,L224,IF(L224&lt;&gt;"",COMPARATIVO!$D$5,""))))</f>
        <v/>
      </c>
      <c r="J225" s="10" t="str">
        <f>IF(L224=0,"",IFERROR(((1+COMPARATIVO!$E$5)^(1/12)-1)*L224,""))</f>
        <v/>
      </c>
      <c r="K225" s="10" t="str">
        <f>IF((IFERROR(I225-J225+IF(C225=F224,0,COMPARATIVO!$F$5),""))=COMPARATIVO!$F$5,"",IFERROR(I225-J225+IF(C225=F224,0,COMPARATIVO!$F$5),""))</f>
        <v/>
      </c>
      <c r="L225" s="46">
        <f t="shared" si="2"/>
        <v>0</v>
      </c>
      <c r="M225" s="42"/>
      <c r="N225" s="9" t="str">
        <f t="shared" si="6"/>
        <v/>
      </c>
      <c r="O225" s="10" t="str">
        <f>IF(O224="","",IF(R224=0,"",IF(O224&gt;R224,R224,IF(R224&lt;&gt;"",COMPARATIVO!$D$6,""))))</f>
        <v/>
      </c>
      <c r="P225" s="10" t="str">
        <f>IF(R224=0,"",IFERROR(((1+COMPARATIVO!$E$6)^(1/12)-1)*R224,""))</f>
        <v/>
      </c>
      <c r="Q225" s="10" t="str">
        <f>IF((IFERROR(O225-P225+IF(C225=F224,0,COMPARATIVO!$F$6),""))=COMPARATIVO!$F$6,"",IFERROR(O225-P225+IF(C225=F224,0,COMPARATIVO!$F$6),""))</f>
        <v/>
      </c>
      <c r="R225" s="46">
        <f t="shared" si="3"/>
        <v>0</v>
      </c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9" t="str">
        <f t="shared" si="4"/>
        <v/>
      </c>
      <c r="C226" s="10" t="str">
        <f>IF(C225="","",IF(F225=0,"",IF(C225&gt;F225,F225,IF(F225&lt;&gt;"",COMPARATIVO!$D$4,""))))</f>
        <v/>
      </c>
      <c r="D226" s="10" t="str">
        <f>IF(F225=0,"",IFERROR(((1+COMPARATIVO!$E$4)^(1/12)-1)*F225,""))</f>
        <v/>
      </c>
      <c r="E226" s="10" t="str">
        <f>IF((IFERROR(C226-D226+IF(C226=F225,0,COMPARATIVO!$F$4),""))=COMPARATIVO!$F$4,"",IFERROR(C226-D226+IF(C226=F225,0,COMPARATIVO!$F$4),""))</f>
        <v/>
      </c>
      <c r="F226" s="46">
        <f t="shared" si="1"/>
        <v>0</v>
      </c>
      <c r="G226" s="42"/>
      <c r="H226" s="9" t="str">
        <f t="shared" si="5"/>
        <v/>
      </c>
      <c r="I226" s="10" t="str">
        <f>IF(I225="","",IF(L225=0,"",IF(I225&gt;L225,L225,IF(L225&lt;&gt;"",COMPARATIVO!$D$5,""))))</f>
        <v/>
      </c>
      <c r="J226" s="10" t="str">
        <f>IF(L225=0,"",IFERROR(((1+COMPARATIVO!$E$5)^(1/12)-1)*L225,""))</f>
        <v/>
      </c>
      <c r="K226" s="10" t="str">
        <f>IF((IFERROR(I226-J226+IF(C226=F225,0,COMPARATIVO!$F$5),""))=COMPARATIVO!$F$5,"",IFERROR(I226-J226+IF(C226=F225,0,COMPARATIVO!$F$5),""))</f>
        <v/>
      </c>
      <c r="L226" s="46">
        <f t="shared" si="2"/>
        <v>0</v>
      </c>
      <c r="M226" s="42"/>
      <c r="N226" s="9" t="str">
        <f t="shared" si="6"/>
        <v/>
      </c>
      <c r="O226" s="10" t="str">
        <f>IF(O225="","",IF(R225=0,"",IF(O225&gt;R225,R225,IF(R225&lt;&gt;"",COMPARATIVO!$D$6,""))))</f>
        <v/>
      </c>
      <c r="P226" s="10" t="str">
        <f>IF(R225=0,"",IFERROR(((1+COMPARATIVO!$E$6)^(1/12)-1)*R225,""))</f>
        <v/>
      </c>
      <c r="Q226" s="10" t="str">
        <f>IF((IFERROR(O226-P226+IF(C226=F225,0,COMPARATIVO!$F$6),""))=COMPARATIVO!$F$6,"",IFERROR(O226-P226+IF(C226=F225,0,COMPARATIVO!$F$6),""))</f>
        <v/>
      </c>
      <c r="R226" s="46">
        <f t="shared" si="3"/>
        <v>0</v>
      </c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9" t="str">
        <f t="shared" si="4"/>
        <v/>
      </c>
      <c r="C227" s="10" t="str">
        <f>IF(C226="","",IF(F226=0,"",IF(C226&gt;F226,F226,IF(F226&lt;&gt;"",COMPARATIVO!$D$4,""))))</f>
        <v/>
      </c>
      <c r="D227" s="10" t="str">
        <f>IF(F226=0,"",IFERROR(((1+COMPARATIVO!$E$4)^(1/12)-1)*F226,""))</f>
        <v/>
      </c>
      <c r="E227" s="10" t="str">
        <f>IF((IFERROR(C227-D227+IF(C227=F226,0,COMPARATIVO!$F$4),""))=COMPARATIVO!$F$4,"",IFERROR(C227-D227+IF(C227=F226,0,COMPARATIVO!$F$4),""))</f>
        <v/>
      </c>
      <c r="F227" s="46">
        <f t="shared" si="1"/>
        <v>0</v>
      </c>
      <c r="G227" s="42"/>
      <c r="H227" s="9" t="str">
        <f t="shared" si="5"/>
        <v/>
      </c>
      <c r="I227" s="10" t="str">
        <f>IF(I226="","",IF(L226=0,"",IF(I226&gt;L226,L226,IF(L226&lt;&gt;"",COMPARATIVO!$D$5,""))))</f>
        <v/>
      </c>
      <c r="J227" s="10" t="str">
        <f>IF(L226=0,"",IFERROR(((1+COMPARATIVO!$E$5)^(1/12)-1)*L226,""))</f>
        <v/>
      </c>
      <c r="K227" s="10" t="str">
        <f>IF((IFERROR(I227-J227+IF(C227=F226,0,COMPARATIVO!$F$5),""))=COMPARATIVO!$F$5,"",IFERROR(I227-J227+IF(C227=F226,0,COMPARATIVO!$F$5),""))</f>
        <v/>
      </c>
      <c r="L227" s="46">
        <f t="shared" si="2"/>
        <v>0</v>
      </c>
      <c r="M227" s="42"/>
      <c r="N227" s="9" t="str">
        <f t="shared" si="6"/>
        <v/>
      </c>
      <c r="O227" s="10" t="str">
        <f>IF(O226="","",IF(R226=0,"",IF(O226&gt;R226,R226,IF(R226&lt;&gt;"",COMPARATIVO!$D$6,""))))</f>
        <v/>
      </c>
      <c r="P227" s="10" t="str">
        <f>IF(R226=0,"",IFERROR(((1+COMPARATIVO!$E$6)^(1/12)-1)*R226,""))</f>
        <v/>
      </c>
      <c r="Q227" s="10" t="str">
        <f>IF((IFERROR(O227-P227+IF(C227=F226,0,COMPARATIVO!$F$6),""))=COMPARATIVO!$F$6,"",IFERROR(O227-P227+IF(C227=F226,0,COMPARATIVO!$F$6),""))</f>
        <v/>
      </c>
      <c r="R227" s="46">
        <f t="shared" si="3"/>
        <v>0</v>
      </c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9" t="str">
        <f t="shared" si="4"/>
        <v/>
      </c>
      <c r="C228" s="10" t="str">
        <f>IF(C227="","",IF(F227=0,"",IF(C227&gt;F227,F227,IF(F227&lt;&gt;"",COMPARATIVO!$D$4,""))))</f>
        <v/>
      </c>
      <c r="D228" s="10" t="str">
        <f>IF(F227=0,"",IFERROR(((1+COMPARATIVO!$E$4)^(1/12)-1)*F227,""))</f>
        <v/>
      </c>
      <c r="E228" s="10" t="str">
        <f>IF((IFERROR(C228-D228+IF(C228=F227,0,COMPARATIVO!$F$4),""))=COMPARATIVO!$F$4,"",IFERROR(C228-D228+IF(C228=F227,0,COMPARATIVO!$F$4),""))</f>
        <v/>
      </c>
      <c r="F228" s="46">
        <f t="shared" si="1"/>
        <v>0</v>
      </c>
      <c r="G228" s="42"/>
      <c r="H228" s="9" t="str">
        <f t="shared" si="5"/>
        <v/>
      </c>
      <c r="I228" s="10" t="str">
        <f>IF(I227="","",IF(L227=0,"",IF(I227&gt;L227,L227,IF(L227&lt;&gt;"",COMPARATIVO!$D$5,""))))</f>
        <v/>
      </c>
      <c r="J228" s="10" t="str">
        <f>IF(L227=0,"",IFERROR(((1+COMPARATIVO!$E$5)^(1/12)-1)*L227,""))</f>
        <v/>
      </c>
      <c r="K228" s="10" t="str">
        <f>IF((IFERROR(I228-J228+IF(C228=F227,0,COMPARATIVO!$F$5),""))=COMPARATIVO!$F$5,"",IFERROR(I228-J228+IF(C228=F227,0,COMPARATIVO!$F$5),""))</f>
        <v/>
      </c>
      <c r="L228" s="46">
        <f t="shared" si="2"/>
        <v>0</v>
      </c>
      <c r="M228" s="42"/>
      <c r="N228" s="9" t="str">
        <f t="shared" si="6"/>
        <v/>
      </c>
      <c r="O228" s="10" t="str">
        <f>IF(O227="","",IF(R227=0,"",IF(O227&gt;R227,R227,IF(R227&lt;&gt;"",COMPARATIVO!$D$6,""))))</f>
        <v/>
      </c>
      <c r="P228" s="10" t="str">
        <f>IF(R227=0,"",IFERROR(((1+COMPARATIVO!$E$6)^(1/12)-1)*R227,""))</f>
        <v/>
      </c>
      <c r="Q228" s="10" t="str">
        <f>IF((IFERROR(O228-P228+IF(C228=F227,0,COMPARATIVO!$F$6),""))=COMPARATIVO!$F$6,"",IFERROR(O228-P228+IF(C228=F227,0,COMPARATIVO!$F$6),""))</f>
        <v/>
      </c>
      <c r="R228" s="46">
        <f t="shared" si="3"/>
        <v>0</v>
      </c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9" t="str">
        <f t="shared" si="4"/>
        <v/>
      </c>
      <c r="C229" s="10" t="str">
        <f>IF(C228="","",IF(F228=0,"",IF(C228&gt;F228,F228,IF(F228&lt;&gt;"",COMPARATIVO!$D$4,""))))</f>
        <v/>
      </c>
      <c r="D229" s="10" t="str">
        <f>IF(F228=0,"",IFERROR(((1+COMPARATIVO!$E$4)^(1/12)-1)*F228,""))</f>
        <v/>
      </c>
      <c r="E229" s="10" t="str">
        <f>IF((IFERROR(C229-D229+IF(C229=F228,0,COMPARATIVO!$F$4),""))=COMPARATIVO!$F$4,"",IFERROR(C229-D229+IF(C229=F228,0,COMPARATIVO!$F$4),""))</f>
        <v/>
      </c>
      <c r="F229" s="46">
        <f t="shared" si="1"/>
        <v>0</v>
      </c>
      <c r="G229" s="42"/>
      <c r="H229" s="9" t="str">
        <f t="shared" si="5"/>
        <v/>
      </c>
      <c r="I229" s="10" t="str">
        <f>IF(I228="","",IF(L228=0,"",IF(I228&gt;L228,L228,IF(L228&lt;&gt;"",COMPARATIVO!$D$5,""))))</f>
        <v/>
      </c>
      <c r="J229" s="10" t="str">
        <f>IF(L228=0,"",IFERROR(((1+COMPARATIVO!$E$5)^(1/12)-1)*L228,""))</f>
        <v/>
      </c>
      <c r="K229" s="10" t="str">
        <f>IF((IFERROR(I229-J229+IF(C229=F228,0,COMPARATIVO!$F$5),""))=COMPARATIVO!$F$5,"",IFERROR(I229-J229+IF(C229=F228,0,COMPARATIVO!$F$5),""))</f>
        <v/>
      </c>
      <c r="L229" s="46">
        <f t="shared" si="2"/>
        <v>0</v>
      </c>
      <c r="M229" s="42"/>
      <c r="N229" s="9" t="str">
        <f t="shared" si="6"/>
        <v/>
      </c>
      <c r="O229" s="10" t="str">
        <f>IF(O228="","",IF(R228=0,"",IF(O228&gt;R228,R228,IF(R228&lt;&gt;"",COMPARATIVO!$D$6,""))))</f>
        <v/>
      </c>
      <c r="P229" s="10" t="str">
        <f>IF(R228=0,"",IFERROR(((1+COMPARATIVO!$E$6)^(1/12)-1)*R228,""))</f>
        <v/>
      </c>
      <c r="Q229" s="10" t="str">
        <f>IF((IFERROR(O229-P229+IF(C229=F228,0,COMPARATIVO!$F$6),""))=COMPARATIVO!$F$6,"",IFERROR(O229-P229+IF(C229=F228,0,COMPARATIVO!$F$6),""))</f>
        <v/>
      </c>
      <c r="R229" s="46">
        <f t="shared" si="3"/>
        <v>0</v>
      </c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9" t="str">
        <f t="shared" si="4"/>
        <v/>
      </c>
      <c r="C230" s="10" t="str">
        <f>IF(C229="","",IF(F229=0,"",IF(C229&gt;F229,F229,IF(F229&lt;&gt;"",COMPARATIVO!$D$4,""))))</f>
        <v/>
      </c>
      <c r="D230" s="10" t="str">
        <f>IF(F229=0,"",IFERROR(((1+COMPARATIVO!$E$4)^(1/12)-1)*F229,""))</f>
        <v/>
      </c>
      <c r="E230" s="10" t="str">
        <f>IF((IFERROR(C230-D230+IF(C230=F229,0,COMPARATIVO!$F$4),""))=COMPARATIVO!$F$4,"",IFERROR(C230-D230+IF(C230=F229,0,COMPARATIVO!$F$4),""))</f>
        <v/>
      </c>
      <c r="F230" s="46">
        <f t="shared" si="1"/>
        <v>0</v>
      </c>
      <c r="G230" s="42"/>
      <c r="H230" s="9" t="str">
        <f t="shared" si="5"/>
        <v/>
      </c>
      <c r="I230" s="10" t="str">
        <f>IF(I229="","",IF(L229=0,"",IF(I229&gt;L229,L229,IF(L229&lt;&gt;"",COMPARATIVO!$D$5,""))))</f>
        <v/>
      </c>
      <c r="J230" s="10" t="str">
        <f>IF(L229=0,"",IFERROR(((1+COMPARATIVO!$E$5)^(1/12)-1)*L229,""))</f>
        <v/>
      </c>
      <c r="K230" s="10" t="str">
        <f>IF((IFERROR(I230-J230+IF(C230=F229,0,COMPARATIVO!$F$5),""))=COMPARATIVO!$F$5,"",IFERROR(I230-J230+IF(C230=F229,0,COMPARATIVO!$F$5),""))</f>
        <v/>
      </c>
      <c r="L230" s="46">
        <f t="shared" si="2"/>
        <v>0</v>
      </c>
      <c r="M230" s="42"/>
      <c r="N230" s="9" t="str">
        <f t="shared" si="6"/>
        <v/>
      </c>
      <c r="O230" s="10" t="str">
        <f>IF(O229="","",IF(R229=0,"",IF(O229&gt;R229,R229,IF(R229&lt;&gt;"",COMPARATIVO!$D$6,""))))</f>
        <v/>
      </c>
      <c r="P230" s="10" t="str">
        <f>IF(R229=0,"",IFERROR(((1+COMPARATIVO!$E$6)^(1/12)-1)*R229,""))</f>
        <v/>
      </c>
      <c r="Q230" s="10" t="str">
        <f>IF((IFERROR(O230-P230+IF(C230=F229,0,COMPARATIVO!$F$6),""))=COMPARATIVO!$F$6,"",IFERROR(O230-P230+IF(C230=F229,0,COMPARATIVO!$F$6),""))</f>
        <v/>
      </c>
      <c r="R230" s="46">
        <f t="shared" si="3"/>
        <v>0</v>
      </c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9" t="str">
        <f t="shared" si="4"/>
        <v/>
      </c>
      <c r="C231" s="10" t="str">
        <f>IF(C230="","",IF(F230=0,"",IF(C230&gt;F230,F230,IF(F230&lt;&gt;"",COMPARATIVO!$D$4,""))))</f>
        <v/>
      </c>
      <c r="D231" s="10" t="str">
        <f>IF(F230=0,"",IFERROR(((1+COMPARATIVO!$E$4)^(1/12)-1)*F230,""))</f>
        <v/>
      </c>
      <c r="E231" s="10" t="str">
        <f>IF((IFERROR(C231-D231+IF(C231=F230,0,COMPARATIVO!$F$4),""))=COMPARATIVO!$F$4,"",IFERROR(C231-D231+IF(C231=F230,0,COMPARATIVO!$F$4),""))</f>
        <v/>
      </c>
      <c r="F231" s="46">
        <f t="shared" si="1"/>
        <v>0</v>
      </c>
      <c r="G231" s="42"/>
      <c r="H231" s="9" t="str">
        <f t="shared" si="5"/>
        <v/>
      </c>
      <c r="I231" s="10" t="str">
        <f>IF(I230="","",IF(L230=0,"",IF(I230&gt;L230,L230,IF(L230&lt;&gt;"",COMPARATIVO!$D$5,""))))</f>
        <v/>
      </c>
      <c r="J231" s="10" t="str">
        <f>IF(L230=0,"",IFERROR(((1+COMPARATIVO!$E$5)^(1/12)-1)*L230,""))</f>
        <v/>
      </c>
      <c r="K231" s="10" t="str">
        <f>IF((IFERROR(I231-J231+IF(C231=F230,0,COMPARATIVO!$F$5),""))=COMPARATIVO!$F$5,"",IFERROR(I231-J231+IF(C231=F230,0,COMPARATIVO!$F$5),""))</f>
        <v/>
      </c>
      <c r="L231" s="46">
        <f t="shared" si="2"/>
        <v>0</v>
      </c>
      <c r="M231" s="42"/>
      <c r="N231" s="9" t="str">
        <f t="shared" si="6"/>
        <v/>
      </c>
      <c r="O231" s="10" t="str">
        <f>IF(O230="","",IF(R230=0,"",IF(O230&gt;R230,R230,IF(R230&lt;&gt;"",COMPARATIVO!$D$6,""))))</f>
        <v/>
      </c>
      <c r="P231" s="10" t="str">
        <f>IF(R230=0,"",IFERROR(((1+COMPARATIVO!$E$6)^(1/12)-1)*R230,""))</f>
        <v/>
      </c>
      <c r="Q231" s="10" t="str">
        <f>IF((IFERROR(O231-P231+IF(C231=F230,0,COMPARATIVO!$F$6),""))=COMPARATIVO!$F$6,"",IFERROR(O231-P231+IF(C231=F230,0,COMPARATIVO!$F$6),""))</f>
        <v/>
      </c>
      <c r="R231" s="46">
        <f t="shared" si="3"/>
        <v>0</v>
      </c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9" t="str">
        <f t="shared" si="4"/>
        <v/>
      </c>
      <c r="C232" s="10" t="str">
        <f>IF(C231="","",IF(F231=0,"",IF(C231&gt;F231,F231,IF(F231&lt;&gt;"",COMPARATIVO!$D$4,""))))</f>
        <v/>
      </c>
      <c r="D232" s="10" t="str">
        <f>IF(F231=0,"",IFERROR(((1+COMPARATIVO!$E$4)^(1/12)-1)*F231,""))</f>
        <v/>
      </c>
      <c r="E232" s="10" t="str">
        <f>IF((IFERROR(C232-D232+IF(C232=F231,0,COMPARATIVO!$F$4),""))=COMPARATIVO!$F$4,"",IFERROR(C232-D232+IF(C232=F231,0,COMPARATIVO!$F$4),""))</f>
        <v/>
      </c>
      <c r="F232" s="46">
        <f t="shared" si="1"/>
        <v>0</v>
      </c>
      <c r="G232" s="42"/>
      <c r="H232" s="9" t="str">
        <f t="shared" si="5"/>
        <v/>
      </c>
      <c r="I232" s="10" t="str">
        <f>IF(I231="","",IF(L231=0,"",IF(I231&gt;L231,L231,IF(L231&lt;&gt;"",COMPARATIVO!$D$5,""))))</f>
        <v/>
      </c>
      <c r="J232" s="10" t="str">
        <f>IF(L231=0,"",IFERROR(((1+COMPARATIVO!$E$5)^(1/12)-1)*L231,""))</f>
        <v/>
      </c>
      <c r="K232" s="10" t="str">
        <f>IF((IFERROR(I232-J232+IF(C232=F231,0,COMPARATIVO!$F$5),""))=COMPARATIVO!$F$5,"",IFERROR(I232-J232+IF(C232=F231,0,COMPARATIVO!$F$5),""))</f>
        <v/>
      </c>
      <c r="L232" s="46">
        <f t="shared" si="2"/>
        <v>0</v>
      </c>
      <c r="M232" s="42"/>
      <c r="N232" s="9" t="str">
        <f t="shared" si="6"/>
        <v/>
      </c>
      <c r="O232" s="10" t="str">
        <f>IF(O231="","",IF(R231=0,"",IF(O231&gt;R231,R231,IF(R231&lt;&gt;"",COMPARATIVO!$D$6,""))))</f>
        <v/>
      </c>
      <c r="P232" s="10" t="str">
        <f>IF(R231=0,"",IFERROR(((1+COMPARATIVO!$E$6)^(1/12)-1)*R231,""))</f>
        <v/>
      </c>
      <c r="Q232" s="10" t="str">
        <f>IF((IFERROR(O232-P232+IF(C232=F231,0,COMPARATIVO!$F$6),""))=COMPARATIVO!$F$6,"",IFERROR(O232-P232+IF(C232=F231,0,COMPARATIVO!$F$6),""))</f>
        <v/>
      </c>
      <c r="R232" s="46">
        <f t="shared" si="3"/>
        <v>0</v>
      </c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9" t="str">
        <f t="shared" si="4"/>
        <v/>
      </c>
      <c r="C233" s="10" t="str">
        <f>IF(C232="","",IF(F232=0,"",IF(C232&gt;F232,F232,IF(F232&lt;&gt;"",COMPARATIVO!$D$4,""))))</f>
        <v/>
      </c>
      <c r="D233" s="10" t="str">
        <f>IF(F232=0,"",IFERROR(((1+COMPARATIVO!$E$4)^(1/12)-1)*F232,""))</f>
        <v/>
      </c>
      <c r="E233" s="10" t="str">
        <f>IF((IFERROR(C233-D233+IF(C233=F232,0,COMPARATIVO!$F$4),""))=COMPARATIVO!$F$4,"",IFERROR(C233-D233+IF(C233=F232,0,COMPARATIVO!$F$4),""))</f>
        <v/>
      </c>
      <c r="F233" s="46">
        <f t="shared" si="1"/>
        <v>0</v>
      </c>
      <c r="G233" s="42"/>
      <c r="H233" s="9" t="str">
        <f t="shared" si="5"/>
        <v/>
      </c>
      <c r="I233" s="10" t="str">
        <f>IF(I232="","",IF(L232=0,"",IF(I232&gt;L232,L232,IF(L232&lt;&gt;"",COMPARATIVO!$D$5,""))))</f>
        <v/>
      </c>
      <c r="J233" s="10" t="str">
        <f>IF(L232=0,"",IFERROR(((1+COMPARATIVO!$E$5)^(1/12)-1)*L232,""))</f>
        <v/>
      </c>
      <c r="K233" s="10" t="str">
        <f>IF((IFERROR(I233-J233+IF(C233=F232,0,COMPARATIVO!$F$5),""))=COMPARATIVO!$F$5,"",IFERROR(I233-J233+IF(C233=F232,0,COMPARATIVO!$F$5),""))</f>
        <v/>
      </c>
      <c r="L233" s="46">
        <f t="shared" si="2"/>
        <v>0</v>
      </c>
      <c r="M233" s="42"/>
      <c r="N233" s="9" t="str">
        <f t="shared" si="6"/>
        <v/>
      </c>
      <c r="O233" s="10" t="str">
        <f>IF(O232="","",IF(R232=0,"",IF(O232&gt;R232,R232,IF(R232&lt;&gt;"",COMPARATIVO!$D$6,""))))</f>
        <v/>
      </c>
      <c r="P233" s="10" t="str">
        <f>IF(R232=0,"",IFERROR(((1+COMPARATIVO!$E$6)^(1/12)-1)*R232,""))</f>
        <v/>
      </c>
      <c r="Q233" s="10" t="str">
        <f>IF((IFERROR(O233-P233+IF(C233=F232,0,COMPARATIVO!$F$6),""))=COMPARATIVO!$F$6,"",IFERROR(O233-P233+IF(C233=F232,0,COMPARATIVO!$F$6),""))</f>
        <v/>
      </c>
      <c r="R233" s="46">
        <f t="shared" si="3"/>
        <v>0</v>
      </c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9" t="str">
        <f t="shared" si="4"/>
        <v/>
      </c>
      <c r="C234" s="10" t="str">
        <f>IF(C233="","",IF(F233=0,"",IF(C233&gt;F233,F233,IF(F233&lt;&gt;"",COMPARATIVO!$D$4,""))))</f>
        <v/>
      </c>
      <c r="D234" s="10" t="str">
        <f>IF(F233=0,"",IFERROR(((1+COMPARATIVO!$E$4)^(1/12)-1)*F233,""))</f>
        <v/>
      </c>
      <c r="E234" s="10" t="str">
        <f>IF((IFERROR(C234-D234+IF(C234=F233,0,COMPARATIVO!$F$4),""))=COMPARATIVO!$F$4,"",IFERROR(C234-D234+IF(C234=F233,0,COMPARATIVO!$F$4),""))</f>
        <v/>
      </c>
      <c r="F234" s="46">
        <f t="shared" si="1"/>
        <v>0</v>
      </c>
      <c r="G234" s="42"/>
      <c r="H234" s="9" t="str">
        <f t="shared" si="5"/>
        <v/>
      </c>
      <c r="I234" s="10" t="str">
        <f>IF(I233="","",IF(L233=0,"",IF(I233&gt;L233,L233,IF(L233&lt;&gt;"",COMPARATIVO!$D$5,""))))</f>
        <v/>
      </c>
      <c r="J234" s="10" t="str">
        <f>IF(L233=0,"",IFERROR(((1+COMPARATIVO!$E$5)^(1/12)-1)*L233,""))</f>
        <v/>
      </c>
      <c r="K234" s="10" t="str">
        <f>IF((IFERROR(I234-J234+IF(C234=F233,0,COMPARATIVO!$F$5),""))=COMPARATIVO!$F$5,"",IFERROR(I234-J234+IF(C234=F233,0,COMPARATIVO!$F$5),""))</f>
        <v/>
      </c>
      <c r="L234" s="46">
        <f t="shared" si="2"/>
        <v>0</v>
      </c>
      <c r="M234" s="42"/>
      <c r="N234" s="9" t="str">
        <f t="shared" si="6"/>
        <v/>
      </c>
      <c r="O234" s="10" t="str">
        <f>IF(O233="","",IF(R233=0,"",IF(O233&gt;R233,R233,IF(R233&lt;&gt;"",COMPARATIVO!$D$6,""))))</f>
        <v/>
      </c>
      <c r="P234" s="10" t="str">
        <f>IF(R233=0,"",IFERROR(((1+COMPARATIVO!$E$6)^(1/12)-1)*R233,""))</f>
        <v/>
      </c>
      <c r="Q234" s="10" t="str">
        <f>IF((IFERROR(O234-P234+IF(C234=F233,0,COMPARATIVO!$F$6),""))=COMPARATIVO!$F$6,"",IFERROR(O234-P234+IF(C234=F233,0,COMPARATIVO!$F$6),""))</f>
        <v/>
      </c>
      <c r="R234" s="46">
        <f t="shared" si="3"/>
        <v>0</v>
      </c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9" t="str">
        <f t="shared" si="4"/>
        <v/>
      </c>
      <c r="C235" s="10" t="str">
        <f>IF(C234="","",IF(F234=0,"",IF(C234&gt;F234,F234,IF(F234&lt;&gt;"",COMPARATIVO!$D$4,""))))</f>
        <v/>
      </c>
      <c r="D235" s="10" t="str">
        <f>IF(F234=0,"",IFERROR(((1+COMPARATIVO!$E$4)^(1/12)-1)*F234,""))</f>
        <v/>
      </c>
      <c r="E235" s="10" t="str">
        <f>IF((IFERROR(C235-D235+IF(C235=F234,0,COMPARATIVO!$F$4),""))=COMPARATIVO!$F$4,"",IFERROR(C235-D235+IF(C235=F234,0,COMPARATIVO!$F$4),""))</f>
        <v/>
      </c>
      <c r="F235" s="46">
        <f t="shared" si="1"/>
        <v>0</v>
      </c>
      <c r="G235" s="42"/>
      <c r="H235" s="9" t="str">
        <f t="shared" si="5"/>
        <v/>
      </c>
      <c r="I235" s="10" t="str">
        <f>IF(I234="","",IF(L234=0,"",IF(I234&gt;L234,L234,IF(L234&lt;&gt;"",COMPARATIVO!$D$5,""))))</f>
        <v/>
      </c>
      <c r="J235" s="10" t="str">
        <f>IF(L234=0,"",IFERROR(((1+COMPARATIVO!$E$5)^(1/12)-1)*L234,""))</f>
        <v/>
      </c>
      <c r="K235" s="10" t="str">
        <f>IF((IFERROR(I235-J235+IF(C235=F234,0,COMPARATIVO!$F$5),""))=COMPARATIVO!$F$5,"",IFERROR(I235-J235+IF(C235=F234,0,COMPARATIVO!$F$5),""))</f>
        <v/>
      </c>
      <c r="L235" s="46">
        <f t="shared" si="2"/>
        <v>0</v>
      </c>
      <c r="M235" s="42"/>
      <c r="N235" s="9" t="str">
        <f t="shared" si="6"/>
        <v/>
      </c>
      <c r="O235" s="10" t="str">
        <f>IF(O234="","",IF(R234=0,"",IF(O234&gt;R234,R234,IF(R234&lt;&gt;"",COMPARATIVO!$D$6,""))))</f>
        <v/>
      </c>
      <c r="P235" s="10" t="str">
        <f>IF(R234=0,"",IFERROR(((1+COMPARATIVO!$E$6)^(1/12)-1)*R234,""))</f>
        <v/>
      </c>
      <c r="Q235" s="10" t="str">
        <f>IF((IFERROR(O235-P235+IF(C235=F234,0,COMPARATIVO!$F$6),""))=COMPARATIVO!$F$6,"",IFERROR(O235-P235+IF(C235=F234,0,COMPARATIVO!$F$6),""))</f>
        <v/>
      </c>
      <c r="R235" s="46">
        <f t="shared" si="3"/>
        <v>0</v>
      </c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9" t="str">
        <f t="shared" si="4"/>
        <v/>
      </c>
      <c r="C236" s="10" t="str">
        <f>IF(C235="","",IF(F235=0,"",IF(C235&gt;F235,F235,IF(F235&lt;&gt;"",COMPARATIVO!$D$4,""))))</f>
        <v/>
      </c>
      <c r="D236" s="10" t="str">
        <f>IF(F235=0,"",IFERROR(((1+COMPARATIVO!$E$4)^(1/12)-1)*F235,""))</f>
        <v/>
      </c>
      <c r="E236" s="10" t="str">
        <f>IF((IFERROR(C236-D236+IF(C236=F235,0,COMPARATIVO!$F$4),""))=COMPARATIVO!$F$4,"",IFERROR(C236-D236+IF(C236=F235,0,COMPARATIVO!$F$4),""))</f>
        <v/>
      </c>
      <c r="F236" s="46">
        <f t="shared" si="1"/>
        <v>0</v>
      </c>
      <c r="G236" s="42"/>
      <c r="H236" s="9" t="str">
        <f t="shared" si="5"/>
        <v/>
      </c>
      <c r="I236" s="10" t="str">
        <f>IF(I235="","",IF(L235=0,"",IF(I235&gt;L235,L235,IF(L235&lt;&gt;"",COMPARATIVO!$D$5,""))))</f>
        <v/>
      </c>
      <c r="J236" s="10" t="str">
        <f>IF(L235=0,"",IFERROR(((1+COMPARATIVO!$E$5)^(1/12)-1)*L235,""))</f>
        <v/>
      </c>
      <c r="K236" s="10" t="str">
        <f>IF((IFERROR(I236-J236+IF(C236=F235,0,COMPARATIVO!$F$5),""))=COMPARATIVO!$F$5,"",IFERROR(I236-J236+IF(C236=F235,0,COMPARATIVO!$F$5),""))</f>
        <v/>
      </c>
      <c r="L236" s="46">
        <f t="shared" si="2"/>
        <v>0</v>
      </c>
      <c r="M236" s="42"/>
      <c r="N236" s="9" t="str">
        <f t="shared" si="6"/>
        <v/>
      </c>
      <c r="O236" s="10" t="str">
        <f>IF(O235="","",IF(R235=0,"",IF(O235&gt;R235,R235,IF(R235&lt;&gt;"",COMPARATIVO!$D$6,""))))</f>
        <v/>
      </c>
      <c r="P236" s="10" t="str">
        <f>IF(R235=0,"",IFERROR(((1+COMPARATIVO!$E$6)^(1/12)-1)*R235,""))</f>
        <v/>
      </c>
      <c r="Q236" s="10" t="str">
        <f>IF((IFERROR(O236-P236+IF(C236=F235,0,COMPARATIVO!$F$6),""))=COMPARATIVO!$F$6,"",IFERROR(O236-P236+IF(C236=F235,0,COMPARATIVO!$F$6),""))</f>
        <v/>
      </c>
      <c r="R236" s="46">
        <f t="shared" si="3"/>
        <v>0</v>
      </c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9" t="str">
        <f t="shared" si="4"/>
        <v/>
      </c>
      <c r="C237" s="10" t="str">
        <f>IF(C236="","",IF(F236=0,"",IF(C236&gt;F236,F236,IF(F236&lt;&gt;"",COMPARATIVO!$D$4,""))))</f>
        <v/>
      </c>
      <c r="D237" s="10" t="str">
        <f>IF(F236=0,"",IFERROR(((1+COMPARATIVO!$E$4)^(1/12)-1)*F236,""))</f>
        <v/>
      </c>
      <c r="E237" s="10" t="str">
        <f>IF((IFERROR(C237-D237+IF(C237=F236,0,COMPARATIVO!$F$4),""))=COMPARATIVO!$F$4,"",IFERROR(C237-D237+IF(C237=F236,0,COMPARATIVO!$F$4),""))</f>
        <v/>
      </c>
      <c r="F237" s="46">
        <f t="shared" si="1"/>
        <v>0</v>
      </c>
      <c r="G237" s="42"/>
      <c r="H237" s="9" t="str">
        <f t="shared" si="5"/>
        <v/>
      </c>
      <c r="I237" s="10" t="str">
        <f>IF(I236="","",IF(L236=0,"",IF(I236&gt;L236,L236,IF(L236&lt;&gt;"",COMPARATIVO!$D$5,""))))</f>
        <v/>
      </c>
      <c r="J237" s="10" t="str">
        <f>IF(L236=0,"",IFERROR(((1+COMPARATIVO!$E$5)^(1/12)-1)*L236,""))</f>
        <v/>
      </c>
      <c r="K237" s="10" t="str">
        <f>IF((IFERROR(I237-J237+IF(C237=F236,0,COMPARATIVO!$F$5),""))=COMPARATIVO!$F$5,"",IFERROR(I237-J237+IF(C237=F236,0,COMPARATIVO!$F$5),""))</f>
        <v/>
      </c>
      <c r="L237" s="46">
        <f t="shared" si="2"/>
        <v>0</v>
      </c>
      <c r="M237" s="42"/>
      <c r="N237" s="9" t="str">
        <f t="shared" si="6"/>
        <v/>
      </c>
      <c r="O237" s="10" t="str">
        <f>IF(O236="","",IF(R236=0,"",IF(O236&gt;R236,R236,IF(R236&lt;&gt;"",COMPARATIVO!$D$6,""))))</f>
        <v/>
      </c>
      <c r="P237" s="10" t="str">
        <f>IF(R236=0,"",IFERROR(((1+COMPARATIVO!$E$6)^(1/12)-1)*R236,""))</f>
        <v/>
      </c>
      <c r="Q237" s="10" t="str">
        <f>IF((IFERROR(O237-P237+IF(C237=F236,0,COMPARATIVO!$F$6),""))=COMPARATIVO!$F$6,"",IFERROR(O237-P237+IF(C237=F236,0,COMPARATIVO!$F$6),""))</f>
        <v/>
      </c>
      <c r="R237" s="46">
        <f t="shared" si="3"/>
        <v>0</v>
      </c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9" t="str">
        <f t="shared" si="4"/>
        <v/>
      </c>
      <c r="C238" s="10" t="str">
        <f>IF(C237="","",IF(F237=0,"",IF(C237&gt;F237,F237,IF(F237&lt;&gt;"",COMPARATIVO!$D$4,""))))</f>
        <v/>
      </c>
      <c r="D238" s="10" t="str">
        <f>IF(F237=0,"",IFERROR(((1+COMPARATIVO!$E$4)^(1/12)-1)*F237,""))</f>
        <v/>
      </c>
      <c r="E238" s="10" t="str">
        <f>IF((IFERROR(C238-D238+IF(C238=F237,0,COMPARATIVO!$F$4),""))=COMPARATIVO!$F$4,"",IFERROR(C238-D238+IF(C238=F237,0,COMPARATIVO!$F$4),""))</f>
        <v/>
      </c>
      <c r="F238" s="46">
        <f t="shared" si="1"/>
        <v>0</v>
      </c>
      <c r="G238" s="42"/>
      <c r="H238" s="9" t="str">
        <f t="shared" si="5"/>
        <v/>
      </c>
      <c r="I238" s="10" t="str">
        <f>IF(I237="","",IF(L237=0,"",IF(I237&gt;L237,L237,IF(L237&lt;&gt;"",COMPARATIVO!$D$5,""))))</f>
        <v/>
      </c>
      <c r="J238" s="10" t="str">
        <f>IF(L237=0,"",IFERROR(((1+COMPARATIVO!$E$5)^(1/12)-1)*L237,""))</f>
        <v/>
      </c>
      <c r="K238" s="10" t="str">
        <f>IF((IFERROR(I238-J238+IF(C238=F237,0,COMPARATIVO!$F$5),""))=COMPARATIVO!$F$5,"",IFERROR(I238-J238+IF(C238=F237,0,COMPARATIVO!$F$5),""))</f>
        <v/>
      </c>
      <c r="L238" s="46">
        <f t="shared" si="2"/>
        <v>0</v>
      </c>
      <c r="M238" s="42"/>
      <c r="N238" s="9" t="str">
        <f t="shared" si="6"/>
        <v/>
      </c>
      <c r="O238" s="10" t="str">
        <f>IF(O237="","",IF(R237=0,"",IF(O237&gt;R237,R237,IF(R237&lt;&gt;"",COMPARATIVO!$D$6,""))))</f>
        <v/>
      </c>
      <c r="P238" s="10" t="str">
        <f>IF(R237=0,"",IFERROR(((1+COMPARATIVO!$E$6)^(1/12)-1)*R237,""))</f>
        <v/>
      </c>
      <c r="Q238" s="10" t="str">
        <f>IF((IFERROR(O238-P238+IF(C238=F237,0,COMPARATIVO!$F$6),""))=COMPARATIVO!$F$6,"",IFERROR(O238-P238+IF(C238=F237,0,COMPARATIVO!$F$6),""))</f>
        <v/>
      </c>
      <c r="R238" s="46">
        <f t="shared" si="3"/>
        <v>0</v>
      </c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9" t="str">
        <f t="shared" si="4"/>
        <v/>
      </c>
      <c r="C239" s="10" t="str">
        <f>IF(C238="","",IF(F238=0,"",IF(C238&gt;F238,F238,IF(F238&lt;&gt;"",COMPARATIVO!$D$4,""))))</f>
        <v/>
      </c>
      <c r="D239" s="10" t="str">
        <f>IF(F238=0,"",IFERROR(((1+COMPARATIVO!$E$4)^(1/12)-1)*F238,""))</f>
        <v/>
      </c>
      <c r="E239" s="10" t="str">
        <f>IF((IFERROR(C239-D239+IF(C239=F238,0,COMPARATIVO!$F$4),""))=COMPARATIVO!$F$4,"",IFERROR(C239-D239+IF(C239=F238,0,COMPARATIVO!$F$4),""))</f>
        <v/>
      </c>
      <c r="F239" s="46">
        <f t="shared" si="1"/>
        <v>0</v>
      </c>
      <c r="G239" s="42"/>
      <c r="H239" s="9" t="str">
        <f t="shared" si="5"/>
        <v/>
      </c>
      <c r="I239" s="10" t="str">
        <f>IF(I238="","",IF(L238=0,"",IF(I238&gt;L238,L238,IF(L238&lt;&gt;"",COMPARATIVO!$D$5,""))))</f>
        <v/>
      </c>
      <c r="J239" s="10" t="str">
        <f>IF(L238=0,"",IFERROR(((1+COMPARATIVO!$E$5)^(1/12)-1)*L238,""))</f>
        <v/>
      </c>
      <c r="K239" s="10" t="str">
        <f>IF((IFERROR(I239-J239+IF(C239=F238,0,COMPARATIVO!$F$5),""))=COMPARATIVO!$F$5,"",IFERROR(I239-J239+IF(C239=F238,0,COMPARATIVO!$F$5),""))</f>
        <v/>
      </c>
      <c r="L239" s="46">
        <f t="shared" si="2"/>
        <v>0</v>
      </c>
      <c r="M239" s="42"/>
      <c r="N239" s="9" t="str">
        <f t="shared" si="6"/>
        <v/>
      </c>
      <c r="O239" s="10" t="str">
        <f>IF(O238="","",IF(R238=0,"",IF(O238&gt;R238,R238,IF(R238&lt;&gt;"",COMPARATIVO!$D$6,""))))</f>
        <v/>
      </c>
      <c r="P239" s="10" t="str">
        <f>IF(R238=0,"",IFERROR(((1+COMPARATIVO!$E$6)^(1/12)-1)*R238,""))</f>
        <v/>
      </c>
      <c r="Q239" s="10" t="str">
        <f>IF((IFERROR(O239-P239+IF(C239=F238,0,COMPARATIVO!$F$6),""))=COMPARATIVO!$F$6,"",IFERROR(O239-P239+IF(C239=F238,0,COMPARATIVO!$F$6),""))</f>
        <v/>
      </c>
      <c r="R239" s="46">
        <f t="shared" si="3"/>
        <v>0</v>
      </c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9" t="str">
        <f t="shared" si="4"/>
        <v/>
      </c>
      <c r="C240" s="10" t="str">
        <f>IF(C239="","",IF(F239=0,"",IF(C239&gt;F239,F239,IF(F239&lt;&gt;"",COMPARATIVO!$D$4,""))))</f>
        <v/>
      </c>
      <c r="D240" s="10" t="str">
        <f>IF(F239=0,"",IFERROR(((1+COMPARATIVO!$E$4)^(1/12)-1)*F239,""))</f>
        <v/>
      </c>
      <c r="E240" s="10" t="str">
        <f>IF((IFERROR(C240-D240+IF(C240=F239,0,COMPARATIVO!$F$4),""))=COMPARATIVO!$F$4,"",IFERROR(C240-D240+IF(C240=F239,0,COMPARATIVO!$F$4),""))</f>
        <v/>
      </c>
      <c r="F240" s="46">
        <f t="shared" si="1"/>
        <v>0</v>
      </c>
      <c r="G240" s="42"/>
      <c r="H240" s="9" t="str">
        <f t="shared" si="5"/>
        <v/>
      </c>
      <c r="I240" s="10" t="str">
        <f>IF(I239="","",IF(L239=0,"",IF(I239&gt;L239,L239,IF(L239&lt;&gt;"",COMPARATIVO!$D$5,""))))</f>
        <v/>
      </c>
      <c r="J240" s="10" t="str">
        <f>IF(L239=0,"",IFERROR(((1+COMPARATIVO!$E$5)^(1/12)-1)*L239,""))</f>
        <v/>
      </c>
      <c r="K240" s="10" t="str">
        <f>IF((IFERROR(I240-J240+IF(C240=F239,0,COMPARATIVO!$F$5),""))=COMPARATIVO!$F$5,"",IFERROR(I240-J240+IF(C240=F239,0,COMPARATIVO!$F$5),""))</f>
        <v/>
      </c>
      <c r="L240" s="46">
        <f t="shared" si="2"/>
        <v>0</v>
      </c>
      <c r="M240" s="42"/>
      <c r="N240" s="9" t="str">
        <f t="shared" si="6"/>
        <v/>
      </c>
      <c r="O240" s="10" t="str">
        <f>IF(O239="","",IF(R239=0,"",IF(O239&gt;R239,R239,IF(R239&lt;&gt;"",COMPARATIVO!$D$6,""))))</f>
        <v/>
      </c>
      <c r="P240" s="10" t="str">
        <f>IF(R239=0,"",IFERROR(((1+COMPARATIVO!$E$6)^(1/12)-1)*R239,""))</f>
        <v/>
      </c>
      <c r="Q240" s="10" t="str">
        <f>IF((IFERROR(O240-P240+IF(C240=F239,0,COMPARATIVO!$F$6),""))=COMPARATIVO!$F$6,"",IFERROR(O240-P240+IF(C240=F239,0,COMPARATIVO!$F$6),""))</f>
        <v/>
      </c>
      <c r="R240" s="46">
        <f t="shared" si="3"/>
        <v>0</v>
      </c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9" t="str">
        <f t="shared" si="4"/>
        <v/>
      </c>
      <c r="C241" s="10" t="str">
        <f>IF(C240="","",IF(F240=0,"",IF(C240&gt;F240,F240,IF(F240&lt;&gt;"",COMPARATIVO!$D$4,""))))</f>
        <v/>
      </c>
      <c r="D241" s="10" t="str">
        <f>IF(F240=0,"",IFERROR(((1+COMPARATIVO!$E$4)^(1/12)-1)*F240,""))</f>
        <v/>
      </c>
      <c r="E241" s="10" t="str">
        <f>IF((IFERROR(C241-D241+IF(C241=F240,0,COMPARATIVO!$F$4),""))=COMPARATIVO!$F$4,"",IFERROR(C241-D241+IF(C241=F240,0,COMPARATIVO!$F$4),""))</f>
        <v/>
      </c>
      <c r="F241" s="46">
        <f t="shared" si="1"/>
        <v>0</v>
      </c>
      <c r="G241" s="42"/>
      <c r="H241" s="9" t="str">
        <f t="shared" si="5"/>
        <v/>
      </c>
      <c r="I241" s="10" t="str">
        <f>IF(I240="","",IF(L240=0,"",IF(I240&gt;L240,L240,IF(L240&lt;&gt;"",COMPARATIVO!$D$5,""))))</f>
        <v/>
      </c>
      <c r="J241" s="10" t="str">
        <f>IF(L240=0,"",IFERROR(((1+COMPARATIVO!$E$5)^(1/12)-1)*L240,""))</f>
        <v/>
      </c>
      <c r="K241" s="10" t="str">
        <f>IF((IFERROR(I241-J241+IF(C241=F240,0,COMPARATIVO!$F$5),""))=COMPARATIVO!$F$5,"",IFERROR(I241-J241+IF(C241=F240,0,COMPARATIVO!$F$5),""))</f>
        <v/>
      </c>
      <c r="L241" s="46">
        <f t="shared" si="2"/>
        <v>0</v>
      </c>
      <c r="M241" s="42"/>
      <c r="N241" s="9" t="str">
        <f t="shared" si="6"/>
        <v/>
      </c>
      <c r="O241" s="10" t="str">
        <f>IF(O240="","",IF(R240=0,"",IF(O240&gt;R240,R240,IF(R240&lt;&gt;"",COMPARATIVO!$D$6,""))))</f>
        <v/>
      </c>
      <c r="P241" s="10" t="str">
        <f>IF(R240=0,"",IFERROR(((1+COMPARATIVO!$E$6)^(1/12)-1)*R240,""))</f>
        <v/>
      </c>
      <c r="Q241" s="10" t="str">
        <f>IF((IFERROR(O241-P241+IF(C241=F240,0,COMPARATIVO!$F$6),""))=COMPARATIVO!$F$6,"",IFERROR(O241-P241+IF(C241=F240,0,COMPARATIVO!$F$6),""))</f>
        <v/>
      </c>
      <c r="R241" s="46">
        <f t="shared" si="3"/>
        <v>0</v>
      </c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9" t="str">
        <f t="shared" si="4"/>
        <v/>
      </c>
      <c r="C242" s="10" t="str">
        <f>IF(C241="","",IF(F241=0,"",IF(C241&gt;F241,F241,IF(F241&lt;&gt;"",COMPARATIVO!$D$4,""))))</f>
        <v/>
      </c>
      <c r="D242" s="10" t="str">
        <f>IF(F241=0,"",IFERROR(((1+COMPARATIVO!$E$4)^(1/12)-1)*F241,""))</f>
        <v/>
      </c>
      <c r="E242" s="10" t="str">
        <f>IF((IFERROR(C242-D242+IF(C242=F241,0,COMPARATIVO!$F$4),""))=COMPARATIVO!$F$4,"",IFERROR(C242-D242+IF(C242=F241,0,COMPARATIVO!$F$4),""))</f>
        <v/>
      </c>
      <c r="F242" s="46">
        <f t="shared" si="1"/>
        <v>0</v>
      </c>
      <c r="G242" s="42"/>
      <c r="H242" s="9" t="str">
        <f t="shared" si="5"/>
        <v/>
      </c>
      <c r="I242" s="10" t="str">
        <f>IF(I241="","",IF(L241=0,"",IF(I241&gt;L241,L241,IF(L241&lt;&gt;"",COMPARATIVO!$D$5,""))))</f>
        <v/>
      </c>
      <c r="J242" s="10" t="str">
        <f>IF(L241=0,"",IFERROR(((1+COMPARATIVO!$E$5)^(1/12)-1)*L241,""))</f>
        <v/>
      </c>
      <c r="K242" s="10" t="str">
        <f>IF((IFERROR(I242-J242+IF(C242=F241,0,COMPARATIVO!$F$5),""))=COMPARATIVO!$F$5,"",IFERROR(I242-J242+IF(C242=F241,0,COMPARATIVO!$F$5),""))</f>
        <v/>
      </c>
      <c r="L242" s="46">
        <f t="shared" si="2"/>
        <v>0</v>
      </c>
      <c r="M242" s="42"/>
      <c r="N242" s="9" t="str">
        <f t="shared" si="6"/>
        <v/>
      </c>
      <c r="O242" s="10" t="str">
        <f>IF(O241="","",IF(R241=0,"",IF(O241&gt;R241,R241,IF(R241&lt;&gt;"",COMPARATIVO!$D$6,""))))</f>
        <v/>
      </c>
      <c r="P242" s="10" t="str">
        <f>IF(R241=0,"",IFERROR(((1+COMPARATIVO!$E$6)^(1/12)-1)*R241,""))</f>
        <v/>
      </c>
      <c r="Q242" s="10" t="str">
        <f>IF((IFERROR(O242-P242+IF(C242=F241,0,COMPARATIVO!$F$6),""))=COMPARATIVO!$F$6,"",IFERROR(O242-P242+IF(C242=F241,0,COMPARATIVO!$F$6),""))</f>
        <v/>
      </c>
      <c r="R242" s="46">
        <f t="shared" si="3"/>
        <v>0</v>
      </c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9" t="str">
        <f t="shared" si="4"/>
        <v/>
      </c>
      <c r="C243" s="10" t="str">
        <f>IF(C242="","",IF(F242=0,"",IF(C242&gt;F242,F242,IF(F242&lt;&gt;"",COMPARATIVO!$D$4,""))))</f>
        <v/>
      </c>
      <c r="D243" s="10" t="str">
        <f>IF(F242=0,"",IFERROR(((1+COMPARATIVO!$E$4)^(1/12)-1)*F242,""))</f>
        <v/>
      </c>
      <c r="E243" s="10" t="str">
        <f>IF((IFERROR(C243-D243+IF(C243=F242,0,COMPARATIVO!$F$4),""))=COMPARATIVO!$F$4,"",IFERROR(C243-D243+IF(C243=F242,0,COMPARATIVO!$F$4),""))</f>
        <v/>
      </c>
      <c r="F243" s="46">
        <f t="shared" si="1"/>
        <v>0</v>
      </c>
      <c r="G243" s="42"/>
      <c r="H243" s="9" t="str">
        <f t="shared" si="5"/>
        <v/>
      </c>
      <c r="I243" s="10" t="str">
        <f>IF(I242="","",IF(L242=0,"",IF(I242&gt;L242,L242,IF(L242&lt;&gt;"",COMPARATIVO!$D$5,""))))</f>
        <v/>
      </c>
      <c r="J243" s="10" t="str">
        <f>IF(L242=0,"",IFERROR(((1+COMPARATIVO!$E$5)^(1/12)-1)*L242,""))</f>
        <v/>
      </c>
      <c r="K243" s="10" t="str">
        <f>IF((IFERROR(I243-J243+IF(C243=F242,0,COMPARATIVO!$F$5),""))=COMPARATIVO!$F$5,"",IFERROR(I243-J243+IF(C243=F242,0,COMPARATIVO!$F$5),""))</f>
        <v/>
      </c>
      <c r="L243" s="46">
        <f t="shared" si="2"/>
        <v>0</v>
      </c>
      <c r="M243" s="42"/>
      <c r="N243" s="9" t="str">
        <f t="shared" si="6"/>
        <v/>
      </c>
      <c r="O243" s="10" t="str">
        <f>IF(O242="","",IF(R242=0,"",IF(O242&gt;R242,R242,IF(R242&lt;&gt;"",COMPARATIVO!$D$6,""))))</f>
        <v/>
      </c>
      <c r="P243" s="10" t="str">
        <f>IF(R242=0,"",IFERROR(((1+COMPARATIVO!$E$6)^(1/12)-1)*R242,""))</f>
        <v/>
      </c>
      <c r="Q243" s="10" t="str">
        <f>IF((IFERROR(O243-P243+IF(C243=F242,0,COMPARATIVO!$F$6),""))=COMPARATIVO!$F$6,"",IFERROR(O243-P243+IF(C243=F242,0,COMPARATIVO!$F$6),""))</f>
        <v/>
      </c>
      <c r="R243" s="46">
        <f t="shared" si="3"/>
        <v>0</v>
      </c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9" t="str">
        <f t="shared" si="4"/>
        <v/>
      </c>
      <c r="C244" s="10" t="str">
        <f>IF(C243="","",IF(F243=0,"",IF(C243&gt;F243,F243,IF(F243&lt;&gt;"",COMPARATIVO!$D$4,""))))</f>
        <v/>
      </c>
      <c r="D244" s="10" t="str">
        <f>IF(F243=0,"",IFERROR(((1+COMPARATIVO!$E$4)^(1/12)-1)*F243,""))</f>
        <v/>
      </c>
      <c r="E244" s="10" t="str">
        <f>IF((IFERROR(C244-D244+IF(C244=F243,0,COMPARATIVO!$F$4),""))=COMPARATIVO!$F$4,"",IFERROR(C244-D244+IF(C244=F243,0,COMPARATIVO!$F$4),""))</f>
        <v/>
      </c>
      <c r="F244" s="46">
        <f t="shared" si="1"/>
        <v>0</v>
      </c>
      <c r="G244" s="42"/>
      <c r="H244" s="9" t="str">
        <f t="shared" si="5"/>
        <v/>
      </c>
      <c r="I244" s="10" t="str">
        <f>IF(I243="","",IF(L243=0,"",IF(I243&gt;L243,L243,IF(L243&lt;&gt;"",COMPARATIVO!$D$5,""))))</f>
        <v/>
      </c>
      <c r="J244" s="10" t="str">
        <f>IF(L243=0,"",IFERROR(((1+COMPARATIVO!$E$5)^(1/12)-1)*L243,""))</f>
        <v/>
      </c>
      <c r="K244" s="10" t="str">
        <f>IF((IFERROR(I244-J244+IF(C244=F243,0,COMPARATIVO!$F$5),""))=COMPARATIVO!$F$5,"",IFERROR(I244-J244+IF(C244=F243,0,COMPARATIVO!$F$5),""))</f>
        <v/>
      </c>
      <c r="L244" s="46">
        <f t="shared" si="2"/>
        <v>0</v>
      </c>
      <c r="M244" s="42"/>
      <c r="N244" s="9" t="str">
        <f t="shared" si="6"/>
        <v/>
      </c>
      <c r="O244" s="10" t="str">
        <f>IF(O243="","",IF(R243=0,"",IF(O243&gt;R243,R243,IF(R243&lt;&gt;"",COMPARATIVO!$D$6,""))))</f>
        <v/>
      </c>
      <c r="P244" s="10" t="str">
        <f>IF(R243=0,"",IFERROR(((1+COMPARATIVO!$E$6)^(1/12)-1)*R243,""))</f>
        <v/>
      </c>
      <c r="Q244" s="10" t="str">
        <f>IF((IFERROR(O244-P244+IF(C244=F243,0,COMPARATIVO!$F$6),""))=COMPARATIVO!$F$6,"",IFERROR(O244-P244+IF(C244=F243,0,COMPARATIVO!$F$6),""))</f>
        <v/>
      </c>
      <c r="R244" s="46">
        <f t="shared" si="3"/>
        <v>0</v>
      </c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9" t="str">
        <f t="shared" si="4"/>
        <v/>
      </c>
      <c r="C245" s="10" t="str">
        <f>IF(C244="","",IF(F244=0,"",IF(C244&gt;F244,F244,IF(F244&lt;&gt;"",COMPARATIVO!$D$4,""))))</f>
        <v/>
      </c>
      <c r="D245" s="10" t="str">
        <f>IF(F244=0,"",IFERROR(((1+COMPARATIVO!$E$4)^(1/12)-1)*F244,""))</f>
        <v/>
      </c>
      <c r="E245" s="10" t="str">
        <f>IF((IFERROR(C245-D245+IF(C245=F244,0,COMPARATIVO!$F$4),""))=COMPARATIVO!$F$4,"",IFERROR(C245-D245+IF(C245=F244,0,COMPARATIVO!$F$4),""))</f>
        <v/>
      </c>
      <c r="F245" s="46">
        <f t="shared" si="1"/>
        <v>0</v>
      </c>
      <c r="G245" s="42"/>
      <c r="H245" s="9" t="str">
        <f t="shared" si="5"/>
        <v/>
      </c>
      <c r="I245" s="10" t="str">
        <f>IF(I244="","",IF(L244=0,"",IF(I244&gt;L244,L244,IF(L244&lt;&gt;"",COMPARATIVO!$D$5,""))))</f>
        <v/>
      </c>
      <c r="J245" s="10" t="str">
        <f>IF(L244=0,"",IFERROR(((1+COMPARATIVO!$E$5)^(1/12)-1)*L244,""))</f>
        <v/>
      </c>
      <c r="K245" s="10" t="str">
        <f>IF((IFERROR(I245-J245+IF(C245=F244,0,COMPARATIVO!$F$5),""))=COMPARATIVO!$F$5,"",IFERROR(I245-J245+IF(C245=F244,0,COMPARATIVO!$F$5),""))</f>
        <v/>
      </c>
      <c r="L245" s="46">
        <f t="shared" si="2"/>
        <v>0</v>
      </c>
      <c r="M245" s="42"/>
      <c r="N245" s="9" t="str">
        <f t="shared" si="6"/>
        <v/>
      </c>
      <c r="O245" s="10" t="str">
        <f>IF(O244="","",IF(R244=0,"",IF(O244&gt;R244,R244,IF(R244&lt;&gt;"",COMPARATIVO!$D$6,""))))</f>
        <v/>
      </c>
      <c r="P245" s="10" t="str">
        <f>IF(R244=0,"",IFERROR(((1+COMPARATIVO!$E$6)^(1/12)-1)*R244,""))</f>
        <v/>
      </c>
      <c r="Q245" s="10" t="str">
        <f>IF((IFERROR(O245-P245+IF(C245=F244,0,COMPARATIVO!$F$6),""))=COMPARATIVO!$F$6,"",IFERROR(O245-P245+IF(C245=F244,0,COMPARATIVO!$F$6),""))</f>
        <v/>
      </c>
      <c r="R245" s="46">
        <f t="shared" si="3"/>
        <v>0</v>
      </c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9" t="str">
        <f t="shared" si="4"/>
        <v/>
      </c>
      <c r="C246" s="10" t="str">
        <f>IF(C245="","",IF(F245=0,"",IF(C245&gt;F245,F245,IF(F245&lt;&gt;"",COMPARATIVO!$D$4,""))))</f>
        <v/>
      </c>
      <c r="D246" s="10" t="str">
        <f>IF(F245=0,"",IFERROR(((1+COMPARATIVO!$E$4)^(1/12)-1)*F245,""))</f>
        <v/>
      </c>
      <c r="E246" s="10" t="str">
        <f>IF((IFERROR(C246-D246+IF(C246=F245,0,COMPARATIVO!$F$4),""))=COMPARATIVO!$F$4,"",IFERROR(C246-D246+IF(C246=F245,0,COMPARATIVO!$F$4),""))</f>
        <v/>
      </c>
      <c r="F246" s="46">
        <f t="shared" si="1"/>
        <v>0</v>
      </c>
      <c r="G246" s="42"/>
      <c r="H246" s="9" t="str">
        <f t="shared" si="5"/>
        <v/>
      </c>
      <c r="I246" s="10" t="str">
        <f>IF(I245="","",IF(L245=0,"",IF(I245&gt;L245,L245,IF(L245&lt;&gt;"",COMPARATIVO!$D$5,""))))</f>
        <v/>
      </c>
      <c r="J246" s="10" t="str">
        <f>IF(L245=0,"",IFERROR(((1+COMPARATIVO!$E$5)^(1/12)-1)*L245,""))</f>
        <v/>
      </c>
      <c r="K246" s="10" t="str">
        <f>IF((IFERROR(I246-J246+IF(C246=F245,0,COMPARATIVO!$F$5),""))=COMPARATIVO!$F$5,"",IFERROR(I246-J246+IF(C246=F245,0,COMPARATIVO!$F$5),""))</f>
        <v/>
      </c>
      <c r="L246" s="46">
        <f t="shared" si="2"/>
        <v>0</v>
      </c>
      <c r="M246" s="42"/>
      <c r="N246" s="9" t="str">
        <f t="shared" si="6"/>
        <v/>
      </c>
      <c r="O246" s="10" t="str">
        <f>IF(O245="","",IF(R245=0,"",IF(O245&gt;R245,R245,IF(R245&lt;&gt;"",COMPARATIVO!$D$6,""))))</f>
        <v/>
      </c>
      <c r="P246" s="10" t="str">
        <f>IF(R245=0,"",IFERROR(((1+COMPARATIVO!$E$6)^(1/12)-1)*R245,""))</f>
        <v/>
      </c>
      <c r="Q246" s="10" t="str">
        <f>IF((IFERROR(O246-P246+IF(C246=F245,0,COMPARATIVO!$F$6),""))=COMPARATIVO!$F$6,"",IFERROR(O246-P246+IF(C246=F245,0,COMPARATIVO!$F$6),""))</f>
        <v/>
      </c>
      <c r="R246" s="46">
        <f t="shared" si="3"/>
        <v>0</v>
      </c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9" t="str">
        <f t="shared" si="4"/>
        <v/>
      </c>
      <c r="C247" s="10" t="str">
        <f>IF(C246="","",IF(F246=0,"",IF(C246&gt;F246,F246,IF(F246&lt;&gt;"",COMPARATIVO!$D$4,""))))</f>
        <v/>
      </c>
      <c r="D247" s="10" t="str">
        <f>IF(F246=0,"",IFERROR(((1+COMPARATIVO!$E$4)^(1/12)-1)*F246,""))</f>
        <v/>
      </c>
      <c r="E247" s="10" t="str">
        <f>IF((IFERROR(C247-D247+IF(C247=F246,0,COMPARATIVO!$F$4),""))=COMPARATIVO!$F$4,"",IFERROR(C247-D247+IF(C247=F246,0,COMPARATIVO!$F$4),""))</f>
        <v/>
      </c>
      <c r="F247" s="46">
        <f t="shared" si="1"/>
        <v>0</v>
      </c>
      <c r="G247" s="42"/>
      <c r="H247" s="9" t="str">
        <f t="shared" si="5"/>
        <v/>
      </c>
      <c r="I247" s="10" t="str">
        <f>IF(I246="","",IF(L246=0,"",IF(I246&gt;L246,L246,IF(L246&lt;&gt;"",COMPARATIVO!$D$5,""))))</f>
        <v/>
      </c>
      <c r="J247" s="10" t="str">
        <f>IF(L246=0,"",IFERROR(((1+COMPARATIVO!$E$5)^(1/12)-1)*L246,""))</f>
        <v/>
      </c>
      <c r="K247" s="10" t="str">
        <f>IF((IFERROR(I247-J247+IF(C247=F246,0,COMPARATIVO!$F$5),""))=COMPARATIVO!$F$5,"",IFERROR(I247-J247+IF(C247=F246,0,COMPARATIVO!$F$5),""))</f>
        <v/>
      </c>
      <c r="L247" s="46">
        <f t="shared" si="2"/>
        <v>0</v>
      </c>
      <c r="M247" s="42"/>
      <c r="N247" s="9" t="str">
        <f t="shared" si="6"/>
        <v/>
      </c>
      <c r="O247" s="10" t="str">
        <f>IF(O246="","",IF(R246=0,"",IF(O246&gt;R246,R246,IF(R246&lt;&gt;"",COMPARATIVO!$D$6,""))))</f>
        <v/>
      </c>
      <c r="P247" s="10" t="str">
        <f>IF(R246=0,"",IFERROR(((1+COMPARATIVO!$E$6)^(1/12)-1)*R246,""))</f>
        <v/>
      </c>
      <c r="Q247" s="10" t="str">
        <f>IF((IFERROR(O247-P247+IF(C247=F246,0,COMPARATIVO!$F$6),""))=COMPARATIVO!$F$6,"",IFERROR(O247-P247+IF(C247=F246,0,COMPARATIVO!$F$6),""))</f>
        <v/>
      </c>
      <c r="R247" s="46">
        <f t="shared" si="3"/>
        <v>0</v>
      </c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9" t="str">
        <f t="shared" si="4"/>
        <v/>
      </c>
      <c r="C248" s="10" t="str">
        <f>IF(C247="","",IF(F247=0,"",IF(C247&gt;F247,F247,IF(F247&lt;&gt;"",COMPARATIVO!$D$4,""))))</f>
        <v/>
      </c>
      <c r="D248" s="10" t="str">
        <f>IF(F247=0,"",IFERROR(((1+COMPARATIVO!$E$4)^(1/12)-1)*F247,""))</f>
        <v/>
      </c>
      <c r="E248" s="10" t="str">
        <f>IF((IFERROR(C248-D248+IF(C248=F247,0,COMPARATIVO!$F$4),""))=COMPARATIVO!$F$4,"",IFERROR(C248-D248+IF(C248=F247,0,COMPARATIVO!$F$4),""))</f>
        <v/>
      </c>
      <c r="F248" s="46">
        <f t="shared" si="1"/>
        <v>0</v>
      </c>
      <c r="G248" s="42"/>
      <c r="H248" s="9" t="str">
        <f t="shared" si="5"/>
        <v/>
      </c>
      <c r="I248" s="10" t="str">
        <f>IF(I247="","",IF(L247=0,"",IF(I247&gt;L247,L247,IF(L247&lt;&gt;"",COMPARATIVO!$D$5,""))))</f>
        <v/>
      </c>
      <c r="J248" s="10" t="str">
        <f>IF(L247=0,"",IFERROR(((1+COMPARATIVO!$E$5)^(1/12)-1)*L247,""))</f>
        <v/>
      </c>
      <c r="K248" s="10" t="str">
        <f>IF((IFERROR(I248-J248+IF(C248=F247,0,COMPARATIVO!$F$5),""))=COMPARATIVO!$F$5,"",IFERROR(I248-J248+IF(C248=F247,0,COMPARATIVO!$F$5),""))</f>
        <v/>
      </c>
      <c r="L248" s="46">
        <f t="shared" si="2"/>
        <v>0</v>
      </c>
      <c r="M248" s="42"/>
      <c r="N248" s="9" t="str">
        <f t="shared" si="6"/>
        <v/>
      </c>
      <c r="O248" s="10" t="str">
        <f>IF(O247="","",IF(R247=0,"",IF(O247&gt;R247,R247,IF(R247&lt;&gt;"",COMPARATIVO!$D$6,""))))</f>
        <v/>
      </c>
      <c r="P248" s="10" t="str">
        <f>IF(R247=0,"",IFERROR(((1+COMPARATIVO!$E$6)^(1/12)-1)*R247,""))</f>
        <v/>
      </c>
      <c r="Q248" s="10" t="str">
        <f>IF((IFERROR(O248-P248+IF(C248=F247,0,COMPARATIVO!$F$6),""))=COMPARATIVO!$F$6,"",IFERROR(O248-P248+IF(C248=F247,0,COMPARATIVO!$F$6),""))</f>
        <v/>
      </c>
      <c r="R248" s="46">
        <f t="shared" si="3"/>
        <v>0</v>
      </c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9" t="str">
        <f t="shared" si="4"/>
        <v/>
      </c>
      <c r="C249" s="10" t="str">
        <f>IF(C248="","",IF(F248=0,"",IF(C248&gt;F248,F248,IF(F248&lt;&gt;"",COMPARATIVO!$D$4,""))))</f>
        <v/>
      </c>
      <c r="D249" s="10" t="str">
        <f>IF(F248=0,"",IFERROR(((1+COMPARATIVO!$E$4)^(1/12)-1)*F248,""))</f>
        <v/>
      </c>
      <c r="E249" s="10" t="str">
        <f>IF((IFERROR(C249-D249+IF(C249=F248,0,COMPARATIVO!$F$4),""))=COMPARATIVO!$F$4,"",IFERROR(C249-D249+IF(C249=F248,0,COMPARATIVO!$F$4),""))</f>
        <v/>
      </c>
      <c r="F249" s="46">
        <f t="shared" si="1"/>
        <v>0</v>
      </c>
      <c r="G249" s="42"/>
      <c r="H249" s="9" t="str">
        <f t="shared" si="5"/>
        <v/>
      </c>
      <c r="I249" s="10" t="str">
        <f>IF(I248="","",IF(L248=0,"",IF(I248&gt;L248,L248,IF(L248&lt;&gt;"",COMPARATIVO!$D$5,""))))</f>
        <v/>
      </c>
      <c r="J249" s="10" t="str">
        <f>IF(L248=0,"",IFERROR(((1+COMPARATIVO!$E$5)^(1/12)-1)*L248,""))</f>
        <v/>
      </c>
      <c r="K249" s="10" t="str">
        <f>IF((IFERROR(I249-J249+IF(C249=F248,0,COMPARATIVO!$F$5),""))=COMPARATIVO!$F$5,"",IFERROR(I249-J249+IF(C249=F248,0,COMPARATIVO!$F$5),""))</f>
        <v/>
      </c>
      <c r="L249" s="46">
        <f t="shared" si="2"/>
        <v>0</v>
      </c>
      <c r="M249" s="42"/>
      <c r="N249" s="9" t="str">
        <f t="shared" si="6"/>
        <v/>
      </c>
      <c r="O249" s="10" t="str">
        <f>IF(O248="","",IF(R248=0,"",IF(O248&gt;R248,R248,IF(R248&lt;&gt;"",COMPARATIVO!$D$6,""))))</f>
        <v/>
      </c>
      <c r="P249" s="10" t="str">
        <f>IF(R248=0,"",IFERROR(((1+COMPARATIVO!$E$6)^(1/12)-1)*R248,""))</f>
        <v/>
      </c>
      <c r="Q249" s="10" t="str">
        <f>IF((IFERROR(O249-P249+IF(C249=F248,0,COMPARATIVO!$F$6),""))=COMPARATIVO!$F$6,"",IFERROR(O249-P249+IF(C249=F248,0,COMPARATIVO!$F$6),""))</f>
        <v/>
      </c>
      <c r="R249" s="46">
        <f t="shared" si="3"/>
        <v>0</v>
      </c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9" t="str">
        <f t="shared" si="4"/>
        <v/>
      </c>
      <c r="C250" s="10" t="str">
        <f>IF(C249="","",IF(F249=0,"",IF(C249&gt;F249,F249,IF(F249&lt;&gt;"",COMPARATIVO!$D$4,""))))</f>
        <v/>
      </c>
      <c r="D250" s="10" t="str">
        <f>IF(F249=0,"",IFERROR(((1+COMPARATIVO!$E$4)^(1/12)-1)*F249,""))</f>
        <v/>
      </c>
      <c r="E250" s="10" t="str">
        <f>IF((IFERROR(C250-D250+IF(C250=F249,0,COMPARATIVO!$F$4),""))=COMPARATIVO!$F$4,"",IFERROR(C250-D250+IF(C250=F249,0,COMPARATIVO!$F$4),""))</f>
        <v/>
      </c>
      <c r="F250" s="46">
        <f t="shared" si="1"/>
        <v>0</v>
      </c>
      <c r="G250" s="42"/>
      <c r="H250" s="9" t="str">
        <f t="shared" si="5"/>
        <v/>
      </c>
      <c r="I250" s="10" t="str">
        <f>IF(I249="","",IF(L249=0,"",IF(I249&gt;L249,L249,IF(L249&lt;&gt;"",COMPARATIVO!$D$5,""))))</f>
        <v/>
      </c>
      <c r="J250" s="10" t="str">
        <f>IF(L249=0,"",IFERROR(((1+COMPARATIVO!$E$5)^(1/12)-1)*L249,""))</f>
        <v/>
      </c>
      <c r="K250" s="10" t="str">
        <f>IF((IFERROR(I250-J250+IF(C250=F249,0,COMPARATIVO!$F$5),""))=COMPARATIVO!$F$5,"",IFERROR(I250-J250+IF(C250=F249,0,COMPARATIVO!$F$5),""))</f>
        <v/>
      </c>
      <c r="L250" s="46">
        <f t="shared" si="2"/>
        <v>0</v>
      </c>
      <c r="M250" s="42"/>
      <c r="N250" s="9" t="str">
        <f t="shared" si="6"/>
        <v/>
      </c>
      <c r="O250" s="10" t="str">
        <f>IF(O249="","",IF(R249=0,"",IF(O249&gt;R249,R249,IF(R249&lt;&gt;"",COMPARATIVO!$D$6,""))))</f>
        <v/>
      </c>
      <c r="P250" s="10" t="str">
        <f>IF(R249=0,"",IFERROR(((1+COMPARATIVO!$E$6)^(1/12)-1)*R249,""))</f>
        <v/>
      </c>
      <c r="Q250" s="10" t="str">
        <f>IF((IFERROR(O250-P250+IF(C250=F249,0,COMPARATIVO!$F$6),""))=COMPARATIVO!$F$6,"",IFERROR(O250-P250+IF(C250=F249,0,COMPARATIVO!$F$6),""))</f>
        <v/>
      </c>
      <c r="R250" s="46">
        <f t="shared" si="3"/>
        <v>0</v>
      </c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9" t="str">
        <f t="shared" si="4"/>
        <v/>
      </c>
      <c r="C251" s="10" t="str">
        <f>IF(C250="","",IF(F250=0,"",IF(C250&gt;F250,F250,IF(F250&lt;&gt;"",COMPARATIVO!$D$4,""))))</f>
        <v/>
      </c>
      <c r="D251" s="10" t="str">
        <f>IF(F250=0,"",IFERROR(((1+COMPARATIVO!$E$4)^(1/12)-1)*F250,""))</f>
        <v/>
      </c>
      <c r="E251" s="10" t="str">
        <f>IF((IFERROR(C251-D251+IF(C251=F250,0,COMPARATIVO!$F$4),""))=COMPARATIVO!$F$4,"",IFERROR(C251-D251+IF(C251=F250,0,COMPARATIVO!$F$4),""))</f>
        <v/>
      </c>
      <c r="F251" s="46">
        <f t="shared" si="1"/>
        <v>0</v>
      </c>
      <c r="G251" s="42"/>
      <c r="H251" s="9" t="str">
        <f t="shared" si="5"/>
        <v/>
      </c>
      <c r="I251" s="10" t="str">
        <f>IF(I250="","",IF(L250=0,"",IF(I250&gt;L250,L250,IF(L250&lt;&gt;"",COMPARATIVO!$D$5,""))))</f>
        <v/>
      </c>
      <c r="J251" s="10" t="str">
        <f>IF(L250=0,"",IFERROR(((1+COMPARATIVO!$E$5)^(1/12)-1)*L250,""))</f>
        <v/>
      </c>
      <c r="K251" s="10" t="str">
        <f>IF((IFERROR(I251-J251+IF(C251=F250,0,COMPARATIVO!$F$5),""))=COMPARATIVO!$F$5,"",IFERROR(I251-J251+IF(C251=F250,0,COMPARATIVO!$F$5),""))</f>
        <v/>
      </c>
      <c r="L251" s="46">
        <f t="shared" si="2"/>
        <v>0</v>
      </c>
      <c r="M251" s="42"/>
      <c r="N251" s="9" t="str">
        <f t="shared" si="6"/>
        <v/>
      </c>
      <c r="O251" s="10" t="str">
        <f>IF(O250="","",IF(R250=0,"",IF(O250&gt;R250,R250,IF(R250&lt;&gt;"",COMPARATIVO!$D$6,""))))</f>
        <v/>
      </c>
      <c r="P251" s="10" t="str">
        <f>IF(R250=0,"",IFERROR(((1+COMPARATIVO!$E$6)^(1/12)-1)*R250,""))</f>
        <v/>
      </c>
      <c r="Q251" s="10" t="str">
        <f>IF((IFERROR(O251-P251+IF(C251=F250,0,COMPARATIVO!$F$6),""))=COMPARATIVO!$F$6,"",IFERROR(O251-P251+IF(C251=F250,0,COMPARATIVO!$F$6),""))</f>
        <v/>
      </c>
      <c r="R251" s="46">
        <f t="shared" si="3"/>
        <v>0</v>
      </c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9" t="str">
        <f t="shared" si="4"/>
        <v/>
      </c>
      <c r="C252" s="10" t="str">
        <f>IF(C251="","",IF(F251=0,"",IF(C251&gt;F251,F251,IF(F251&lt;&gt;"",COMPARATIVO!$D$4,""))))</f>
        <v/>
      </c>
      <c r="D252" s="10" t="str">
        <f>IF(F251=0,"",IFERROR(((1+COMPARATIVO!$E$4)^(1/12)-1)*F251,""))</f>
        <v/>
      </c>
      <c r="E252" s="10" t="str">
        <f>IF((IFERROR(C252-D252+IF(C252=F251,0,COMPARATIVO!$F$4),""))=COMPARATIVO!$F$4,"",IFERROR(C252-D252+IF(C252=F251,0,COMPARATIVO!$F$4),""))</f>
        <v/>
      </c>
      <c r="F252" s="46">
        <f t="shared" si="1"/>
        <v>0</v>
      </c>
      <c r="G252" s="42"/>
      <c r="H252" s="9" t="str">
        <f t="shared" si="5"/>
        <v/>
      </c>
      <c r="I252" s="10" t="str">
        <f>IF(I251="","",IF(L251=0,"",IF(I251&gt;L251,L251,IF(L251&lt;&gt;"",COMPARATIVO!$D$5,""))))</f>
        <v/>
      </c>
      <c r="J252" s="10" t="str">
        <f>IF(L251=0,"",IFERROR(((1+COMPARATIVO!$E$5)^(1/12)-1)*L251,""))</f>
        <v/>
      </c>
      <c r="K252" s="10" t="str">
        <f>IF((IFERROR(I252-J252+IF(C252=F251,0,COMPARATIVO!$F$5),""))=COMPARATIVO!$F$5,"",IFERROR(I252-J252+IF(C252=F251,0,COMPARATIVO!$F$5),""))</f>
        <v/>
      </c>
      <c r="L252" s="46">
        <f t="shared" si="2"/>
        <v>0</v>
      </c>
      <c r="M252" s="42"/>
      <c r="N252" s="9" t="str">
        <f t="shared" si="6"/>
        <v/>
      </c>
      <c r="O252" s="10" t="str">
        <f>IF(O251="","",IF(R251=0,"",IF(O251&gt;R251,R251,IF(R251&lt;&gt;"",COMPARATIVO!$D$6,""))))</f>
        <v/>
      </c>
      <c r="P252" s="10" t="str">
        <f>IF(R251=0,"",IFERROR(((1+COMPARATIVO!$E$6)^(1/12)-1)*R251,""))</f>
        <v/>
      </c>
      <c r="Q252" s="10" t="str">
        <f>IF((IFERROR(O252-P252+IF(C252=F251,0,COMPARATIVO!$F$6),""))=COMPARATIVO!$F$6,"",IFERROR(O252-P252+IF(C252=F251,0,COMPARATIVO!$F$6),""))</f>
        <v/>
      </c>
      <c r="R252" s="46">
        <f t="shared" si="3"/>
        <v>0</v>
      </c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9" t="str">
        <f t="shared" si="4"/>
        <v/>
      </c>
      <c r="C253" s="10" t="str">
        <f>IF(C252="","",IF(F252=0,"",IF(C252&gt;F252,F252,IF(F252&lt;&gt;"",COMPARATIVO!$D$4,""))))</f>
        <v/>
      </c>
      <c r="D253" s="10" t="str">
        <f>IF(F252=0,"",IFERROR(((1+COMPARATIVO!$E$4)^(1/12)-1)*F252,""))</f>
        <v/>
      </c>
      <c r="E253" s="10" t="str">
        <f>IF((IFERROR(C253-D253+IF(C253=F252,0,COMPARATIVO!$F$4),""))=COMPARATIVO!$F$4,"",IFERROR(C253-D253+IF(C253=F252,0,COMPARATIVO!$F$4),""))</f>
        <v/>
      </c>
      <c r="F253" s="46">
        <f t="shared" si="1"/>
        <v>0</v>
      </c>
      <c r="G253" s="42"/>
      <c r="H253" s="9" t="str">
        <f t="shared" si="5"/>
        <v/>
      </c>
      <c r="I253" s="10" t="str">
        <f>IF(I252="","",IF(L252=0,"",IF(I252&gt;L252,L252,IF(L252&lt;&gt;"",COMPARATIVO!$D$5,""))))</f>
        <v/>
      </c>
      <c r="J253" s="10" t="str">
        <f>IF(L252=0,"",IFERROR(((1+COMPARATIVO!$E$5)^(1/12)-1)*L252,""))</f>
        <v/>
      </c>
      <c r="K253" s="10" t="str">
        <f>IF((IFERROR(I253-J253+IF(C253=F252,0,COMPARATIVO!$F$5),""))=COMPARATIVO!$F$5,"",IFERROR(I253-J253+IF(C253=F252,0,COMPARATIVO!$F$5),""))</f>
        <v/>
      </c>
      <c r="L253" s="46">
        <f t="shared" si="2"/>
        <v>0</v>
      </c>
      <c r="M253" s="42"/>
      <c r="N253" s="9" t="str">
        <f t="shared" si="6"/>
        <v/>
      </c>
      <c r="O253" s="10" t="str">
        <f>IF(O252="","",IF(R252=0,"",IF(O252&gt;R252,R252,IF(R252&lt;&gt;"",COMPARATIVO!$D$6,""))))</f>
        <v/>
      </c>
      <c r="P253" s="10" t="str">
        <f>IF(R252=0,"",IFERROR(((1+COMPARATIVO!$E$6)^(1/12)-1)*R252,""))</f>
        <v/>
      </c>
      <c r="Q253" s="10" t="str">
        <f>IF((IFERROR(O253-P253+IF(C253=F252,0,COMPARATIVO!$F$6),""))=COMPARATIVO!$F$6,"",IFERROR(O253-P253+IF(C253=F252,0,COMPARATIVO!$F$6),""))</f>
        <v/>
      </c>
      <c r="R253" s="46">
        <f t="shared" si="3"/>
        <v>0</v>
      </c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9" t="str">
        <f t="shared" si="4"/>
        <v/>
      </c>
      <c r="C254" s="10" t="str">
        <f>IF(C253="","",IF(F253=0,"",IF(C253&gt;F253,F253,IF(F253&lt;&gt;"",COMPARATIVO!$D$4,""))))</f>
        <v/>
      </c>
      <c r="D254" s="10" t="str">
        <f>IF(F253=0,"",IFERROR(((1+COMPARATIVO!$E$4)^(1/12)-1)*F253,""))</f>
        <v/>
      </c>
      <c r="E254" s="10" t="str">
        <f>IF((IFERROR(C254-D254+IF(C254=F253,0,COMPARATIVO!$F$4),""))=COMPARATIVO!$F$4,"",IFERROR(C254-D254+IF(C254=F253,0,COMPARATIVO!$F$4),""))</f>
        <v/>
      </c>
      <c r="F254" s="46">
        <f t="shared" si="1"/>
        <v>0</v>
      </c>
      <c r="G254" s="42"/>
      <c r="H254" s="9" t="str">
        <f t="shared" si="5"/>
        <v/>
      </c>
      <c r="I254" s="10" t="str">
        <f>IF(I253="","",IF(L253=0,"",IF(I253&gt;L253,L253,IF(L253&lt;&gt;"",COMPARATIVO!$D$5,""))))</f>
        <v/>
      </c>
      <c r="J254" s="10" t="str">
        <f>IF(L253=0,"",IFERROR(((1+COMPARATIVO!$E$5)^(1/12)-1)*L253,""))</f>
        <v/>
      </c>
      <c r="K254" s="10" t="str">
        <f>IF((IFERROR(I254-J254+IF(C254=F253,0,COMPARATIVO!$F$5),""))=COMPARATIVO!$F$5,"",IFERROR(I254-J254+IF(C254=F253,0,COMPARATIVO!$F$5),""))</f>
        <v/>
      </c>
      <c r="L254" s="46">
        <f t="shared" si="2"/>
        <v>0</v>
      </c>
      <c r="M254" s="42"/>
      <c r="N254" s="9" t="str">
        <f t="shared" si="6"/>
        <v/>
      </c>
      <c r="O254" s="10" t="str">
        <f>IF(O253="","",IF(R253=0,"",IF(O253&gt;R253,R253,IF(R253&lt;&gt;"",COMPARATIVO!$D$6,""))))</f>
        <v/>
      </c>
      <c r="P254" s="10" t="str">
        <f>IF(R253=0,"",IFERROR(((1+COMPARATIVO!$E$6)^(1/12)-1)*R253,""))</f>
        <v/>
      </c>
      <c r="Q254" s="10" t="str">
        <f>IF((IFERROR(O254-P254+IF(C254=F253,0,COMPARATIVO!$F$6),""))=COMPARATIVO!$F$6,"",IFERROR(O254-P254+IF(C254=F253,0,COMPARATIVO!$F$6),""))</f>
        <v/>
      </c>
      <c r="R254" s="46">
        <f t="shared" si="3"/>
        <v>0</v>
      </c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9" t="str">
        <f t="shared" si="4"/>
        <v/>
      </c>
      <c r="C255" s="10" t="str">
        <f>IF(C254="","",IF(F254=0,"",IF(C254&gt;F254,F254,IF(F254&lt;&gt;"",COMPARATIVO!$D$4,""))))</f>
        <v/>
      </c>
      <c r="D255" s="10" t="str">
        <f>IF(F254=0,"",IFERROR(((1+COMPARATIVO!$E$4)^(1/12)-1)*F254,""))</f>
        <v/>
      </c>
      <c r="E255" s="10" t="str">
        <f>IF((IFERROR(C255-D255+IF(C255=F254,0,COMPARATIVO!$F$4),""))=COMPARATIVO!$F$4,"",IFERROR(C255-D255+IF(C255=F254,0,COMPARATIVO!$F$4),""))</f>
        <v/>
      </c>
      <c r="F255" s="46">
        <f t="shared" si="1"/>
        <v>0</v>
      </c>
      <c r="G255" s="42"/>
      <c r="H255" s="9" t="str">
        <f t="shared" si="5"/>
        <v/>
      </c>
      <c r="I255" s="10" t="str">
        <f>IF(I254="","",IF(L254=0,"",IF(I254&gt;L254,L254,IF(L254&lt;&gt;"",COMPARATIVO!$D$5,""))))</f>
        <v/>
      </c>
      <c r="J255" s="10" t="str">
        <f>IF(L254=0,"",IFERROR(((1+COMPARATIVO!$E$5)^(1/12)-1)*L254,""))</f>
        <v/>
      </c>
      <c r="K255" s="10" t="str">
        <f>IF((IFERROR(I255-J255+IF(C255=F254,0,COMPARATIVO!$F$5),""))=COMPARATIVO!$F$5,"",IFERROR(I255-J255+IF(C255=F254,0,COMPARATIVO!$F$5),""))</f>
        <v/>
      </c>
      <c r="L255" s="46">
        <f t="shared" si="2"/>
        <v>0</v>
      </c>
      <c r="M255" s="42"/>
      <c r="N255" s="9" t="str">
        <f t="shared" si="6"/>
        <v/>
      </c>
      <c r="O255" s="10" t="str">
        <f>IF(O254="","",IF(R254=0,"",IF(O254&gt;R254,R254,IF(R254&lt;&gt;"",COMPARATIVO!$D$6,""))))</f>
        <v/>
      </c>
      <c r="P255" s="10" t="str">
        <f>IF(R254=0,"",IFERROR(((1+COMPARATIVO!$E$6)^(1/12)-1)*R254,""))</f>
        <v/>
      </c>
      <c r="Q255" s="10" t="str">
        <f>IF((IFERROR(O255-P255+IF(C255=F254,0,COMPARATIVO!$F$6),""))=COMPARATIVO!$F$6,"",IFERROR(O255-P255+IF(C255=F254,0,COMPARATIVO!$F$6),""))</f>
        <v/>
      </c>
      <c r="R255" s="46">
        <f t="shared" si="3"/>
        <v>0</v>
      </c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9" t="str">
        <f t="shared" si="4"/>
        <v/>
      </c>
      <c r="C256" s="10" t="str">
        <f>IF(C255="","",IF(F255=0,"",IF(C255&gt;F255,F255,IF(F255&lt;&gt;"",COMPARATIVO!$D$4,""))))</f>
        <v/>
      </c>
      <c r="D256" s="10" t="str">
        <f>IF(F255=0,"",IFERROR(((1+COMPARATIVO!$E$4)^(1/12)-1)*F255,""))</f>
        <v/>
      </c>
      <c r="E256" s="10" t="str">
        <f>IF((IFERROR(C256-D256+IF(C256=F255,0,COMPARATIVO!$F$4),""))=COMPARATIVO!$F$4,"",IFERROR(C256-D256+IF(C256=F255,0,COMPARATIVO!$F$4),""))</f>
        <v/>
      </c>
      <c r="F256" s="46">
        <f t="shared" si="1"/>
        <v>0</v>
      </c>
      <c r="G256" s="42"/>
      <c r="H256" s="9" t="str">
        <f t="shared" si="5"/>
        <v/>
      </c>
      <c r="I256" s="10" t="str">
        <f>IF(I255="","",IF(L255=0,"",IF(I255&gt;L255,L255,IF(L255&lt;&gt;"",COMPARATIVO!$D$5,""))))</f>
        <v/>
      </c>
      <c r="J256" s="10" t="str">
        <f>IF(L255=0,"",IFERROR(((1+COMPARATIVO!$E$5)^(1/12)-1)*L255,""))</f>
        <v/>
      </c>
      <c r="K256" s="10" t="str">
        <f>IF((IFERROR(I256-J256+IF(C256=F255,0,COMPARATIVO!$F$5),""))=COMPARATIVO!$F$5,"",IFERROR(I256-J256+IF(C256=F255,0,COMPARATIVO!$F$5),""))</f>
        <v/>
      </c>
      <c r="L256" s="46">
        <f t="shared" si="2"/>
        <v>0</v>
      </c>
      <c r="M256" s="42"/>
      <c r="N256" s="9" t="str">
        <f t="shared" si="6"/>
        <v/>
      </c>
      <c r="O256" s="10" t="str">
        <f>IF(O255="","",IF(R255=0,"",IF(O255&gt;R255,R255,IF(R255&lt;&gt;"",COMPARATIVO!$D$6,""))))</f>
        <v/>
      </c>
      <c r="P256" s="10" t="str">
        <f>IF(R255=0,"",IFERROR(((1+COMPARATIVO!$E$6)^(1/12)-1)*R255,""))</f>
        <v/>
      </c>
      <c r="Q256" s="10" t="str">
        <f>IF((IFERROR(O256-P256+IF(C256=F255,0,COMPARATIVO!$F$6),""))=COMPARATIVO!$F$6,"",IFERROR(O256-P256+IF(C256=F255,0,COMPARATIVO!$F$6),""))</f>
        <v/>
      </c>
      <c r="R256" s="46">
        <f t="shared" si="3"/>
        <v>0</v>
      </c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9" t="str">
        <f t="shared" si="4"/>
        <v/>
      </c>
      <c r="C257" s="10" t="str">
        <f>IF(C256="","",IF(F256=0,"",IF(C256&gt;F256,F256,IF(F256&lt;&gt;"",COMPARATIVO!$D$4,""))))</f>
        <v/>
      </c>
      <c r="D257" s="10" t="str">
        <f>IF(F256=0,"",IFERROR(((1+COMPARATIVO!$E$4)^(1/12)-1)*F256,""))</f>
        <v/>
      </c>
      <c r="E257" s="10" t="str">
        <f>IF((IFERROR(C257-D257+IF(C257=F256,0,COMPARATIVO!$F$4),""))=COMPARATIVO!$F$4,"",IFERROR(C257-D257+IF(C257=F256,0,COMPARATIVO!$F$4),""))</f>
        <v/>
      </c>
      <c r="F257" s="46">
        <f t="shared" si="1"/>
        <v>0</v>
      </c>
      <c r="G257" s="42"/>
      <c r="H257" s="9" t="str">
        <f t="shared" si="5"/>
        <v/>
      </c>
      <c r="I257" s="10" t="str">
        <f>IF(I256="","",IF(L256=0,"",IF(I256&gt;L256,L256,IF(L256&lt;&gt;"",COMPARATIVO!$D$5,""))))</f>
        <v/>
      </c>
      <c r="J257" s="10" t="str">
        <f>IF(L256=0,"",IFERROR(((1+COMPARATIVO!$E$5)^(1/12)-1)*L256,""))</f>
        <v/>
      </c>
      <c r="K257" s="10" t="str">
        <f>IF((IFERROR(I257-J257+IF(C257=F256,0,COMPARATIVO!$F$5),""))=COMPARATIVO!$F$5,"",IFERROR(I257-J257+IF(C257=F256,0,COMPARATIVO!$F$5),""))</f>
        <v/>
      </c>
      <c r="L257" s="46">
        <f t="shared" si="2"/>
        <v>0</v>
      </c>
      <c r="M257" s="42"/>
      <c r="N257" s="9" t="str">
        <f t="shared" si="6"/>
        <v/>
      </c>
      <c r="O257" s="10" t="str">
        <f>IF(O256="","",IF(R256=0,"",IF(O256&gt;R256,R256,IF(R256&lt;&gt;"",COMPARATIVO!$D$6,""))))</f>
        <v/>
      </c>
      <c r="P257" s="10" t="str">
        <f>IF(R256=0,"",IFERROR(((1+COMPARATIVO!$E$6)^(1/12)-1)*R256,""))</f>
        <v/>
      </c>
      <c r="Q257" s="10" t="str">
        <f>IF((IFERROR(O257-P257+IF(C257=F256,0,COMPARATIVO!$F$6),""))=COMPARATIVO!$F$6,"",IFERROR(O257-P257+IF(C257=F256,0,COMPARATIVO!$F$6),""))</f>
        <v/>
      </c>
      <c r="R257" s="46">
        <f t="shared" si="3"/>
        <v>0</v>
      </c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9" t="str">
        <f t="shared" si="4"/>
        <v/>
      </c>
      <c r="C258" s="10" t="str">
        <f>IF(C257="","",IF(F257=0,"",IF(C257&gt;F257,F257,IF(F257&lt;&gt;"",COMPARATIVO!$D$4,""))))</f>
        <v/>
      </c>
      <c r="D258" s="10" t="str">
        <f>IF(F257=0,"",IFERROR(((1+COMPARATIVO!$E$4)^(1/12)-1)*F257,""))</f>
        <v/>
      </c>
      <c r="E258" s="10" t="str">
        <f>IF((IFERROR(C258-D258+IF(C258=F257,0,COMPARATIVO!$F$4),""))=COMPARATIVO!$F$4,"",IFERROR(C258-D258+IF(C258=F257,0,COMPARATIVO!$F$4),""))</f>
        <v/>
      </c>
      <c r="F258" s="46">
        <f t="shared" si="1"/>
        <v>0</v>
      </c>
      <c r="G258" s="42"/>
      <c r="H258" s="9" t="str">
        <f t="shared" si="5"/>
        <v/>
      </c>
      <c r="I258" s="10" t="str">
        <f>IF(I257="","",IF(L257=0,"",IF(I257&gt;L257,L257,IF(L257&lt;&gt;"",COMPARATIVO!$D$5,""))))</f>
        <v/>
      </c>
      <c r="J258" s="10" t="str">
        <f>IF(L257=0,"",IFERROR(((1+COMPARATIVO!$E$5)^(1/12)-1)*L257,""))</f>
        <v/>
      </c>
      <c r="K258" s="10" t="str">
        <f>IF((IFERROR(I258-J258+IF(C258=F257,0,COMPARATIVO!$F$5),""))=COMPARATIVO!$F$5,"",IFERROR(I258-J258+IF(C258=F257,0,COMPARATIVO!$F$5),""))</f>
        <v/>
      </c>
      <c r="L258" s="46">
        <f t="shared" si="2"/>
        <v>0</v>
      </c>
      <c r="M258" s="42"/>
      <c r="N258" s="9" t="str">
        <f t="shared" si="6"/>
        <v/>
      </c>
      <c r="O258" s="10" t="str">
        <f>IF(O257="","",IF(R257=0,"",IF(O257&gt;R257,R257,IF(R257&lt;&gt;"",COMPARATIVO!$D$6,""))))</f>
        <v/>
      </c>
      <c r="P258" s="10" t="str">
        <f>IF(R257=0,"",IFERROR(((1+COMPARATIVO!$E$6)^(1/12)-1)*R257,""))</f>
        <v/>
      </c>
      <c r="Q258" s="10" t="str">
        <f>IF((IFERROR(O258-P258+IF(C258=F257,0,COMPARATIVO!$F$6),""))=COMPARATIVO!$F$6,"",IFERROR(O258-P258+IF(C258=F257,0,COMPARATIVO!$F$6),""))</f>
        <v/>
      </c>
      <c r="R258" s="46">
        <f t="shared" si="3"/>
        <v>0</v>
      </c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9" t="str">
        <f t="shared" si="4"/>
        <v/>
      </c>
      <c r="C259" s="10" t="str">
        <f>IF(C258="","",IF(F258=0,"",IF(C258&gt;F258,F258,IF(F258&lt;&gt;"",COMPARATIVO!$D$4,""))))</f>
        <v/>
      </c>
      <c r="D259" s="10" t="str">
        <f>IF(F258=0,"",IFERROR(((1+COMPARATIVO!$E$4)^(1/12)-1)*F258,""))</f>
        <v/>
      </c>
      <c r="E259" s="10" t="str">
        <f>IF((IFERROR(C259-D259+IF(C259=F258,0,COMPARATIVO!$F$4),""))=COMPARATIVO!$F$4,"",IFERROR(C259-D259+IF(C259=F258,0,COMPARATIVO!$F$4),""))</f>
        <v/>
      </c>
      <c r="F259" s="46">
        <f t="shared" si="1"/>
        <v>0</v>
      </c>
      <c r="G259" s="42"/>
      <c r="H259" s="9" t="str">
        <f t="shared" si="5"/>
        <v/>
      </c>
      <c r="I259" s="10" t="str">
        <f>IF(I258="","",IF(L258=0,"",IF(I258&gt;L258,L258,IF(L258&lt;&gt;"",COMPARATIVO!$D$5,""))))</f>
        <v/>
      </c>
      <c r="J259" s="10" t="str">
        <f>IF(L258=0,"",IFERROR(((1+COMPARATIVO!$E$5)^(1/12)-1)*L258,""))</f>
        <v/>
      </c>
      <c r="K259" s="10" t="str">
        <f>IF((IFERROR(I259-J259+IF(C259=F258,0,COMPARATIVO!$F$5),""))=COMPARATIVO!$F$5,"",IFERROR(I259-J259+IF(C259=F258,0,COMPARATIVO!$F$5),""))</f>
        <v/>
      </c>
      <c r="L259" s="46">
        <f t="shared" si="2"/>
        <v>0</v>
      </c>
      <c r="M259" s="42"/>
      <c r="N259" s="9" t="str">
        <f t="shared" si="6"/>
        <v/>
      </c>
      <c r="O259" s="10" t="str">
        <f>IF(O258="","",IF(R258=0,"",IF(O258&gt;R258,R258,IF(R258&lt;&gt;"",COMPARATIVO!$D$6,""))))</f>
        <v/>
      </c>
      <c r="P259" s="10" t="str">
        <f>IF(R258=0,"",IFERROR(((1+COMPARATIVO!$E$6)^(1/12)-1)*R258,""))</f>
        <v/>
      </c>
      <c r="Q259" s="10" t="str">
        <f>IF((IFERROR(O259-P259+IF(C259=F258,0,COMPARATIVO!$F$6),""))=COMPARATIVO!$F$6,"",IFERROR(O259-P259+IF(C259=F258,0,COMPARATIVO!$F$6),""))</f>
        <v/>
      </c>
      <c r="R259" s="46">
        <f t="shared" si="3"/>
        <v>0</v>
      </c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9" t="str">
        <f t="shared" si="4"/>
        <v/>
      </c>
      <c r="C260" s="10" t="str">
        <f>IF(C259="","",IF(F259=0,"",IF(C259&gt;F259,F259,IF(F259&lt;&gt;"",COMPARATIVO!$D$4,""))))</f>
        <v/>
      </c>
      <c r="D260" s="10" t="str">
        <f>IF(F259=0,"",IFERROR(((1+COMPARATIVO!$E$4)^(1/12)-1)*F259,""))</f>
        <v/>
      </c>
      <c r="E260" s="10" t="str">
        <f>IF((IFERROR(C260-D260+IF(C260=F259,0,COMPARATIVO!$F$4),""))=COMPARATIVO!$F$4,"",IFERROR(C260-D260+IF(C260=F259,0,COMPARATIVO!$F$4),""))</f>
        <v/>
      </c>
      <c r="F260" s="46">
        <f t="shared" si="1"/>
        <v>0</v>
      </c>
      <c r="G260" s="42"/>
      <c r="H260" s="9" t="str">
        <f t="shared" si="5"/>
        <v/>
      </c>
      <c r="I260" s="10" t="str">
        <f>IF(I259="","",IF(L259=0,"",IF(I259&gt;L259,L259,IF(L259&lt;&gt;"",COMPARATIVO!$D$5,""))))</f>
        <v/>
      </c>
      <c r="J260" s="10" t="str">
        <f>IF(L259=0,"",IFERROR(((1+COMPARATIVO!$E$5)^(1/12)-1)*L259,""))</f>
        <v/>
      </c>
      <c r="K260" s="10" t="str">
        <f>IF((IFERROR(I260-J260+IF(C260=F259,0,COMPARATIVO!$F$5),""))=COMPARATIVO!$F$5,"",IFERROR(I260-J260+IF(C260=F259,0,COMPARATIVO!$F$5),""))</f>
        <v/>
      </c>
      <c r="L260" s="46">
        <f t="shared" si="2"/>
        <v>0</v>
      </c>
      <c r="M260" s="42"/>
      <c r="N260" s="9" t="str">
        <f t="shared" si="6"/>
        <v/>
      </c>
      <c r="O260" s="10" t="str">
        <f>IF(O259="","",IF(R259=0,"",IF(O259&gt;R259,R259,IF(R259&lt;&gt;"",COMPARATIVO!$D$6,""))))</f>
        <v/>
      </c>
      <c r="P260" s="10" t="str">
        <f>IF(R259=0,"",IFERROR(((1+COMPARATIVO!$E$6)^(1/12)-1)*R259,""))</f>
        <v/>
      </c>
      <c r="Q260" s="10" t="str">
        <f>IF((IFERROR(O260-P260+IF(C260=F259,0,COMPARATIVO!$F$6),""))=COMPARATIVO!$F$6,"",IFERROR(O260-P260+IF(C260=F259,0,COMPARATIVO!$F$6),""))</f>
        <v/>
      </c>
      <c r="R260" s="46">
        <f t="shared" si="3"/>
        <v>0</v>
      </c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9" t="str">
        <f t="shared" si="4"/>
        <v/>
      </c>
      <c r="C261" s="10" t="str">
        <f>IF(C260="","",IF(F260=0,"",IF(C260&gt;F260,F260,IF(F260&lt;&gt;"",COMPARATIVO!$D$4,""))))</f>
        <v/>
      </c>
      <c r="D261" s="10" t="str">
        <f>IF(F260=0,"",IFERROR(((1+COMPARATIVO!$E$4)^(1/12)-1)*F260,""))</f>
        <v/>
      </c>
      <c r="E261" s="10" t="str">
        <f>IF((IFERROR(C261-D261+IF(C261=F260,0,COMPARATIVO!$F$4),""))=COMPARATIVO!$F$4,"",IFERROR(C261-D261+IF(C261=F260,0,COMPARATIVO!$F$4),""))</f>
        <v/>
      </c>
      <c r="F261" s="46">
        <f t="shared" si="1"/>
        <v>0</v>
      </c>
      <c r="G261" s="42"/>
      <c r="H261" s="9" t="str">
        <f t="shared" si="5"/>
        <v/>
      </c>
      <c r="I261" s="10" t="str">
        <f>IF(I260="","",IF(L260=0,"",IF(I260&gt;L260,L260,IF(L260&lt;&gt;"",COMPARATIVO!$D$5,""))))</f>
        <v/>
      </c>
      <c r="J261" s="10" t="str">
        <f>IF(L260=0,"",IFERROR(((1+COMPARATIVO!$E$5)^(1/12)-1)*L260,""))</f>
        <v/>
      </c>
      <c r="K261" s="10" t="str">
        <f>IF((IFERROR(I261-J261+IF(C261=F260,0,COMPARATIVO!$F$5),""))=COMPARATIVO!$F$5,"",IFERROR(I261-J261+IF(C261=F260,0,COMPARATIVO!$F$5),""))</f>
        <v/>
      </c>
      <c r="L261" s="46">
        <f t="shared" si="2"/>
        <v>0</v>
      </c>
      <c r="M261" s="42"/>
      <c r="N261" s="9" t="str">
        <f t="shared" si="6"/>
        <v/>
      </c>
      <c r="O261" s="10" t="str">
        <f>IF(O260="","",IF(R260=0,"",IF(O260&gt;R260,R260,IF(R260&lt;&gt;"",COMPARATIVO!$D$6,""))))</f>
        <v/>
      </c>
      <c r="P261" s="10" t="str">
        <f>IF(R260=0,"",IFERROR(((1+COMPARATIVO!$E$6)^(1/12)-1)*R260,""))</f>
        <v/>
      </c>
      <c r="Q261" s="10" t="str">
        <f>IF((IFERROR(O261-P261+IF(C261=F260,0,COMPARATIVO!$F$6),""))=COMPARATIVO!$F$6,"",IFERROR(O261-P261+IF(C261=F260,0,COMPARATIVO!$F$6),""))</f>
        <v/>
      </c>
      <c r="R261" s="46">
        <f t="shared" si="3"/>
        <v>0</v>
      </c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9" t="str">
        <f t="shared" si="4"/>
        <v/>
      </c>
      <c r="C262" s="10" t="str">
        <f>IF(C261="","",IF(F261=0,"",IF(C261&gt;F261,F261,IF(F261&lt;&gt;"",COMPARATIVO!$D$4,""))))</f>
        <v/>
      </c>
      <c r="D262" s="10" t="str">
        <f>IF(F261=0,"",IFERROR(((1+COMPARATIVO!$E$4)^(1/12)-1)*F261,""))</f>
        <v/>
      </c>
      <c r="E262" s="10" t="str">
        <f>IF((IFERROR(C262-D262+IF(C262=F261,0,COMPARATIVO!$F$4),""))=COMPARATIVO!$F$4,"",IFERROR(C262-D262+IF(C262=F261,0,COMPARATIVO!$F$4),""))</f>
        <v/>
      </c>
      <c r="F262" s="46">
        <f t="shared" si="1"/>
        <v>0</v>
      </c>
      <c r="G262" s="42"/>
      <c r="H262" s="9" t="str">
        <f t="shared" si="5"/>
        <v/>
      </c>
      <c r="I262" s="10" t="str">
        <f>IF(I261="","",IF(L261=0,"",IF(I261&gt;L261,L261,IF(L261&lt;&gt;"",COMPARATIVO!$D$5,""))))</f>
        <v/>
      </c>
      <c r="J262" s="10" t="str">
        <f>IF(L261=0,"",IFERROR(((1+COMPARATIVO!$E$5)^(1/12)-1)*L261,""))</f>
        <v/>
      </c>
      <c r="K262" s="10" t="str">
        <f>IF((IFERROR(I262-J262+IF(C262=F261,0,COMPARATIVO!$F$5),""))=COMPARATIVO!$F$5,"",IFERROR(I262-J262+IF(C262=F261,0,COMPARATIVO!$F$5),""))</f>
        <v/>
      </c>
      <c r="L262" s="46">
        <f t="shared" si="2"/>
        <v>0</v>
      </c>
      <c r="M262" s="42"/>
      <c r="N262" s="9" t="str">
        <f t="shared" si="6"/>
        <v/>
      </c>
      <c r="O262" s="10" t="str">
        <f>IF(O261="","",IF(R261=0,"",IF(O261&gt;R261,R261,IF(R261&lt;&gt;"",COMPARATIVO!$D$6,""))))</f>
        <v/>
      </c>
      <c r="P262" s="10" t="str">
        <f>IF(R261=0,"",IFERROR(((1+COMPARATIVO!$E$6)^(1/12)-1)*R261,""))</f>
        <v/>
      </c>
      <c r="Q262" s="10" t="str">
        <f>IF((IFERROR(O262-P262+IF(C262=F261,0,COMPARATIVO!$F$6),""))=COMPARATIVO!$F$6,"",IFERROR(O262-P262+IF(C262=F261,0,COMPARATIVO!$F$6),""))</f>
        <v/>
      </c>
      <c r="R262" s="46">
        <f t="shared" si="3"/>
        <v>0</v>
      </c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9" t="str">
        <f t="shared" si="4"/>
        <v/>
      </c>
      <c r="C263" s="10" t="str">
        <f>IF(C262="","",IF(F262=0,"",IF(C262&gt;F262,F262,IF(F262&lt;&gt;"",COMPARATIVO!$D$4,""))))</f>
        <v/>
      </c>
      <c r="D263" s="10" t="str">
        <f>IF(F262=0,"",IFERROR(((1+COMPARATIVO!$E$4)^(1/12)-1)*F262,""))</f>
        <v/>
      </c>
      <c r="E263" s="10" t="str">
        <f>IF((IFERROR(C263-D263+IF(C263=F262,0,COMPARATIVO!$F$4),""))=COMPARATIVO!$F$4,"",IFERROR(C263-D263+IF(C263=F262,0,COMPARATIVO!$F$4),""))</f>
        <v/>
      </c>
      <c r="F263" s="46">
        <f t="shared" si="1"/>
        <v>0</v>
      </c>
      <c r="G263" s="42"/>
      <c r="H263" s="9" t="str">
        <f t="shared" si="5"/>
        <v/>
      </c>
      <c r="I263" s="10" t="str">
        <f>IF(I262="","",IF(L262=0,"",IF(I262&gt;L262,L262,IF(L262&lt;&gt;"",COMPARATIVO!$D$5,""))))</f>
        <v/>
      </c>
      <c r="J263" s="10" t="str">
        <f>IF(L262=0,"",IFERROR(((1+COMPARATIVO!$E$5)^(1/12)-1)*L262,""))</f>
        <v/>
      </c>
      <c r="K263" s="10" t="str">
        <f>IF((IFERROR(I263-J263+IF(C263=F262,0,COMPARATIVO!$F$5),""))=COMPARATIVO!$F$5,"",IFERROR(I263-J263+IF(C263=F262,0,COMPARATIVO!$F$5),""))</f>
        <v/>
      </c>
      <c r="L263" s="46">
        <f t="shared" si="2"/>
        <v>0</v>
      </c>
      <c r="M263" s="42"/>
      <c r="N263" s="9" t="str">
        <f t="shared" si="6"/>
        <v/>
      </c>
      <c r="O263" s="10" t="str">
        <f>IF(O262="","",IF(R262=0,"",IF(O262&gt;R262,R262,IF(R262&lt;&gt;"",COMPARATIVO!$D$6,""))))</f>
        <v/>
      </c>
      <c r="P263" s="10" t="str">
        <f>IF(R262=0,"",IFERROR(((1+COMPARATIVO!$E$6)^(1/12)-1)*R262,""))</f>
        <v/>
      </c>
      <c r="Q263" s="10" t="str">
        <f>IF((IFERROR(O263-P263+IF(C263=F262,0,COMPARATIVO!$F$6),""))=COMPARATIVO!$F$6,"",IFERROR(O263-P263+IF(C263=F262,0,COMPARATIVO!$F$6),""))</f>
        <v/>
      </c>
      <c r="R263" s="46">
        <f t="shared" si="3"/>
        <v>0</v>
      </c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9" t="str">
        <f t="shared" si="4"/>
        <v/>
      </c>
      <c r="C264" s="10" t="str">
        <f>IF(C263="","",IF(F263=0,"",IF(C263&gt;F263,F263,IF(F263&lt;&gt;"",COMPARATIVO!$D$4,""))))</f>
        <v/>
      </c>
      <c r="D264" s="10" t="str">
        <f>IF(F263=0,"",IFERROR(((1+COMPARATIVO!$E$4)^(1/12)-1)*F263,""))</f>
        <v/>
      </c>
      <c r="E264" s="10" t="str">
        <f>IF((IFERROR(C264-D264+IF(C264=F263,0,COMPARATIVO!$F$4),""))=COMPARATIVO!$F$4,"",IFERROR(C264-D264+IF(C264=F263,0,COMPARATIVO!$F$4),""))</f>
        <v/>
      </c>
      <c r="F264" s="46">
        <f t="shared" si="1"/>
        <v>0</v>
      </c>
      <c r="G264" s="42"/>
      <c r="H264" s="9" t="str">
        <f t="shared" si="5"/>
        <v/>
      </c>
      <c r="I264" s="10" t="str">
        <f>IF(I263="","",IF(L263=0,"",IF(I263&gt;L263,L263,IF(L263&lt;&gt;"",COMPARATIVO!$D$5,""))))</f>
        <v/>
      </c>
      <c r="J264" s="10" t="str">
        <f>IF(L263=0,"",IFERROR(((1+COMPARATIVO!$E$5)^(1/12)-1)*L263,""))</f>
        <v/>
      </c>
      <c r="K264" s="10" t="str">
        <f>IF((IFERROR(I264-J264+IF(C264=F263,0,COMPARATIVO!$F$5),""))=COMPARATIVO!$F$5,"",IFERROR(I264-J264+IF(C264=F263,0,COMPARATIVO!$F$5),""))</f>
        <v/>
      </c>
      <c r="L264" s="46">
        <f t="shared" si="2"/>
        <v>0</v>
      </c>
      <c r="M264" s="42"/>
      <c r="N264" s="9" t="str">
        <f t="shared" si="6"/>
        <v/>
      </c>
      <c r="O264" s="10" t="str">
        <f>IF(O263="","",IF(R263=0,"",IF(O263&gt;R263,R263,IF(R263&lt;&gt;"",COMPARATIVO!$D$6,""))))</f>
        <v/>
      </c>
      <c r="P264" s="10" t="str">
        <f>IF(R263=0,"",IFERROR(((1+COMPARATIVO!$E$6)^(1/12)-1)*R263,""))</f>
        <v/>
      </c>
      <c r="Q264" s="10" t="str">
        <f>IF((IFERROR(O264-P264+IF(C264=F263,0,COMPARATIVO!$F$6),""))=COMPARATIVO!$F$6,"",IFERROR(O264-P264+IF(C264=F263,0,COMPARATIVO!$F$6),""))</f>
        <v/>
      </c>
      <c r="R264" s="46">
        <f t="shared" si="3"/>
        <v>0</v>
      </c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9" t="str">
        <f t="shared" si="4"/>
        <v/>
      </c>
      <c r="C265" s="10" t="str">
        <f>IF(C264="","",IF(F264=0,"",IF(C264&gt;F264,F264,IF(F264&lt;&gt;"",COMPARATIVO!$D$4,""))))</f>
        <v/>
      </c>
      <c r="D265" s="10" t="str">
        <f>IF(F264=0,"",IFERROR(((1+COMPARATIVO!$E$4)^(1/12)-1)*F264,""))</f>
        <v/>
      </c>
      <c r="E265" s="10" t="str">
        <f>IF((IFERROR(C265-D265+IF(C265=F264,0,COMPARATIVO!$F$4),""))=COMPARATIVO!$F$4,"",IFERROR(C265-D265+IF(C265=F264,0,COMPARATIVO!$F$4),""))</f>
        <v/>
      </c>
      <c r="F265" s="46">
        <f t="shared" si="1"/>
        <v>0</v>
      </c>
      <c r="G265" s="42"/>
      <c r="H265" s="9" t="str">
        <f t="shared" si="5"/>
        <v/>
      </c>
      <c r="I265" s="10" t="str">
        <f>IF(I264="","",IF(L264=0,"",IF(I264&gt;L264,L264,IF(L264&lt;&gt;"",COMPARATIVO!$D$5,""))))</f>
        <v/>
      </c>
      <c r="J265" s="10" t="str">
        <f>IF(L264=0,"",IFERROR(((1+COMPARATIVO!$E$5)^(1/12)-1)*L264,""))</f>
        <v/>
      </c>
      <c r="K265" s="10" t="str">
        <f>IF((IFERROR(I265-J265+IF(C265=F264,0,COMPARATIVO!$F$5),""))=COMPARATIVO!$F$5,"",IFERROR(I265-J265+IF(C265=F264,0,COMPARATIVO!$F$5),""))</f>
        <v/>
      </c>
      <c r="L265" s="46">
        <f t="shared" si="2"/>
        <v>0</v>
      </c>
      <c r="M265" s="42"/>
      <c r="N265" s="9" t="str">
        <f t="shared" si="6"/>
        <v/>
      </c>
      <c r="O265" s="10" t="str">
        <f>IF(O264="","",IF(R264=0,"",IF(O264&gt;R264,R264,IF(R264&lt;&gt;"",COMPARATIVO!$D$6,""))))</f>
        <v/>
      </c>
      <c r="P265" s="10" t="str">
        <f>IF(R264=0,"",IFERROR(((1+COMPARATIVO!$E$6)^(1/12)-1)*R264,""))</f>
        <v/>
      </c>
      <c r="Q265" s="10" t="str">
        <f>IF((IFERROR(O265-P265+IF(C265=F264,0,COMPARATIVO!$F$6),""))=COMPARATIVO!$F$6,"",IFERROR(O265-P265+IF(C265=F264,0,COMPARATIVO!$F$6),""))</f>
        <v/>
      </c>
      <c r="R265" s="46">
        <f t="shared" si="3"/>
        <v>0</v>
      </c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9" t="str">
        <f t="shared" si="4"/>
        <v/>
      </c>
      <c r="C266" s="10" t="str">
        <f>IF(C265="","",IF(F265=0,"",IF(C265&gt;F265,F265,IF(F265&lt;&gt;"",COMPARATIVO!$D$4,""))))</f>
        <v/>
      </c>
      <c r="D266" s="10" t="str">
        <f>IF(F265=0,"",IFERROR(((1+COMPARATIVO!$E$4)^(1/12)-1)*F265,""))</f>
        <v/>
      </c>
      <c r="E266" s="10" t="str">
        <f>IF((IFERROR(C266-D266+IF(C266=F265,0,COMPARATIVO!$F$4),""))=COMPARATIVO!$F$4,"",IFERROR(C266-D266+IF(C266=F265,0,COMPARATIVO!$F$4),""))</f>
        <v/>
      </c>
      <c r="F266" s="46">
        <f t="shared" si="1"/>
        <v>0</v>
      </c>
      <c r="G266" s="42"/>
      <c r="H266" s="9" t="str">
        <f t="shared" si="5"/>
        <v/>
      </c>
      <c r="I266" s="10" t="str">
        <f>IF(I265="","",IF(L265=0,"",IF(I265&gt;L265,L265,IF(L265&lt;&gt;"",COMPARATIVO!$D$5,""))))</f>
        <v/>
      </c>
      <c r="J266" s="10" t="str">
        <f>IF(L265=0,"",IFERROR(((1+COMPARATIVO!$E$5)^(1/12)-1)*L265,""))</f>
        <v/>
      </c>
      <c r="K266" s="10" t="str">
        <f>IF((IFERROR(I266-J266+IF(C266=F265,0,COMPARATIVO!$F$5),""))=COMPARATIVO!$F$5,"",IFERROR(I266-J266+IF(C266=F265,0,COMPARATIVO!$F$5),""))</f>
        <v/>
      </c>
      <c r="L266" s="46">
        <f t="shared" si="2"/>
        <v>0</v>
      </c>
      <c r="M266" s="42"/>
      <c r="N266" s="9" t="str">
        <f t="shared" si="6"/>
        <v/>
      </c>
      <c r="O266" s="10" t="str">
        <f>IF(O265="","",IF(R265=0,"",IF(O265&gt;R265,R265,IF(R265&lt;&gt;"",COMPARATIVO!$D$6,""))))</f>
        <v/>
      </c>
      <c r="P266" s="10" t="str">
        <f>IF(R265=0,"",IFERROR(((1+COMPARATIVO!$E$6)^(1/12)-1)*R265,""))</f>
        <v/>
      </c>
      <c r="Q266" s="10" t="str">
        <f>IF((IFERROR(O266-P266+IF(C266=F265,0,COMPARATIVO!$F$6),""))=COMPARATIVO!$F$6,"",IFERROR(O266-P266+IF(C266=F265,0,COMPARATIVO!$F$6),""))</f>
        <v/>
      </c>
      <c r="R266" s="46">
        <f t="shared" si="3"/>
        <v>0</v>
      </c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9" t="str">
        <f t="shared" si="4"/>
        <v/>
      </c>
      <c r="C267" s="10" t="str">
        <f>IF(C266="","",IF(F266=0,"",IF(C266&gt;F266,F266,IF(F266&lt;&gt;"",COMPARATIVO!$D$4,""))))</f>
        <v/>
      </c>
      <c r="D267" s="10" t="str">
        <f>IF(F266=0,"",IFERROR(((1+COMPARATIVO!$E$4)^(1/12)-1)*F266,""))</f>
        <v/>
      </c>
      <c r="E267" s="10" t="str">
        <f>IF((IFERROR(C267-D267+IF(C267=F266,0,COMPARATIVO!$F$4),""))=COMPARATIVO!$F$4,"",IFERROR(C267-D267+IF(C267=F266,0,COMPARATIVO!$F$4),""))</f>
        <v/>
      </c>
      <c r="F267" s="46">
        <f t="shared" si="1"/>
        <v>0</v>
      </c>
      <c r="G267" s="42"/>
      <c r="H267" s="9" t="str">
        <f t="shared" si="5"/>
        <v/>
      </c>
      <c r="I267" s="10" t="str">
        <f>IF(I266="","",IF(L266=0,"",IF(I266&gt;L266,L266,IF(L266&lt;&gt;"",COMPARATIVO!$D$5,""))))</f>
        <v/>
      </c>
      <c r="J267" s="10" t="str">
        <f>IF(L266=0,"",IFERROR(((1+COMPARATIVO!$E$5)^(1/12)-1)*L266,""))</f>
        <v/>
      </c>
      <c r="K267" s="10" t="str">
        <f>IF((IFERROR(I267-J267+IF(C267=F266,0,COMPARATIVO!$F$5),""))=COMPARATIVO!$F$5,"",IFERROR(I267-J267+IF(C267=F266,0,COMPARATIVO!$F$5),""))</f>
        <v/>
      </c>
      <c r="L267" s="46">
        <f t="shared" si="2"/>
        <v>0</v>
      </c>
      <c r="M267" s="42"/>
      <c r="N267" s="9" t="str">
        <f t="shared" si="6"/>
        <v/>
      </c>
      <c r="O267" s="10" t="str">
        <f>IF(O266="","",IF(R266=0,"",IF(O266&gt;R266,R266,IF(R266&lt;&gt;"",COMPARATIVO!$D$6,""))))</f>
        <v/>
      </c>
      <c r="P267" s="10" t="str">
        <f>IF(R266=0,"",IFERROR(((1+COMPARATIVO!$E$6)^(1/12)-1)*R266,""))</f>
        <v/>
      </c>
      <c r="Q267" s="10" t="str">
        <f>IF((IFERROR(O267-P267+IF(C267=F266,0,COMPARATIVO!$F$6),""))=COMPARATIVO!$F$6,"",IFERROR(O267-P267+IF(C267=F266,0,COMPARATIVO!$F$6),""))</f>
        <v/>
      </c>
      <c r="R267" s="46">
        <f t="shared" si="3"/>
        <v>0</v>
      </c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9" t="str">
        <f t="shared" si="4"/>
        <v/>
      </c>
      <c r="C268" s="10" t="str">
        <f>IF(C267="","",IF(F267=0,"",IF(C267&gt;F267,F267,IF(F267&lt;&gt;"",COMPARATIVO!$D$4,""))))</f>
        <v/>
      </c>
      <c r="D268" s="10" t="str">
        <f>IF(F267=0,"",IFERROR(((1+COMPARATIVO!$E$4)^(1/12)-1)*F267,""))</f>
        <v/>
      </c>
      <c r="E268" s="10" t="str">
        <f>IF((IFERROR(C268-D268+IF(C268=F267,0,COMPARATIVO!$F$4),""))=COMPARATIVO!$F$4,"",IFERROR(C268-D268+IF(C268=F267,0,COMPARATIVO!$F$4),""))</f>
        <v/>
      </c>
      <c r="F268" s="46">
        <f t="shared" si="1"/>
        <v>0</v>
      </c>
      <c r="G268" s="42"/>
      <c r="H268" s="9" t="str">
        <f t="shared" si="5"/>
        <v/>
      </c>
      <c r="I268" s="10" t="str">
        <f>IF(I267="","",IF(L267=0,"",IF(I267&gt;L267,L267,IF(L267&lt;&gt;"",COMPARATIVO!$D$5,""))))</f>
        <v/>
      </c>
      <c r="J268" s="10" t="str">
        <f>IF(L267=0,"",IFERROR(((1+COMPARATIVO!$E$5)^(1/12)-1)*L267,""))</f>
        <v/>
      </c>
      <c r="K268" s="10" t="str">
        <f>IF((IFERROR(I268-J268+IF(C268=F267,0,COMPARATIVO!$F$5),""))=COMPARATIVO!$F$5,"",IFERROR(I268-J268+IF(C268=F267,0,COMPARATIVO!$F$5),""))</f>
        <v/>
      </c>
      <c r="L268" s="46">
        <f t="shared" si="2"/>
        <v>0</v>
      </c>
      <c r="M268" s="42"/>
      <c r="N268" s="9" t="str">
        <f t="shared" si="6"/>
        <v/>
      </c>
      <c r="O268" s="10" t="str">
        <f>IF(O267="","",IF(R267=0,"",IF(O267&gt;R267,R267,IF(R267&lt;&gt;"",COMPARATIVO!$D$6,""))))</f>
        <v/>
      </c>
      <c r="P268" s="10" t="str">
        <f>IF(R267=0,"",IFERROR(((1+COMPARATIVO!$E$6)^(1/12)-1)*R267,""))</f>
        <v/>
      </c>
      <c r="Q268" s="10" t="str">
        <f>IF((IFERROR(O268-P268+IF(C268=F267,0,COMPARATIVO!$F$6),""))=COMPARATIVO!$F$6,"",IFERROR(O268-P268+IF(C268=F267,0,COMPARATIVO!$F$6),""))</f>
        <v/>
      </c>
      <c r="R268" s="46">
        <f t="shared" si="3"/>
        <v>0</v>
      </c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9" t="str">
        <f t="shared" si="4"/>
        <v/>
      </c>
      <c r="C269" s="10" t="str">
        <f>IF(C268="","",IF(F268=0,"",IF(C268&gt;F268,F268,IF(F268&lt;&gt;"",COMPARATIVO!$D$4,""))))</f>
        <v/>
      </c>
      <c r="D269" s="10" t="str">
        <f>IF(F268=0,"",IFERROR(((1+COMPARATIVO!$E$4)^(1/12)-1)*F268,""))</f>
        <v/>
      </c>
      <c r="E269" s="10" t="str">
        <f>IF((IFERROR(C269-D269+IF(C269=F268,0,COMPARATIVO!$F$4),""))=COMPARATIVO!$F$4,"",IFERROR(C269-D269+IF(C269=F268,0,COMPARATIVO!$F$4),""))</f>
        <v/>
      </c>
      <c r="F269" s="46">
        <f t="shared" si="1"/>
        <v>0</v>
      </c>
      <c r="G269" s="42"/>
      <c r="H269" s="9" t="str">
        <f t="shared" si="5"/>
        <v/>
      </c>
      <c r="I269" s="10" t="str">
        <f>IF(I268="","",IF(L268=0,"",IF(I268&gt;L268,L268,IF(L268&lt;&gt;"",COMPARATIVO!$D$5,""))))</f>
        <v/>
      </c>
      <c r="J269" s="10" t="str">
        <f>IF(L268=0,"",IFERROR(((1+COMPARATIVO!$E$5)^(1/12)-1)*L268,""))</f>
        <v/>
      </c>
      <c r="K269" s="10" t="str">
        <f>IF((IFERROR(I269-J269+IF(C269=F268,0,COMPARATIVO!$F$5),""))=COMPARATIVO!$F$5,"",IFERROR(I269-J269+IF(C269=F268,0,COMPARATIVO!$F$5),""))</f>
        <v/>
      </c>
      <c r="L269" s="46">
        <f t="shared" si="2"/>
        <v>0</v>
      </c>
      <c r="M269" s="42"/>
      <c r="N269" s="9" t="str">
        <f t="shared" si="6"/>
        <v/>
      </c>
      <c r="O269" s="10" t="str">
        <f>IF(O268="","",IF(R268=0,"",IF(O268&gt;R268,R268,IF(R268&lt;&gt;"",COMPARATIVO!$D$6,""))))</f>
        <v/>
      </c>
      <c r="P269" s="10" t="str">
        <f>IF(R268=0,"",IFERROR(((1+COMPARATIVO!$E$6)^(1/12)-1)*R268,""))</f>
        <v/>
      </c>
      <c r="Q269" s="10" t="str">
        <f>IF((IFERROR(O269-P269+IF(C269=F268,0,COMPARATIVO!$F$6),""))=COMPARATIVO!$F$6,"",IFERROR(O269-P269+IF(C269=F268,0,COMPARATIVO!$F$6),""))</f>
        <v/>
      </c>
      <c r="R269" s="46">
        <f t="shared" si="3"/>
        <v>0</v>
      </c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9" t="str">
        <f t="shared" si="4"/>
        <v/>
      </c>
      <c r="C270" s="10" t="str">
        <f>IF(C269="","",IF(F269=0,"",IF(C269&gt;F269,F269,IF(F269&lt;&gt;"",COMPARATIVO!$D$4,""))))</f>
        <v/>
      </c>
      <c r="D270" s="10" t="str">
        <f>IF(F269=0,"",IFERROR(((1+COMPARATIVO!$E$4)^(1/12)-1)*F269,""))</f>
        <v/>
      </c>
      <c r="E270" s="10" t="str">
        <f>IF((IFERROR(C270-D270+IF(C270=F269,0,COMPARATIVO!$F$4),""))=COMPARATIVO!$F$4,"",IFERROR(C270-D270+IF(C270=F269,0,COMPARATIVO!$F$4),""))</f>
        <v/>
      </c>
      <c r="F270" s="46">
        <f t="shared" si="1"/>
        <v>0</v>
      </c>
      <c r="G270" s="42"/>
      <c r="H270" s="9" t="str">
        <f t="shared" si="5"/>
        <v/>
      </c>
      <c r="I270" s="10" t="str">
        <f>IF(I269="","",IF(L269=0,"",IF(I269&gt;L269,L269,IF(L269&lt;&gt;"",COMPARATIVO!$D$5,""))))</f>
        <v/>
      </c>
      <c r="J270" s="10" t="str">
        <f>IF(L269=0,"",IFERROR(((1+COMPARATIVO!$E$5)^(1/12)-1)*L269,""))</f>
        <v/>
      </c>
      <c r="K270" s="10" t="str">
        <f>IF((IFERROR(I270-J270+IF(C270=F269,0,COMPARATIVO!$F$5),""))=COMPARATIVO!$F$5,"",IFERROR(I270-J270+IF(C270=F269,0,COMPARATIVO!$F$5),""))</f>
        <v/>
      </c>
      <c r="L270" s="46">
        <f t="shared" si="2"/>
        <v>0</v>
      </c>
      <c r="M270" s="42"/>
      <c r="N270" s="9" t="str">
        <f t="shared" si="6"/>
        <v/>
      </c>
      <c r="O270" s="10" t="str">
        <f>IF(O269="","",IF(R269=0,"",IF(O269&gt;R269,R269,IF(R269&lt;&gt;"",COMPARATIVO!$D$6,""))))</f>
        <v/>
      </c>
      <c r="P270" s="10" t="str">
        <f>IF(R269=0,"",IFERROR(((1+COMPARATIVO!$E$6)^(1/12)-1)*R269,""))</f>
        <v/>
      </c>
      <c r="Q270" s="10" t="str">
        <f>IF((IFERROR(O270-P270+IF(C270=F269,0,COMPARATIVO!$F$6),""))=COMPARATIVO!$F$6,"",IFERROR(O270-P270+IF(C270=F269,0,COMPARATIVO!$F$6),""))</f>
        <v/>
      </c>
      <c r="R270" s="46">
        <f t="shared" si="3"/>
        <v>0</v>
      </c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9" t="str">
        <f t="shared" si="4"/>
        <v/>
      </c>
      <c r="C271" s="10" t="str">
        <f>IF(C270="","",IF(F270=0,"",IF(C270&gt;F270,F270,IF(F270&lt;&gt;"",COMPARATIVO!$D$4,""))))</f>
        <v/>
      </c>
      <c r="D271" s="10" t="str">
        <f>IF(F270=0,"",IFERROR(((1+COMPARATIVO!$E$4)^(1/12)-1)*F270,""))</f>
        <v/>
      </c>
      <c r="E271" s="10" t="str">
        <f>IF((IFERROR(C271-D271+IF(C271=F270,0,COMPARATIVO!$F$4),""))=COMPARATIVO!$F$4,"",IFERROR(C271-D271+IF(C271=F270,0,COMPARATIVO!$F$4),""))</f>
        <v/>
      </c>
      <c r="F271" s="46">
        <f t="shared" si="1"/>
        <v>0</v>
      </c>
      <c r="G271" s="42"/>
      <c r="H271" s="9" t="str">
        <f t="shared" si="5"/>
        <v/>
      </c>
      <c r="I271" s="10" t="str">
        <f>IF(I270="","",IF(L270=0,"",IF(I270&gt;L270,L270,IF(L270&lt;&gt;"",COMPARATIVO!$D$5,""))))</f>
        <v/>
      </c>
      <c r="J271" s="10" t="str">
        <f>IF(L270=0,"",IFERROR(((1+COMPARATIVO!$E$5)^(1/12)-1)*L270,""))</f>
        <v/>
      </c>
      <c r="K271" s="10" t="str">
        <f>IF((IFERROR(I271-J271+IF(C271=F270,0,COMPARATIVO!$F$5),""))=COMPARATIVO!$F$5,"",IFERROR(I271-J271+IF(C271=F270,0,COMPARATIVO!$F$5),""))</f>
        <v/>
      </c>
      <c r="L271" s="46">
        <f t="shared" si="2"/>
        <v>0</v>
      </c>
      <c r="M271" s="42"/>
      <c r="N271" s="9" t="str">
        <f t="shared" si="6"/>
        <v/>
      </c>
      <c r="O271" s="10" t="str">
        <f>IF(O270="","",IF(R270=0,"",IF(O270&gt;R270,R270,IF(R270&lt;&gt;"",COMPARATIVO!$D$6,""))))</f>
        <v/>
      </c>
      <c r="P271" s="10" t="str">
        <f>IF(R270=0,"",IFERROR(((1+COMPARATIVO!$E$6)^(1/12)-1)*R270,""))</f>
        <v/>
      </c>
      <c r="Q271" s="10" t="str">
        <f>IF((IFERROR(O271-P271+IF(C271=F270,0,COMPARATIVO!$F$6),""))=COMPARATIVO!$F$6,"",IFERROR(O271-P271+IF(C271=F270,0,COMPARATIVO!$F$6),""))</f>
        <v/>
      </c>
      <c r="R271" s="46">
        <f t="shared" si="3"/>
        <v>0</v>
      </c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9" t="str">
        <f t="shared" si="4"/>
        <v/>
      </c>
      <c r="C272" s="10" t="str">
        <f>IF(C271="","",IF(F271=0,"",IF(C271&gt;F271,F271,IF(F271&lt;&gt;"",COMPARATIVO!$D$4,""))))</f>
        <v/>
      </c>
      <c r="D272" s="10" t="str">
        <f>IF(F271=0,"",IFERROR(((1+COMPARATIVO!$E$4)^(1/12)-1)*F271,""))</f>
        <v/>
      </c>
      <c r="E272" s="10" t="str">
        <f>IF((IFERROR(C272-D272+IF(C272=F271,0,COMPARATIVO!$F$4),""))=COMPARATIVO!$F$4,"",IFERROR(C272-D272+IF(C272=F271,0,COMPARATIVO!$F$4),""))</f>
        <v/>
      </c>
      <c r="F272" s="46">
        <f t="shared" si="1"/>
        <v>0</v>
      </c>
      <c r="G272" s="42"/>
      <c r="H272" s="9" t="str">
        <f t="shared" si="5"/>
        <v/>
      </c>
      <c r="I272" s="10" t="str">
        <f>IF(I271="","",IF(L271=0,"",IF(I271&gt;L271,L271,IF(L271&lt;&gt;"",COMPARATIVO!$D$5,""))))</f>
        <v/>
      </c>
      <c r="J272" s="10" t="str">
        <f>IF(L271=0,"",IFERROR(((1+COMPARATIVO!$E$5)^(1/12)-1)*L271,""))</f>
        <v/>
      </c>
      <c r="K272" s="10" t="str">
        <f>IF((IFERROR(I272-J272+IF(C272=F271,0,COMPARATIVO!$F$5),""))=COMPARATIVO!$F$5,"",IFERROR(I272-J272+IF(C272=F271,0,COMPARATIVO!$F$5),""))</f>
        <v/>
      </c>
      <c r="L272" s="46">
        <f t="shared" si="2"/>
        <v>0</v>
      </c>
      <c r="M272" s="42"/>
      <c r="N272" s="9" t="str">
        <f t="shared" si="6"/>
        <v/>
      </c>
      <c r="O272" s="10" t="str">
        <f>IF(O271="","",IF(R271=0,"",IF(O271&gt;R271,R271,IF(R271&lt;&gt;"",COMPARATIVO!$D$6,""))))</f>
        <v/>
      </c>
      <c r="P272" s="10" t="str">
        <f>IF(R271=0,"",IFERROR(((1+COMPARATIVO!$E$6)^(1/12)-1)*R271,""))</f>
        <v/>
      </c>
      <c r="Q272" s="10" t="str">
        <f>IF((IFERROR(O272-P272+IF(C272=F271,0,COMPARATIVO!$F$6),""))=COMPARATIVO!$F$6,"",IFERROR(O272-P272+IF(C272=F271,0,COMPARATIVO!$F$6),""))</f>
        <v/>
      </c>
      <c r="R272" s="46">
        <f t="shared" si="3"/>
        <v>0</v>
      </c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9" t="str">
        <f t="shared" si="4"/>
        <v/>
      </c>
      <c r="C273" s="10" t="str">
        <f>IF(C272="","",IF(F272=0,"",IF(C272&gt;F272,F272,IF(F272&lt;&gt;"",COMPARATIVO!$D$4,""))))</f>
        <v/>
      </c>
      <c r="D273" s="10" t="str">
        <f>IF(F272=0,"",IFERROR(((1+COMPARATIVO!$E$4)^(1/12)-1)*F272,""))</f>
        <v/>
      </c>
      <c r="E273" s="10" t="str">
        <f>IF((IFERROR(C273-D273+IF(C273=F272,0,COMPARATIVO!$F$4),""))=COMPARATIVO!$F$4,"",IFERROR(C273-D273+IF(C273=F272,0,COMPARATIVO!$F$4),""))</f>
        <v/>
      </c>
      <c r="F273" s="46">
        <f t="shared" si="1"/>
        <v>0</v>
      </c>
      <c r="G273" s="42"/>
      <c r="H273" s="9" t="str">
        <f t="shared" si="5"/>
        <v/>
      </c>
      <c r="I273" s="10" t="str">
        <f>IF(I272="","",IF(L272=0,"",IF(I272&gt;L272,L272,IF(L272&lt;&gt;"",COMPARATIVO!$D$5,""))))</f>
        <v/>
      </c>
      <c r="J273" s="10" t="str">
        <f>IF(L272=0,"",IFERROR(((1+COMPARATIVO!$E$5)^(1/12)-1)*L272,""))</f>
        <v/>
      </c>
      <c r="K273" s="10" t="str">
        <f>IF((IFERROR(I273-J273+IF(C273=F272,0,COMPARATIVO!$F$5),""))=COMPARATIVO!$F$5,"",IFERROR(I273-J273+IF(C273=F272,0,COMPARATIVO!$F$5),""))</f>
        <v/>
      </c>
      <c r="L273" s="46">
        <f t="shared" si="2"/>
        <v>0</v>
      </c>
      <c r="M273" s="42"/>
      <c r="N273" s="9" t="str">
        <f t="shared" si="6"/>
        <v/>
      </c>
      <c r="O273" s="10" t="str">
        <f>IF(O272="","",IF(R272=0,"",IF(O272&gt;R272,R272,IF(R272&lt;&gt;"",COMPARATIVO!$D$6,""))))</f>
        <v/>
      </c>
      <c r="P273" s="10" t="str">
        <f>IF(R272=0,"",IFERROR(((1+COMPARATIVO!$E$6)^(1/12)-1)*R272,""))</f>
        <v/>
      </c>
      <c r="Q273" s="10" t="str">
        <f>IF((IFERROR(O273-P273+IF(C273=F272,0,COMPARATIVO!$F$6),""))=COMPARATIVO!$F$6,"",IFERROR(O273-P273+IF(C273=F272,0,COMPARATIVO!$F$6),""))</f>
        <v/>
      </c>
      <c r="R273" s="46">
        <f t="shared" si="3"/>
        <v>0</v>
      </c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9" t="str">
        <f t="shared" si="4"/>
        <v/>
      </c>
      <c r="C274" s="10" t="str">
        <f>IF(C273="","",IF(F273=0,"",IF(C273&gt;F273,F273,IF(F273&lt;&gt;"",COMPARATIVO!$D$4,""))))</f>
        <v/>
      </c>
      <c r="D274" s="10" t="str">
        <f>IF(F273=0,"",IFERROR(((1+COMPARATIVO!$E$4)^(1/12)-1)*F273,""))</f>
        <v/>
      </c>
      <c r="E274" s="10" t="str">
        <f>IF((IFERROR(C274-D274+IF(C274=F273,0,COMPARATIVO!$F$4),""))=COMPARATIVO!$F$4,"",IFERROR(C274-D274+IF(C274=F273,0,COMPARATIVO!$F$4),""))</f>
        <v/>
      </c>
      <c r="F274" s="46">
        <f t="shared" si="1"/>
        <v>0</v>
      </c>
      <c r="G274" s="42"/>
      <c r="H274" s="9" t="str">
        <f t="shared" si="5"/>
        <v/>
      </c>
      <c r="I274" s="10" t="str">
        <f>IF(I273="","",IF(L273=0,"",IF(I273&gt;L273,L273,IF(L273&lt;&gt;"",COMPARATIVO!$D$5,""))))</f>
        <v/>
      </c>
      <c r="J274" s="10" t="str">
        <f>IF(L273=0,"",IFERROR(((1+COMPARATIVO!$E$5)^(1/12)-1)*L273,""))</f>
        <v/>
      </c>
      <c r="K274" s="10" t="str">
        <f>IF((IFERROR(I274-J274+IF(C274=F273,0,COMPARATIVO!$F$5),""))=COMPARATIVO!$F$5,"",IFERROR(I274-J274+IF(C274=F273,0,COMPARATIVO!$F$5),""))</f>
        <v/>
      </c>
      <c r="L274" s="46">
        <f t="shared" si="2"/>
        <v>0</v>
      </c>
      <c r="M274" s="42"/>
      <c r="N274" s="9" t="str">
        <f t="shared" si="6"/>
        <v/>
      </c>
      <c r="O274" s="10" t="str">
        <f>IF(O273="","",IF(R273=0,"",IF(O273&gt;R273,R273,IF(R273&lt;&gt;"",COMPARATIVO!$D$6,""))))</f>
        <v/>
      </c>
      <c r="P274" s="10" t="str">
        <f>IF(R273=0,"",IFERROR(((1+COMPARATIVO!$E$6)^(1/12)-1)*R273,""))</f>
        <v/>
      </c>
      <c r="Q274" s="10" t="str">
        <f>IF((IFERROR(O274-P274+IF(C274=F273,0,COMPARATIVO!$F$6),""))=COMPARATIVO!$F$6,"",IFERROR(O274-P274+IF(C274=F273,0,COMPARATIVO!$F$6),""))</f>
        <v/>
      </c>
      <c r="R274" s="46">
        <f t="shared" si="3"/>
        <v>0</v>
      </c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9" t="str">
        <f t="shared" si="4"/>
        <v/>
      </c>
      <c r="C275" s="10" t="str">
        <f>IF(C274="","",IF(F274=0,"",IF(C274&gt;F274,F274,IF(F274&lt;&gt;"",COMPARATIVO!$D$4,""))))</f>
        <v/>
      </c>
      <c r="D275" s="10" t="str">
        <f>IF(F274=0,"",IFERROR(((1+COMPARATIVO!$E$4)^(1/12)-1)*F274,""))</f>
        <v/>
      </c>
      <c r="E275" s="10" t="str">
        <f>IF((IFERROR(C275-D275+IF(C275=F274,0,COMPARATIVO!$F$4),""))=COMPARATIVO!$F$4,"",IFERROR(C275-D275+IF(C275=F274,0,COMPARATIVO!$F$4),""))</f>
        <v/>
      </c>
      <c r="F275" s="46">
        <f t="shared" si="1"/>
        <v>0</v>
      </c>
      <c r="G275" s="42"/>
      <c r="H275" s="9" t="str">
        <f t="shared" si="5"/>
        <v/>
      </c>
      <c r="I275" s="10" t="str">
        <f>IF(I274="","",IF(L274=0,"",IF(I274&gt;L274,L274,IF(L274&lt;&gt;"",COMPARATIVO!$D$5,""))))</f>
        <v/>
      </c>
      <c r="J275" s="10" t="str">
        <f>IF(L274=0,"",IFERROR(((1+COMPARATIVO!$E$5)^(1/12)-1)*L274,""))</f>
        <v/>
      </c>
      <c r="K275" s="10" t="str">
        <f>IF((IFERROR(I275-J275+IF(C275=F274,0,COMPARATIVO!$F$5),""))=COMPARATIVO!$F$5,"",IFERROR(I275-J275+IF(C275=F274,0,COMPARATIVO!$F$5),""))</f>
        <v/>
      </c>
      <c r="L275" s="46">
        <f t="shared" si="2"/>
        <v>0</v>
      </c>
      <c r="M275" s="42"/>
      <c r="N275" s="9" t="str">
        <f t="shared" si="6"/>
        <v/>
      </c>
      <c r="O275" s="10" t="str">
        <f>IF(O274="","",IF(R274=0,"",IF(O274&gt;R274,R274,IF(R274&lt;&gt;"",COMPARATIVO!$D$6,""))))</f>
        <v/>
      </c>
      <c r="P275" s="10" t="str">
        <f>IF(R274=0,"",IFERROR(((1+COMPARATIVO!$E$6)^(1/12)-1)*R274,""))</f>
        <v/>
      </c>
      <c r="Q275" s="10" t="str">
        <f>IF((IFERROR(O275-P275+IF(C275=F274,0,COMPARATIVO!$F$6),""))=COMPARATIVO!$F$6,"",IFERROR(O275-P275+IF(C275=F274,0,COMPARATIVO!$F$6),""))</f>
        <v/>
      </c>
      <c r="R275" s="46">
        <f t="shared" si="3"/>
        <v>0</v>
      </c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9" t="str">
        <f t="shared" si="4"/>
        <v/>
      </c>
      <c r="C276" s="10" t="str">
        <f>IF(C275="","",IF(F275=0,"",IF(C275&gt;F275,F275,IF(F275&lt;&gt;"",COMPARATIVO!$D$4,""))))</f>
        <v/>
      </c>
      <c r="D276" s="10" t="str">
        <f>IF(F275=0,"",IFERROR(((1+COMPARATIVO!$E$4)^(1/12)-1)*F275,""))</f>
        <v/>
      </c>
      <c r="E276" s="10" t="str">
        <f>IF((IFERROR(C276-D276+IF(C276=F275,0,COMPARATIVO!$F$4),""))=COMPARATIVO!$F$4,"",IFERROR(C276-D276+IF(C276=F275,0,COMPARATIVO!$F$4),""))</f>
        <v/>
      </c>
      <c r="F276" s="46">
        <f t="shared" si="1"/>
        <v>0</v>
      </c>
      <c r="G276" s="42"/>
      <c r="H276" s="9" t="str">
        <f t="shared" si="5"/>
        <v/>
      </c>
      <c r="I276" s="10" t="str">
        <f>IF(I275="","",IF(L275=0,"",IF(I275&gt;L275,L275,IF(L275&lt;&gt;"",COMPARATIVO!$D$5,""))))</f>
        <v/>
      </c>
      <c r="J276" s="10" t="str">
        <f>IF(L275=0,"",IFERROR(((1+COMPARATIVO!$E$5)^(1/12)-1)*L275,""))</f>
        <v/>
      </c>
      <c r="K276" s="10" t="str">
        <f>IF((IFERROR(I276-J276+IF(C276=F275,0,COMPARATIVO!$F$5),""))=COMPARATIVO!$F$5,"",IFERROR(I276-J276+IF(C276=F275,0,COMPARATIVO!$F$5),""))</f>
        <v/>
      </c>
      <c r="L276" s="46">
        <f t="shared" si="2"/>
        <v>0</v>
      </c>
      <c r="M276" s="42"/>
      <c r="N276" s="9" t="str">
        <f t="shared" si="6"/>
        <v/>
      </c>
      <c r="O276" s="10" t="str">
        <f>IF(O275="","",IF(R275=0,"",IF(O275&gt;R275,R275,IF(R275&lt;&gt;"",COMPARATIVO!$D$6,""))))</f>
        <v/>
      </c>
      <c r="P276" s="10" t="str">
        <f>IF(R275=0,"",IFERROR(((1+COMPARATIVO!$E$6)^(1/12)-1)*R275,""))</f>
        <v/>
      </c>
      <c r="Q276" s="10" t="str">
        <f>IF((IFERROR(O276-P276+IF(C276=F275,0,COMPARATIVO!$F$6),""))=COMPARATIVO!$F$6,"",IFERROR(O276-P276+IF(C276=F275,0,COMPARATIVO!$F$6),""))</f>
        <v/>
      </c>
      <c r="R276" s="46">
        <f t="shared" si="3"/>
        <v>0</v>
      </c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9" t="str">
        <f t="shared" si="4"/>
        <v/>
      </c>
      <c r="C277" s="10" t="str">
        <f>IF(C276="","",IF(F276=0,"",IF(C276&gt;F276,F276,IF(F276&lt;&gt;"",COMPARATIVO!$D$4,""))))</f>
        <v/>
      </c>
      <c r="D277" s="10" t="str">
        <f>IF(F276=0,"",IFERROR(((1+COMPARATIVO!$E$4)^(1/12)-1)*F276,""))</f>
        <v/>
      </c>
      <c r="E277" s="10" t="str">
        <f>IF((IFERROR(C277-D277+IF(C277=F276,0,COMPARATIVO!$F$4),""))=COMPARATIVO!$F$4,"",IFERROR(C277-D277+IF(C277=F276,0,COMPARATIVO!$F$4),""))</f>
        <v/>
      </c>
      <c r="F277" s="46">
        <f t="shared" si="1"/>
        <v>0</v>
      </c>
      <c r="G277" s="42"/>
      <c r="H277" s="9" t="str">
        <f t="shared" si="5"/>
        <v/>
      </c>
      <c r="I277" s="10" t="str">
        <f>IF(I276="","",IF(L276=0,"",IF(I276&gt;L276,L276,IF(L276&lt;&gt;"",COMPARATIVO!$D$5,""))))</f>
        <v/>
      </c>
      <c r="J277" s="10" t="str">
        <f>IF(L276=0,"",IFERROR(((1+COMPARATIVO!$E$5)^(1/12)-1)*L276,""))</f>
        <v/>
      </c>
      <c r="K277" s="10" t="str">
        <f>IF((IFERROR(I277-J277+IF(C277=F276,0,COMPARATIVO!$F$5),""))=COMPARATIVO!$F$5,"",IFERROR(I277-J277+IF(C277=F276,0,COMPARATIVO!$F$5),""))</f>
        <v/>
      </c>
      <c r="L277" s="46">
        <f t="shared" si="2"/>
        <v>0</v>
      </c>
      <c r="M277" s="42"/>
      <c r="N277" s="9" t="str">
        <f t="shared" si="6"/>
        <v/>
      </c>
      <c r="O277" s="10" t="str">
        <f>IF(O276="","",IF(R276=0,"",IF(O276&gt;R276,R276,IF(R276&lt;&gt;"",COMPARATIVO!$D$6,""))))</f>
        <v/>
      </c>
      <c r="P277" s="10" t="str">
        <f>IF(R276=0,"",IFERROR(((1+COMPARATIVO!$E$6)^(1/12)-1)*R276,""))</f>
        <v/>
      </c>
      <c r="Q277" s="10" t="str">
        <f>IF((IFERROR(O277-P277+IF(C277=F276,0,COMPARATIVO!$F$6),""))=COMPARATIVO!$F$6,"",IFERROR(O277-P277+IF(C277=F276,0,COMPARATIVO!$F$6),""))</f>
        <v/>
      </c>
      <c r="R277" s="46">
        <f t="shared" si="3"/>
        <v>0</v>
      </c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9" t="str">
        <f t="shared" si="4"/>
        <v/>
      </c>
      <c r="C278" s="10" t="str">
        <f>IF(C277="","",IF(F277=0,"",IF(C277&gt;F277,F277,IF(F277&lt;&gt;"",COMPARATIVO!$D$4,""))))</f>
        <v/>
      </c>
      <c r="D278" s="10" t="str">
        <f>IF(F277=0,"",IFERROR(((1+COMPARATIVO!$E$4)^(1/12)-1)*F277,""))</f>
        <v/>
      </c>
      <c r="E278" s="10" t="str">
        <f>IF((IFERROR(C278-D278+IF(C278=F277,0,COMPARATIVO!$F$4),""))=COMPARATIVO!$F$4,"",IFERROR(C278-D278+IF(C278=F277,0,COMPARATIVO!$F$4),""))</f>
        <v/>
      </c>
      <c r="F278" s="46">
        <f t="shared" si="1"/>
        <v>0</v>
      </c>
      <c r="G278" s="42"/>
      <c r="H278" s="9" t="str">
        <f t="shared" si="5"/>
        <v/>
      </c>
      <c r="I278" s="10" t="str">
        <f>IF(I277="","",IF(L277=0,"",IF(I277&gt;L277,L277,IF(L277&lt;&gt;"",COMPARATIVO!$D$5,""))))</f>
        <v/>
      </c>
      <c r="J278" s="10" t="str">
        <f>IF(L277=0,"",IFERROR(((1+COMPARATIVO!$E$5)^(1/12)-1)*L277,""))</f>
        <v/>
      </c>
      <c r="K278" s="10" t="str">
        <f>IF((IFERROR(I278-J278+IF(C278=F277,0,COMPARATIVO!$F$5),""))=COMPARATIVO!$F$5,"",IFERROR(I278-J278+IF(C278=F277,0,COMPARATIVO!$F$5),""))</f>
        <v/>
      </c>
      <c r="L278" s="46">
        <f t="shared" si="2"/>
        <v>0</v>
      </c>
      <c r="M278" s="42"/>
      <c r="N278" s="9" t="str">
        <f t="shared" si="6"/>
        <v/>
      </c>
      <c r="O278" s="10" t="str">
        <f>IF(O277="","",IF(R277=0,"",IF(O277&gt;R277,R277,IF(R277&lt;&gt;"",COMPARATIVO!$D$6,""))))</f>
        <v/>
      </c>
      <c r="P278" s="10" t="str">
        <f>IF(R277=0,"",IFERROR(((1+COMPARATIVO!$E$6)^(1/12)-1)*R277,""))</f>
        <v/>
      </c>
      <c r="Q278" s="10" t="str">
        <f>IF((IFERROR(O278-P278+IF(C278=F277,0,COMPARATIVO!$F$6),""))=COMPARATIVO!$F$6,"",IFERROR(O278-P278+IF(C278=F277,0,COMPARATIVO!$F$6),""))</f>
        <v/>
      </c>
      <c r="R278" s="46">
        <f t="shared" si="3"/>
        <v>0</v>
      </c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9" t="str">
        <f t="shared" si="4"/>
        <v/>
      </c>
      <c r="C279" s="10" t="str">
        <f>IF(C278="","",IF(F278=0,"",IF(C278&gt;F278,F278,IF(F278&lt;&gt;"",COMPARATIVO!$D$4,""))))</f>
        <v/>
      </c>
      <c r="D279" s="10" t="str">
        <f>IF(F278=0,"",IFERROR(((1+COMPARATIVO!$E$4)^(1/12)-1)*F278,""))</f>
        <v/>
      </c>
      <c r="E279" s="10" t="str">
        <f>IF((IFERROR(C279-D279+IF(C279=F278,0,COMPARATIVO!$F$4),""))=COMPARATIVO!$F$4,"",IFERROR(C279-D279+IF(C279=F278,0,COMPARATIVO!$F$4),""))</f>
        <v/>
      </c>
      <c r="F279" s="46">
        <f t="shared" si="1"/>
        <v>0</v>
      </c>
      <c r="G279" s="42"/>
      <c r="H279" s="9" t="str">
        <f t="shared" si="5"/>
        <v/>
      </c>
      <c r="I279" s="10" t="str">
        <f>IF(I278="","",IF(L278=0,"",IF(I278&gt;L278,L278,IF(L278&lt;&gt;"",COMPARATIVO!$D$5,""))))</f>
        <v/>
      </c>
      <c r="J279" s="10" t="str">
        <f>IF(L278=0,"",IFERROR(((1+COMPARATIVO!$E$5)^(1/12)-1)*L278,""))</f>
        <v/>
      </c>
      <c r="K279" s="10" t="str">
        <f>IF((IFERROR(I279-J279+IF(C279=F278,0,COMPARATIVO!$F$5),""))=COMPARATIVO!$F$5,"",IFERROR(I279-J279+IF(C279=F278,0,COMPARATIVO!$F$5),""))</f>
        <v/>
      </c>
      <c r="L279" s="46">
        <f t="shared" si="2"/>
        <v>0</v>
      </c>
      <c r="M279" s="42"/>
      <c r="N279" s="9" t="str">
        <f t="shared" si="6"/>
        <v/>
      </c>
      <c r="O279" s="10" t="str">
        <f>IF(O278="","",IF(R278=0,"",IF(O278&gt;R278,R278,IF(R278&lt;&gt;"",COMPARATIVO!$D$6,""))))</f>
        <v/>
      </c>
      <c r="P279" s="10" t="str">
        <f>IF(R278=0,"",IFERROR(((1+COMPARATIVO!$E$6)^(1/12)-1)*R278,""))</f>
        <v/>
      </c>
      <c r="Q279" s="10" t="str">
        <f>IF((IFERROR(O279-P279+IF(C279=F278,0,COMPARATIVO!$F$6),""))=COMPARATIVO!$F$6,"",IFERROR(O279-P279+IF(C279=F278,0,COMPARATIVO!$F$6),""))</f>
        <v/>
      </c>
      <c r="R279" s="46">
        <f t="shared" si="3"/>
        <v>0</v>
      </c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9" t="str">
        <f t="shared" si="4"/>
        <v/>
      </c>
      <c r="C280" s="10" t="str">
        <f>IF(C279="","",IF(F279=0,"",IF(C279&gt;F279,F279,IF(F279&lt;&gt;"",COMPARATIVO!$D$4,""))))</f>
        <v/>
      </c>
      <c r="D280" s="10" t="str">
        <f>IF(F279=0,"",IFERROR(((1+COMPARATIVO!$E$4)^(1/12)-1)*F279,""))</f>
        <v/>
      </c>
      <c r="E280" s="10" t="str">
        <f>IF((IFERROR(C280-D280+IF(C280=F279,0,COMPARATIVO!$F$4),""))=COMPARATIVO!$F$4,"",IFERROR(C280-D280+IF(C280=F279,0,COMPARATIVO!$F$4),""))</f>
        <v/>
      </c>
      <c r="F280" s="46">
        <f t="shared" si="1"/>
        <v>0</v>
      </c>
      <c r="G280" s="42"/>
      <c r="H280" s="9" t="str">
        <f t="shared" si="5"/>
        <v/>
      </c>
      <c r="I280" s="10" t="str">
        <f>IF(I279="","",IF(L279=0,"",IF(I279&gt;L279,L279,IF(L279&lt;&gt;"",COMPARATIVO!$D$5,""))))</f>
        <v/>
      </c>
      <c r="J280" s="10" t="str">
        <f>IF(L279=0,"",IFERROR(((1+COMPARATIVO!$E$5)^(1/12)-1)*L279,""))</f>
        <v/>
      </c>
      <c r="K280" s="10" t="str">
        <f>IF((IFERROR(I280-J280+IF(C280=F279,0,COMPARATIVO!$F$5),""))=COMPARATIVO!$F$5,"",IFERROR(I280-J280+IF(C280=F279,0,COMPARATIVO!$F$5),""))</f>
        <v/>
      </c>
      <c r="L280" s="46">
        <f t="shared" si="2"/>
        <v>0</v>
      </c>
      <c r="M280" s="42"/>
      <c r="N280" s="9" t="str">
        <f t="shared" si="6"/>
        <v/>
      </c>
      <c r="O280" s="10" t="str">
        <f>IF(O279="","",IF(R279=0,"",IF(O279&gt;R279,R279,IF(R279&lt;&gt;"",COMPARATIVO!$D$6,""))))</f>
        <v/>
      </c>
      <c r="P280" s="10" t="str">
        <f>IF(R279=0,"",IFERROR(((1+COMPARATIVO!$E$6)^(1/12)-1)*R279,""))</f>
        <v/>
      </c>
      <c r="Q280" s="10" t="str">
        <f>IF((IFERROR(O280-P280+IF(C280=F279,0,COMPARATIVO!$F$6),""))=COMPARATIVO!$F$6,"",IFERROR(O280-P280+IF(C280=F279,0,COMPARATIVO!$F$6),""))</f>
        <v/>
      </c>
      <c r="R280" s="46">
        <f t="shared" si="3"/>
        <v>0</v>
      </c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9" t="str">
        <f t="shared" si="4"/>
        <v/>
      </c>
      <c r="C281" s="10" t="str">
        <f>IF(C280="","",IF(F280=0,"",IF(C280&gt;F280,F280,IF(F280&lt;&gt;"",COMPARATIVO!$D$4,""))))</f>
        <v/>
      </c>
      <c r="D281" s="10" t="str">
        <f>IF(F280=0,"",IFERROR(((1+COMPARATIVO!$E$4)^(1/12)-1)*F280,""))</f>
        <v/>
      </c>
      <c r="E281" s="10" t="str">
        <f>IF((IFERROR(C281-D281+IF(C281=F280,0,COMPARATIVO!$F$4),""))=COMPARATIVO!$F$4,"",IFERROR(C281-D281+IF(C281=F280,0,COMPARATIVO!$F$4),""))</f>
        <v/>
      </c>
      <c r="F281" s="46">
        <f t="shared" si="1"/>
        <v>0</v>
      </c>
      <c r="G281" s="42"/>
      <c r="H281" s="9" t="str">
        <f t="shared" si="5"/>
        <v/>
      </c>
      <c r="I281" s="10" t="str">
        <f>IF(I280="","",IF(L280=0,"",IF(I280&gt;L280,L280,IF(L280&lt;&gt;"",COMPARATIVO!$D$5,""))))</f>
        <v/>
      </c>
      <c r="J281" s="10" t="str">
        <f>IF(L280=0,"",IFERROR(((1+COMPARATIVO!$E$5)^(1/12)-1)*L280,""))</f>
        <v/>
      </c>
      <c r="K281" s="10" t="str">
        <f>IF((IFERROR(I281-J281+IF(C281=F280,0,COMPARATIVO!$F$5),""))=COMPARATIVO!$F$5,"",IFERROR(I281-J281+IF(C281=F280,0,COMPARATIVO!$F$5),""))</f>
        <v/>
      </c>
      <c r="L281" s="46">
        <f t="shared" si="2"/>
        <v>0</v>
      </c>
      <c r="M281" s="42"/>
      <c r="N281" s="9" t="str">
        <f t="shared" si="6"/>
        <v/>
      </c>
      <c r="O281" s="10" t="str">
        <f>IF(O280="","",IF(R280=0,"",IF(O280&gt;R280,R280,IF(R280&lt;&gt;"",COMPARATIVO!$D$6,""))))</f>
        <v/>
      </c>
      <c r="P281" s="10" t="str">
        <f>IF(R280=0,"",IFERROR(((1+COMPARATIVO!$E$6)^(1/12)-1)*R280,""))</f>
        <v/>
      </c>
      <c r="Q281" s="10" t="str">
        <f>IF((IFERROR(O281-P281+IF(C281=F280,0,COMPARATIVO!$F$6),""))=COMPARATIVO!$F$6,"",IFERROR(O281-P281+IF(C281=F280,0,COMPARATIVO!$F$6),""))</f>
        <v/>
      </c>
      <c r="R281" s="46">
        <f t="shared" si="3"/>
        <v>0</v>
      </c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9" t="str">
        <f t="shared" si="4"/>
        <v/>
      </c>
      <c r="C282" s="10" t="str">
        <f>IF(C281="","",IF(F281=0,"",IF(C281&gt;F281,F281,IF(F281&lt;&gt;"",COMPARATIVO!$D$4,""))))</f>
        <v/>
      </c>
      <c r="D282" s="10" t="str">
        <f>IF(F281=0,"",IFERROR(((1+COMPARATIVO!$E$4)^(1/12)-1)*F281,""))</f>
        <v/>
      </c>
      <c r="E282" s="10" t="str">
        <f>IF((IFERROR(C282-D282+IF(C282=F281,0,COMPARATIVO!$F$4),""))=COMPARATIVO!$F$4,"",IFERROR(C282-D282+IF(C282=F281,0,COMPARATIVO!$F$4),""))</f>
        <v/>
      </c>
      <c r="F282" s="46">
        <f t="shared" si="1"/>
        <v>0</v>
      </c>
      <c r="G282" s="42"/>
      <c r="H282" s="9" t="str">
        <f t="shared" si="5"/>
        <v/>
      </c>
      <c r="I282" s="10" t="str">
        <f>IF(I281="","",IF(L281=0,"",IF(I281&gt;L281,L281,IF(L281&lt;&gt;"",COMPARATIVO!$D$5,""))))</f>
        <v/>
      </c>
      <c r="J282" s="10" t="str">
        <f>IF(L281=0,"",IFERROR(((1+COMPARATIVO!$E$5)^(1/12)-1)*L281,""))</f>
        <v/>
      </c>
      <c r="K282" s="10" t="str">
        <f>IF((IFERROR(I282-J282+IF(C282=F281,0,COMPARATIVO!$F$5),""))=COMPARATIVO!$F$5,"",IFERROR(I282-J282+IF(C282=F281,0,COMPARATIVO!$F$5),""))</f>
        <v/>
      </c>
      <c r="L282" s="46">
        <f t="shared" si="2"/>
        <v>0</v>
      </c>
      <c r="M282" s="42"/>
      <c r="N282" s="9" t="str">
        <f t="shared" si="6"/>
        <v/>
      </c>
      <c r="O282" s="10" t="str">
        <f>IF(O281="","",IF(R281=0,"",IF(O281&gt;R281,R281,IF(R281&lt;&gt;"",COMPARATIVO!$D$6,""))))</f>
        <v/>
      </c>
      <c r="P282" s="10" t="str">
        <f>IF(R281=0,"",IFERROR(((1+COMPARATIVO!$E$6)^(1/12)-1)*R281,""))</f>
        <v/>
      </c>
      <c r="Q282" s="10" t="str">
        <f>IF((IFERROR(O282-P282+IF(C282=F281,0,COMPARATIVO!$F$6),""))=COMPARATIVO!$F$6,"",IFERROR(O282-P282+IF(C282=F281,0,COMPARATIVO!$F$6),""))</f>
        <v/>
      </c>
      <c r="R282" s="46">
        <f t="shared" si="3"/>
        <v>0</v>
      </c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9" t="str">
        <f t="shared" si="4"/>
        <v/>
      </c>
      <c r="C283" s="10" t="str">
        <f>IF(C282="","",IF(F282=0,"",IF(C282&gt;F282,F282,IF(F282&lt;&gt;"",COMPARATIVO!$D$4,""))))</f>
        <v/>
      </c>
      <c r="D283" s="10" t="str">
        <f>IF(F282=0,"",IFERROR(((1+COMPARATIVO!$E$4)^(1/12)-1)*F282,""))</f>
        <v/>
      </c>
      <c r="E283" s="10" t="str">
        <f>IF((IFERROR(C283-D283+IF(C283=F282,0,COMPARATIVO!$F$4),""))=COMPARATIVO!$F$4,"",IFERROR(C283-D283+IF(C283=F282,0,COMPARATIVO!$F$4),""))</f>
        <v/>
      </c>
      <c r="F283" s="46">
        <f t="shared" si="1"/>
        <v>0</v>
      </c>
      <c r="G283" s="42"/>
      <c r="H283" s="9" t="str">
        <f t="shared" si="5"/>
        <v/>
      </c>
      <c r="I283" s="10" t="str">
        <f>IF(I282="","",IF(L282=0,"",IF(I282&gt;L282,L282,IF(L282&lt;&gt;"",COMPARATIVO!$D$5,""))))</f>
        <v/>
      </c>
      <c r="J283" s="10" t="str">
        <f>IF(L282=0,"",IFERROR(((1+COMPARATIVO!$E$5)^(1/12)-1)*L282,""))</f>
        <v/>
      </c>
      <c r="K283" s="10" t="str">
        <f>IF((IFERROR(I283-J283+IF(C283=F282,0,COMPARATIVO!$F$5),""))=COMPARATIVO!$F$5,"",IFERROR(I283-J283+IF(C283=F282,0,COMPARATIVO!$F$5),""))</f>
        <v/>
      </c>
      <c r="L283" s="46">
        <f t="shared" si="2"/>
        <v>0</v>
      </c>
      <c r="M283" s="42"/>
      <c r="N283" s="9" t="str">
        <f t="shared" si="6"/>
        <v/>
      </c>
      <c r="O283" s="10" t="str">
        <f>IF(O282="","",IF(R282=0,"",IF(O282&gt;R282,R282,IF(R282&lt;&gt;"",COMPARATIVO!$D$6,""))))</f>
        <v/>
      </c>
      <c r="P283" s="10" t="str">
        <f>IF(R282=0,"",IFERROR(((1+COMPARATIVO!$E$6)^(1/12)-1)*R282,""))</f>
        <v/>
      </c>
      <c r="Q283" s="10" t="str">
        <f>IF((IFERROR(O283-P283+IF(C283=F282,0,COMPARATIVO!$F$6),""))=COMPARATIVO!$F$6,"",IFERROR(O283-P283+IF(C283=F282,0,COMPARATIVO!$F$6),""))</f>
        <v/>
      </c>
      <c r="R283" s="46">
        <f t="shared" si="3"/>
        <v>0</v>
      </c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9" t="str">
        <f t="shared" si="4"/>
        <v/>
      </c>
      <c r="C284" s="10" t="str">
        <f>IF(C283="","",IF(F283=0,"",IF(C283&gt;F283,F283,IF(F283&lt;&gt;"",COMPARATIVO!$D$4,""))))</f>
        <v/>
      </c>
      <c r="D284" s="10" t="str">
        <f>IF(F283=0,"",IFERROR(((1+COMPARATIVO!$E$4)^(1/12)-1)*F283,""))</f>
        <v/>
      </c>
      <c r="E284" s="10" t="str">
        <f>IF((IFERROR(C284-D284+IF(C284=F283,0,COMPARATIVO!$F$4),""))=COMPARATIVO!$F$4,"",IFERROR(C284-D284+IF(C284=F283,0,COMPARATIVO!$F$4),""))</f>
        <v/>
      </c>
      <c r="F284" s="46">
        <f t="shared" si="1"/>
        <v>0</v>
      </c>
      <c r="G284" s="42"/>
      <c r="H284" s="9" t="str">
        <f t="shared" si="5"/>
        <v/>
      </c>
      <c r="I284" s="10" t="str">
        <f>IF(I283="","",IF(L283=0,"",IF(I283&gt;L283,L283,IF(L283&lt;&gt;"",COMPARATIVO!$D$5,""))))</f>
        <v/>
      </c>
      <c r="J284" s="10" t="str">
        <f>IF(L283=0,"",IFERROR(((1+COMPARATIVO!$E$5)^(1/12)-1)*L283,""))</f>
        <v/>
      </c>
      <c r="K284" s="10" t="str">
        <f>IF((IFERROR(I284-J284+IF(C284=F283,0,COMPARATIVO!$F$5),""))=COMPARATIVO!$F$5,"",IFERROR(I284-J284+IF(C284=F283,0,COMPARATIVO!$F$5),""))</f>
        <v/>
      </c>
      <c r="L284" s="46">
        <f t="shared" si="2"/>
        <v>0</v>
      </c>
      <c r="M284" s="42"/>
      <c r="N284" s="9" t="str">
        <f t="shared" si="6"/>
        <v/>
      </c>
      <c r="O284" s="10" t="str">
        <f>IF(O283="","",IF(R283=0,"",IF(O283&gt;R283,R283,IF(R283&lt;&gt;"",COMPARATIVO!$D$6,""))))</f>
        <v/>
      </c>
      <c r="P284" s="10" t="str">
        <f>IF(R283=0,"",IFERROR(((1+COMPARATIVO!$E$6)^(1/12)-1)*R283,""))</f>
        <v/>
      </c>
      <c r="Q284" s="10" t="str">
        <f>IF((IFERROR(O284-P284+IF(C284=F283,0,COMPARATIVO!$F$6),""))=COMPARATIVO!$F$6,"",IFERROR(O284-P284+IF(C284=F283,0,COMPARATIVO!$F$6),""))</f>
        <v/>
      </c>
      <c r="R284" s="46">
        <f t="shared" si="3"/>
        <v>0</v>
      </c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9" t="str">
        <f t="shared" si="4"/>
        <v/>
      </c>
      <c r="C285" s="10" t="str">
        <f>IF(C284="","",IF(F284=0,"",IF(C284&gt;F284,F284,IF(F284&lt;&gt;"",COMPARATIVO!$D$4,""))))</f>
        <v/>
      </c>
      <c r="D285" s="10" t="str">
        <f>IF(F284=0,"",IFERROR(((1+COMPARATIVO!$E$4)^(1/12)-1)*F284,""))</f>
        <v/>
      </c>
      <c r="E285" s="10" t="str">
        <f>IF((IFERROR(C285-D285+IF(C285=F284,0,COMPARATIVO!$F$4),""))=COMPARATIVO!$F$4,"",IFERROR(C285-D285+IF(C285=F284,0,COMPARATIVO!$F$4),""))</f>
        <v/>
      </c>
      <c r="F285" s="46">
        <f t="shared" si="1"/>
        <v>0</v>
      </c>
      <c r="G285" s="42"/>
      <c r="H285" s="9" t="str">
        <f t="shared" si="5"/>
        <v/>
      </c>
      <c r="I285" s="10" t="str">
        <f>IF(I284="","",IF(L284=0,"",IF(I284&gt;L284,L284,IF(L284&lt;&gt;"",COMPARATIVO!$D$5,""))))</f>
        <v/>
      </c>
      <c r="J285" s="10" t="str">
        <f>IF(L284=0,"",IFERROR(((1+COMPARATIVO!$E$5)^(1/12)-1)*L284,""))</f>
        <v/>
      </c>
      <c r="K285" s="10" t="str">
        <f>IF((IFERROR(I285-J285+IF(C285=F284,0,COMPARATIVO!$F$5),""))=COMPARATIVO!$F$5,"",IFERROR(I285-J285+IF(C285=F284,0,COMPARATIVO!$F$5),""))</f>
        <v/>
      </c>
      <c r="L285" s="46">
        <f t="shared" si="2"/>
        <v>0</v>
      </c>
      <c r="M285" s="42"/>
      <c r="N285" s="9" t="str">
        <f t="shared" si="6"/>
        <v/>
      </c>
      <c r="O285" s="10" t="str">
        <f>IF(O284="","",IF(R284=0,"",IF(O284&gt;R284,R284,IF(R284&lt;&gt;"",COMPARATIVO!$D$6,""))))</f>
        <v/>
      </c>
      <c r="P285" s="10" t="str">
        <f>IF(R284=0,"",IFERROR(((1+COMPARATIVO!$E$6)^(1/12)-1)*R284,""))</f>
        <v/>
      </c>
      <c r="Q285" s="10" t="str">
        <f>IF((IFERROR(O285-P285+IF(C285=F284,0,COMPARATIVO!$F$6),""))=COMPARATIVO!$F$6,"",IFERROR(O285-P285+IF(C285=F284,0,COMPARATIVO!$F$6),""))</f>
        <v/>
      </c>
      <c r="R285" s="46">
        <f t="shared" si="3"/>
        <v>0</v>
      </c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9" t="str">
        <f t="shared" si="4"/>
        <v/>
      </c>
      <c r="C286" s="10" t="str">
        <f>IF(C285="","",IF(F285=0,"",IF(C285&gt;F285,F285,IF(F285&lt;&gt;"",COMPARATIVO!$D$4,""))))</f>
        <v/>
      </c>
      <c r="D286" s="10" t="str">
        <f>IF(F285=0,"",IFERROR(((1+COMPARATIVO!$E$4)^(1/12)-1)*F285,""))</f>
        <v/>
      </c>
      <c r="E286" s="10" t="str">
        <f>IF((IFERROR(C286-D286+IF(C286=F285,0,COMPARATIVO!$F$4),""))=COMPARATIVO!$F$4,"",IFERROR(C286-D286+IF(C286=F285,0,COMPARATIVO!$F$4),""))</f>
        <v/>
      </c>
      <c r="F286" s="46">
        <f t="shared" si="1"/>
        <v>0</v>
      </c>
      <c r="G286" s="42"/>
      <c r="H286" s="9" t="str">
        <f t="shared" si="5"/>
        <v/>
      </c>
      <c r="I286" s="10" t="str">
        <f>IF(I285="","",IF(L285=0,"",IF(I285&gt;L285,L285,IF(L285&lt;&gt;"",COMPARATIVO!$D$5,""))))</f>
        <v/>
      </c>
      <c r="J286" s="10" t="str">
        <f>IF(L285=0,"",IFERROR(((1+COMPARATIVO!$E$5)^(1/12)-1)*L285,""))</f>
        <v/>
      </c>
      <c r="K286" s="10" t="str">
        <f>IF((IFERROR(I286-J286+IF(C286=F285,0,COMPARATIVO!$F$5),""))=COMPARATIVO!$F$5,"",IFERROR(I286-J286+IF(C286=F285,0,COMPARATIVO!$F$5),""))</f>
        <v/>
      </c>
      <c r="L286" s="46">
        <f t="shared" si="2"/>
        <v>0</v>
      </c>
      <c r="M286" s="42"/>
      <c r="N286" s="9" t="str">
        <f t="shared" si="6"/>
        <v/>
      </c>
      <c r="O286" s="10" t="str">
        <f>IF(O285="","",IF(R285=0,"",IF(O285&gt;R285,R285,IF(R285&lt;&gt;"",COMPARATIVO!$D$6,""))))</f>
        <v/>
      </c>
      <c r="P286" s="10" t="str">
        <f>IF(R285=0,"",IFERROR(((1+COMPARATIVO!$E$6)^(1/12)-1)*R285,""))</f>
        <v/>
      </c>
      <c r="Q286" s="10" t="str">
        <f>IF((IFERROR(O286-P286+IF(C286=F285,0,COMPARATIVO!$F$6),""))=COMPARATIVO!$F$6,"",IFERROR(O286-P286+IF(C286=F285,0,COMPARATIVO!$F$6),""))</f>
        <v/>
      </c>
      <c r="R286" s="46">
        <f t="shared" si="3"/>
        <v>0</v>
      </c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9" t="str">
        <f t="shared" si="4"/>
        <v/>
      </c>
      <c r="C287" s="10" t="str">
        <f>IF(C286="","",IF(F286=0,"",IF(C286&gt;F286,F286,IF(F286&lt;&gt;"",COMPARATIVO!$D$4,""))))</f>
        <v/>
      </c>
      <c r="D287" s="10" t="str">
        <f>IF(F286=0,"",IFERROR(((1+COMPARATIVO!$E$4)^(1/12)-1)*F286,""))</f>
        <v/>
      </c>
      <c r="E287" s="10" t="str">
        <f>IF((IFERROR(C287-D287+IF(C287=F286,0,COMPARATIVO!$F$4),""))=COMPARATIVO!$F$4,"",IFERROR(C287-D287+IF(C287=F286,0,COMPARATIVO!$F$4),""))</f>
        <v/>
      </c>
      <c r="F287" s="46">
        <f t="shared" si="1"/>
        <v>0</v>
      </c>
      <c r="G287" s="42"/>
      <c r="H287" s="9" t="str">
        <f t="shared" si="5"/>
        <v/>
      </c>
      <c r="I287" s="10" t="str">
        <f>IF(I286="","",IF(L286=0,"",IF(I286&gt;L286,L286,IF(L286&lt;&gt;"",COMPARATIVO!$D$5,""))))</f>
        <v/>
      </c>
      <c r="J287" s="10" t="str">
        <f>IF(L286=0,"",IFERROR(((1+COMPARATIVO!$E$5)^(1/12)-1)*L286,""))</f>
        <v/>
      </c>
      <c r="K287" s="10" t="str">
        <f>IF((IFERROR(I287-J287+IF(C287=F286,0,COMPARATIVO!$F$5),""))=COMPARATIVO!$F$5,"",IFERROR(I287-J287+IF(C287=F286,0,COMPARATIVO!$F$5),""))</f>
        <v/>
      </c>
      <c r="L287" s="46">
        <f t="shared" si="2"/>
        <v>0</v>
      </c>
      <c r="M287" s="42"/>
      <c r="N287" s="9" t="str">
        <f t="shared" si="6"/>
        <v/>
      </c>
      <c r="O287" s="10" t="str">
        <f>IF(O286="","",IF(R286=0,"",IF(O286&gt;R286,R286,IF(R286&lt;&gt;"",COMPARATIVO!$D$6,""))))</f>
        <v/>
      </c>
      <c r="P287" s="10" t="str">
        <f>IF(R286=0,"",IFERROR(((1+COMPARATIVO!$E$6)^(1/12)-1)*R286,""))</f>
        <v/>
      </c>
      <c r="Q287" s="10" t="str">
        <f>IF((IFERROR(O287-P287+IF(C287=F286,0,COMPARATIVO!$F$6),""))=COMPARATIVO!$F$6,"",IFERROR(O287-P287+IF(C287=F286,0,COMPARATIVO!$F$6),""))</f>
        <v/>
      </c>
      <c r="R287" s="46">
        <f t="shared" si="3"/>
        <v>0</v>
      </c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9" t="str">
        <f t="shared" si="4"/>
        <v/>
      </c>
      <c r="C288" s="10" t="str">
        <f>IF(C287="","",IF(F287=0,"",IF(C287&gt;F287,F287,IF(F287&lt;&gt;"",COMPARATIVO!$D$4,""))))</f>
        <v/>
      </c>
      <c r="D288" s="10" t="str">
        <f>IF(F287=0,"",IFERROR(((1+COMPARATIVO!$E$4)^(1/12)-1)*F287,""))</f>
        <v/>
      </c>
      <c r="E288" s="10" t="str">
        <f>IF((IFERROR(C288-D288+IF(C288=F287,0,COMPARATIVO!$F$4),""))=COMPARATIVO!$F$4,"",IFERROR(C288-D288+IF(C288=F287,0,COMPARATIVO!$F$4),""))</f>
        <v/>
      </c>
      <c r="F288" s="46">
        <f t="shared" si="1"/>
        <v>0</v>
      </c>
      <c r="G288" s="42"/>
      <c r="H288" s="9" t="str">
        <f t="shared" si="5"/>
        <v/>
      </c>
      <c r="I288" s="10" t="str">
        <f>IF(I287="","",IF(L287=0,"",IF(I287&gt;L287,L287,IF(L287&lt;&gt;"",COMPARATIVO!$D$5,""))))</f>
        <v/>
      </c>
      <c r="J288" s="10" t="str">
        <f>IF(L287=0,"",IFERROR(((1+COMPARATIVO!$E$5)^(1/12)-1)*L287,""))</f>
        <v/>
      </c>
      <c r="K288" s="10" t="str">
        <f>IF((IFERROR(I288-J288+IF(C288=F287,0,COMPARATIVO!$F$5),""))=COMPARATIVO!$F$5,"",IFERROR(I288-J288+IF(C288=F287,0,COMPARATIVO!$F$5),""))</f>
        <v/>
      </c>
      <c r="L288" s="46">
        <f t="shared" si="2"/>
        <v>0</v>
      </c>
      <c r="M288" s="42"/>
      <c r="N288" s="9" t="str">
        <f t="shared" si="6"/>
        <v/>
      </c>
      <c r="O288" s="10" t="str">
        <f>IF(O287="","",IF(R287=0,"",IF(O287&gt;R287,R287,IF(R287&lt;&gt;"",COMPARATIVO!$D$6,""))))</f>
        <v/>
      </c>
      <c r="P288" s="10" t="str">
        <f>IF(R287=0,"",IFERROR(((1+COMPARATIVO!$E$6)^(1/12)-1)*R287,""))</f>
        <v/>
      </c>
      <c r="Q288" s="10" t="str">
        <f>IF((IFERROR(O288-P288+IF(C288=F287,0,COMPARATIVO!$F$6),""))=COMPARATIVO!$F$6,"",IFERROR(O288-P288+IF(C288=F287,0,COMPARATIVO!$F$6),""))</f>
        <v/>
      </c>
      <c r="R288" s="46">
        <f t="shared" si="3"/>
        <v>0</v>
      </c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9" t="str">
        <f t="shared" si="4"/>
        <v/>
      </c>
      <c r="C289" s="10" t="str">
        <f>IF(C288="","",IF(F288=0,"",IF(C288&gt;F288,F288,IF(F288&lt;&gt;"",COMPARATIVO!$D$4,""))))</f>
        <v/>
      </c>
      <c r="D289" s="10" t="str">
        <f>IF(F288=0,"",IFERROR(((1+COMPARATIVO!$E$4)^(1/12)-1)*F288,""))</f>
        <v/>
      </c>
      <c r="E289" s="10" t="str">
        <f>IF((IFERROR(C289-D289+IF(C289=F288,0,COMPARATIVO!$F$4),""))=COMPARATIVO!$F$4,"",IFERROR(C289-D289+IF(C289=F288,0,COMPARATIVO!$F$4),""))</f>
        <v/>
      </c>
      <c r="F289" s="46">
        <f t="shared" si="1"/>
        <v>0</v>
      </c>
      <c r="G289" s="42"/>
      <c r="H289" s="9" t="str">
        <f t="shared" si="5"/>
        <v/>
      </c>
      <c r="I289" s="10" t="str">
        <f>IF(I288="","",IF(L288=0,"",IF(I288&gt;L288,L288,IF(L288&lt;&gt;"",COMPARATIVO!$D$5,""))))</f>
        <v/>
      </c>
      <c r="J289" s="10" t="str">
        <f>IF(L288=0,"",IFERROR(((1+COMPARATIVO!$E$5)^(1/12)-1)*L288,""))</f>
        <v/>
      </c>
      <c r="K289" s="10" t="str">
        <f>IF((IFERROR(I289-J289+IF(C289=F288,0,COMPARATIVO!$F$5),""))=COMPARATIVO!$F$5,"",IFERROR(I289-J289+IF(C289=F288,0,COMPARATIVO!$F$5),""))</f>
        <v/>
      </c>
      <c r="L289" s="46">
        <f t="shared" si="2"/>
        <v>0</v>
      </c>
      <c r="M289" s="42"/>
      <c r="N289" s="9" t="str">
        <f t="shared" si="6"/>
        <v/>
      </c>
      <c r="O289" s="10" t="str">
        <f>IF(O288="","",IF(R288=0,"",IF(O288&gt;R288,R288,IF(R288&lt;&gt;"",COMPARATIVO!$D$6,""))))</f>
        <v/>
      </c>
      <c r="P289" s="10" t="str">
        <f>IF(R288=0,"",IFERROR(((1+COMPARATIVO!$E$6)^(1/12)-1)*R288,""))</f>
        <v/>
      </c>
      <c r="Q289" s="10" t="str">
        <f>IF((IFERROR(O289-P289+IF(C289=F288,0,COMPARATIVO!$F$6),""))=COMPARATIVO!$F$6,"",IFERROR(O289-P289+IF(C289=F288,0,COMPARATIVO!$F$6),""))</f>
        <v/>
      </c>
      <c r="R289" s="46">
        <f t="shared" si="3"/>
        <v>0</v>
      </c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9" t="str">
        <f t="shared" si="4"/>
        <v/>
      </c>
      <c r="C290" s="10" t="str">
        <f>IF(C289="","",IF(F289=0,"",IF(C289&gt;F289,F289,IF(F289&lt;&gt;"",COMPARATIVO!$D$4,""))))</f>
        <v/>
      </c>
      <c r="D290" s="10" t="str">
        <f>IF(F289=0,"",IFERROR(((1+COMPARATIVO!$E$4)^(1/12)-1)*F289,""))</f>
        <v/>
      </c>
      <c r="E290" s="10" t="str">
        <f>IF((IFERROR(C290-D290+IF(C290=F289,0,COMPARATIVO!$F$4),""))=COMPARATIVO!$F$4,"",IFERROR(C290-D290+IF(C290=F289,0,COMPARATIVO!$F$4),""))</f>
        <v/>
      </c>
      <c r="F290" s="46">
        <f t="shared" si="1"/>
        <v>0</v>
      </c>
      <c r="G290" s="42"/>
      <c r="H290" s="9" t="str">
        <f t="shared" si="5"/>
        <v/>
      </c>
      <c r="I290" s="10" t="str">
        <f>IF(I289="","",IF(L289=0,"",IF(I289&gt;L289,L289,IF(L289&lt;&gt;"",COMPARATIVO!$D$5,""))))</f>
        <v/>
      </c>
      <c r="J290" s="10" t="str">
        <f>IF(L289=0,"",IFERROR(((1+COMPARATIVO!$E$5)^(1/12)-1)*L289,""))</f>
        <v/>
      </c>
      <c r="K290" s="10" t="str">
        <f>IF((IFERROR(I290-J290+IF(C290=F289,0,COMPARATIVO!$F$5),""))=COMPARATIVO!$F$5,"",IFERROR(I290-J290+IF(C290=F289,0,COMPARATIVO!$F$5),""))</f>
        <v/>
      </c>
      <c r="L290" s="46">
        <f t="shared" si="2"/>
        <v>0</v>
      </c>
      <c r="M290" s="42"/>
      <c r="N290" s="9" t="str">
        <f t="shared" si="6"/>
        <v/>
      </c>
      <c r="O290" s="10" t="str">
        <f>IF(O289="","",IF(R289=0,"",IF(O289&gt;R289,R289,IF(R289&lt;&gt;"",COMPARATIVO!$D$6,""))))</f>
        <v/>
      </c>
      <c r="P290" s="10" t="str">
        <f>IF(R289=0,"",IFERROR(((1+COMPARATIVO!$E$6)^(1/12)-1)*R289,""))</f>
        <v/>
      </c>
      <c r="Q290" s="10" t="str">
        <f>IF((IFERROR(O290-P290+IF(C290=F289,0,COMPARATIVO!$F$6),""))=COMPARATIVO!$F$6,"",IFERROR(O290-P290+IF(C290=F289,0,COMPARATIVO!$F$6),""))</f>
        <v/>
      </c>
      <c r="R290" s="46">
        <f t="shared" si="3"/>
        <v>0</v>
      </c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9" t="str">
        <f t="shared" si="4"/>
        <v/>
      </c>
      <c r="C291" s="10" t="str">
        <f>IF(C290="","",IF(F290=0,"",IF(C290&gt;F290,F290,IF(F290&lt;&gt;"",COMPARATIVO!$D$4,""))))</f>
        <v/>
      </c>
      <c r="D291" s="10" t="str">
        <f>IF(F290=0,"",IFERROR(((1+COMPARATIVO!$E$4)^(1/12)-1)*F290,""))</f>
        <v/>
      </c>
      <c r="E291" s="10" t="str">
        <f>IF((IFERROR(C291-D291+IF(C291=F290,0,COMPARATIVO!$F$4),""))=COMPARATIVO!$F$4,"",IFERROR(C291-D291+IF(C291=F290,0,COMPARATIVO!$F$4),""))</f>
        <v/>
      </c>
      <c r="F291" s="46">
        <f t="shared" si="1"/>
        <v>0</v>
      </c>
      <c r="G291" s="42"/>
      <c r="H291" s="9" t="str">
        <f t="shared" si="5"/>
        <v/>
      </c>
      <c r="I291" s="10" t="str">
        <f>IF(I290="","",IF(L290=0,"",IF(I290&gt;L290,L290,IF(L290&lt;&gt;"",COMPARATIVO!$D$5,""))))</f>
        <v/>
      </c>
      <c r="J291" s="10" t="str">
        <f>IF(L290=0,"",IFERROR(((1+COMPARATIVO!$E$5)^(1/12)-1)*L290,""))</f>
        <v/>
      </c>
      <c r="K291" s="10" t="str">
        <f>IF((IFERROR(I291-J291+IF(C291=F290,0,COMPARATIVO!$F$5),""))=COMPARATIVO!$F$5,"",IFERROR(I291-J291+IF(C291=F290,0,COMPARATIVO!$F$5),""))</f>
        <v/>
      </c>
      <c r="L291" s="46">
        <f t="shared" si="2"/>
        <v>0</v>
      </c>
      <c r="M291" s="42"/>
      <c r="N291" s="9" t="str">
        <f t="shared" si="6"/>
        <v/>
      </c>
      <c r="O291" s="10" t="str">
        <f>IF(O290="","",IF(R290=0,"",IF(O290&gt;R290,R290,IF(R290&lt;&gt;"",COMPARATIVO!$D$6,""))))</f>
        <v/>
      </c>
      <c r="P291" s="10" t="str">
        <f>IF(R290=0,"",IFERROR(((1+COMPARATIVO!$E$6)^(1/12)-1)*R290,""))</f>
        <v/>
      </c>
      <c r="Q291" s="10" t="str">
        <f>IF((IFERROR(O291-P291+IF(C291=F290,0,COMPARATIVO!$F$6),""))=COMPARATIVO!$F$6,"",IFERROR(O291-P291+IF(C291=F290,0,COMPARATIVO!$F$6),""))</f>
        <v/>
      </c>
      <c r="R291" s="46">
        <f t="shared" si="3"/>
        <v>0</v>
      </c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9" t="str">
        <f t="shared" si="4"/>
        <v/>
      </c>
      <c r="C292" s="10" t="str">
        <f>IF(C291="","",IF(F291=0,"",IF(C291&gt;F291,F291,IF(F291&lt;&gt;"",COMPARATIVO!$D$4,""))))</f>
        <v/>
      </c>
      <c r="D292" s="10" t="str">
        <f>IF(F291=0,"",IFERROR(((1+COMPARATIVO!$E$4)^(1/12)-1)*F291,""))</f>
        <v/>
      </c>
      <c r="E292" s="10" t="str">
        <f>IF((IFERROR(C292-D292+IF(C292=F291,0,COMPARATIVO!$F$4),""))=COMPARATIVO!$F$4,"",IFERROR(C292-D292+IF(C292=F291,0,COMPARATIVO!$F$4),""))</f>
        <v/>
      </c>
      <c r="F292" s="46">
        <f t="shared" si="1"/>
        <v>0</v>
      </c>
      <c r="G292" s="42"/>
      <c r="H292" s="9" t="str">
        <f t="shared" si="5"/>
        <v/>
      </c>
      <c r="I292" s="10" t="str">
        <f>IF(I291="","",IF(L291=0,"",IF(I291&gt;L291,L291,IF(L291&lt;&gt;"",COMPARATIVO!$D$5,""))))</f>
        <v/>
      </c>
      <c r="J292" s="10" t="str">
        <f>IF(L291=0,"",IFERROR(((1+COMPARATIVO!$E$5)^(1/12)-1)*L291,""))</f>
        <v/>
      </c>
      <c r="K292" s="10" t="str">
        <f>IF((IFERROR(I292-J292+IF(C292=F291,0,COMPARATIVO!$F$5),""))=COMPARATIVO!$F$5,"",IFERROR(I292-J292+IF(C292=F291,0,COMPARATIVO!$F$5),""))</f>
        <v/>
      </c>
      <c r="L292" s="46">
        <f t="shared" si="2"/>
        <v>0</v>
      </c>
      <c r="M292" s="42"/>
      <c r="N292" s="9" t="str">
        <f t="shared" si="6"/>
        <v/>
      </c>
      <c r="O292" s="10" t="str">
        <f>IF(O291="","",IF(R291=0,"",IF(O291&gt;R291,R291,IF(R291&lt;&gt;"",COMPARATIVO!$D$6,""))))</f>
        <v/>
      </c>
      <c r="P292" s="10" t="str">
        <f>IF(R291=0,"",IFERROR(((1+COMPARATIVO!$E$6)^(1/12)-1)*R291,""))</f>
        <v/>
      </c>
      <c r="Q292" s="10" t="str">
        <f>IF((IFERROR(O292-P292+IF(C292=F291,0,COMPARATIVO!$F$6),""))=COMPARATIVO!$F$6,"",IFERROR(O292-P292+IF(C292=F291,0,COMPARATIVO!$F$6),""))</f>
        <v/>
      </c>
      <c r="R292" s="46">
        <f t="shared" si="3"/>
        <v>0</v>
      </c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9" t="str">
        <f t="shared" si="4"/>
        <v/>
      </c>
      <c r="C293" s="10" t="str">
        <f>IF(C292="","",IF(F292=0,"",IF(C292&gt;F292,F292,IF(F292&lt;&gt;"",COMPARATIVO!$D$4,""))))</f>
        <v/>
      </c>
      <c r="D293" s="10" t="str">
        <f>IF(F292=0,"",IFERROR(((1+COMPARATIVO!$E$4)^(1/12)-1)*F292,""))</f>
        <v/>
      </c>
      <c r="E293" s="10" t="str">
        <f>IF((IFERROR(C293-D293+IF(C293=F292,0,COMPARATIVO!$F$4),""))=COMPARATIVO!$F$4,"",IFERROR(C293-D293+IF(C293=F292,0,COMPARATIVO!$F$4),""))</f>
        <v/>
      </c>
      <c r="F293" s="46">
        <f t="shared" si="1"/>
        <v>0</v>
      </c>
      <c r="G293" s="42"/>
      <c r="H293" s="9" t="str">
        <f t="shared" si="5"/>
        <v/>
      </c>
      <c r="I293" s="10" t="str">
        <f>IF(I292="","",IF(L292=0,"",IF(I292&gt;L292,L292,IF(L292&lt;&gt;"",COMPARATIVO!$D$5,""))))</f>
        <v/>
      </c>
      <c r="J293" s="10" t="str">
        <f>IF(L292=0,"",IFERROR(((1+COMPARATIVO!$E$5)^(1/12)-1)*L292,""))</f>
        <v/>
      </c>
      <c r="K293" s="10" t="str">
        <f>IF((IFERROR(I293-J293+IF(C293=F292,0,COMPARATIVO!$F$5),""))=COMPARATIVO!$F$5,"",IFERROR(I293-J293+IF(C293=F292,0,COMPARATIVO!$F$5),""))</f>
        <v/>
      </c>
      <c r="L293" s="46">
        <f t="shared" si="2"/>
        <v>0</v>
      </c>
      <c r="M293" s="42"/>
      <c r="N293" s="9" t="str">
        <f t="shared" si="6"/>
        <v/>
      </c>
      <c r="O293" s="10" t="str">
        <f>IF(O292="","",IF(R292=0,"",IF(O292&gt;R292,R292,IF(R292&lt;&gt;"",COMPARATIVO!$D$6,""))))</f>
        <v/>
      </c>
      <c r="P293" s="10" t="str">
        <f>IF(R292=0,"",IFERROR(((1+COMPARATIVO!$E$6)^(1/12)-1)*R292,""))</f>
        <v/>
      </c>
      <c r="Q293" s="10" t="str">
        <f>IF((IFERROR(O293-P293+IF(C293=F292,0,COMPARATIVO!$F$6),""))=COMPARATIVO!$F$6,"",IFERROR(O293-P293+IF(C293=F292,0,COMPARATIVO!$F$6),""))</f>
        <v/>
      </c>
      <c r="R293" s="46">
        <f t="shared" si="3"/>
        <v>0</v>
      </c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9" t="str">
        <f t="shared" si="4"/>
        <v/>
      </c>
      <c r="C294" s="10" t="str">
        <f>IF(C293="","",IF(F293=0,"",IF(C293&gt;F293,F293,IF(F293&lt;&gt;"",COMPARATIVO!$D$4,""))))</f>
        <v/>
      </c>
      <c r="D294" s="10" t="str">
        <f>IF(F293=0,"",IFERROR(((1+COMPARATIVO!$E$4)^(1/12)-1)*F293,""))</f>
        <v/>
      </c>
      <c r="E294" s="10" t="str">
        <f>IF((IFERROR(C294-D294+IF(C294=F293,0,COMPARATIVO!$F$4),""))=COMPARATIVO!$F$4,"",IFERROR(C294-D294+IF(C294=F293,0,COMPARATIVO!$F$4),""))</f>
        <v/>
      </c>
      <c r="F294" s="46">
        <f t="shared" si="1"/>
        <v>0</v>
      </c>
      <c r="G294" s="42"/>
      <c r="H294" s="9" t="str">
        <f t="shared" si="5"/>
        <v/>
      </c>
      <c r="I294" s="10" t="str">
        <f>IF(I293="","",IF(L293=0,"",IF(I293&gt;L293,L293,IF(L293&lt;&gt;"",COMPARATIVO!$D$5,""))))</f>
        <v/>
      </c>
      <c r="J294" s="10" t="str">
        <f>IF(L293=0,"",IFERROR(((1+COMPARATIVO!$E$5)^(1/12)-1)*L293,""))</f>
        <v/>
      </c>
      <c r="K294" s="10" t="str">
        <f>IF((IFERROR(I294-J294+IF(C294=F293,0,COMPARATIVO!$F$5),""))=COMPARATIVO!$F$5,"",IFERROR(I294-J294+IF(C294=F293,0,COMPARATIVO!$F$5),""))</f>
        <v/>
      </c>
      <c r="L294" s="46">
        <f t="shared" si="2"/>
        <v>0</v>
      </c>
      <c r="M294" s="42"/>
      <c r="N294" s="9" t="str">
        <f t="shared" si="6"/>
        <v/>
      </c>
      <c r="O294" s="10" t="str">
        <f>IF(O293="","",IF(R293=0,"",IF(O293&gt;R293,R293,IF(R293&lt;&gt;"",COMPARATIVO!$D$6,""))))</f>
        <v/>
      </c>
      <c r="P294" s="10" t="str">
        <f>IF(R293=0,"",IFERROR(((1+COMPARATIVO!$E$6)^(1/12)-1)*R293,""))</f>
        <v/>
      </c>
      <c r="Q294" s="10" t="str">
        <f>IF((IFERROR(O294-P294+IF(C294=F293,0,COMPARATIVO!$F$6),""))=COMPARATIVO!$F$6,"",IFERROR(O294-P294+IF(C294=F293,0,COMPARATIVO!$F$6),""))</f>
        <v/>
      </c>
      <c r="R294" s="46">
        <f t="shared" si="3"/>
        <v>0</v>
      </c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9" t="str">
        <f t="shared" si="4"/>
        <v/>
      </c>
      <c r="C295" s="10" t="str">
        <f>IF(C294="","",IF(F294=0,"",IF(C294&gt;F294,F294,IF(F294&lt;&gt;"",COMPARATIVO!$D$4,""))))</f>
        <v/>
      </c>
      <c r="D295" s="10" t="str">
        <f>IF(F294=0,"",IFERROR(((1+COMPARATIVO!$E$4)^(1/12)-1)*F294,""))</f>
        <v/>
      </c>
      <c r="E295" s="10" t="str">
        <f>IF((IFERROR(C295-D295+IF(C295=F294,0,COMPARATIVO!$F$4),""))=COMPARATIVO!$F$4,"",IFERROR(C295-D295+IF(C295=F294,0,COMPARATIVO!$F$4),""))</f>
        <v/>
      </c>
      <c r="F295" s="46">
        <f t="shared" si="1"/>
        <v>0</v>
      </c>
      <c r="G295" s="42"/>
      <c r="H295" s="9" t="str">
        <f t="shared" si="5"/>
        <v/>
      </c>
      <c r="I295" s="10" t="str">
        <f>IF(I294="","",IF(L294=0,"",IF(I294&gt;L294,L294,IF(L294&lt;&gt;"",COMPARATIVO!$D$5,""))))</f>
        <v/>
      </c>
      <c r="J295" s="10" t="str">
        <f>IF(L294=0,"",IFERROR(((1+COMPARATIVO!$E$5)^(1/12)-1)*L294,""))</f>
        <v/>
      </c>
      <c r="K295" s="10" t="str">
        <f>IF((IFERROR(I295-J295+IF(C295=F294,0,COMPARATIVO!$F$5),""))=COMPARATIVO!$F$5,"",IFERROR(I295-J295+IF(C295=F294,0,COMPARATIVO!$F$5),""))</f>
        <v/>
      </c>
      <c r="L295" s="46">
        <f t="shared" si="2"/>
        <v>0</v>
      </c>
      <c r="M295" s="42"/>
      <c r="N295" s="9" t="str">
        <f t="shared" si="6"/>
        <v/>
      </c>
      <c r="O295" s="10" t="str">
        <f>IF(O294="","",IF(R294=0,"",IF(O294&gt;R294,R294,IF(R294&lt;&gt;"",COMPARATIVO!$D$6,""))))</f>
        <v/>
      </c>
      <c r="P295" s="10" t="str">
        <f>IF(R294=0,"",IFERROR(((1+COMPARATIVO!$E$6)^(1/12)-1)*R294,""))</f>
        <v/>
      </c>
      <c r="Q295" s="10" t="str">
        <f>IF((IFERROR(O295-P295+IF(C295=F294,0,COMPARATIVO!$F$6),""))=COMPARATIVO!$F$6,"",IFERROR(O295-P295+IF(C295=F294,0,COMPARATIVO!$F$6),""))</f>
        <v/>
      </c>
      <c r="R295" s="46">
        <f t="shared" si="3"/>
        <v>0</v>
      </c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9" t="str">
        <f t="shared" si="4"/>
        <v/>
      </c>
      <c r="C296" s="10" t="str">
        <f>IF(C295="","",IF(F295=0,"",IF(C295&gt;F295,F295,IF(F295&lt;&gt;"",COMPARATIVO!$D$4,""))))</f>
        <v/>
      </c>
      <c r="D296" s="10" t="str">
        <f>IF(F295=0,"",IFERROR(((1+COMPARATIVO!$E$4)^(1/12)-1)*F295,""))</f>
        <v/>
      </c>
      <c r="E296" s="10" t="str">
        <f>IF((IFERROR(C296-D296+IF(C296=F295,0,COMPARATIVO!$F$4),""))=COMPARATIVO!$F$4,"",IFERROR(C296-D296+IF(C296=F295,0,COMPARATIVO!$F$4),""))</f>
        <v/>
      </c>
      <c r="F296" s="46">
        <f t="shared" si="1"/>
        <v>0</v>
      </c>
      <c r="G296" s="42"/>
      <c r="H296" s="9" t="str">
        <f t="shared" si="5"/>
        <v/>
      </c>
      <c r="I296" s="10" t="str">
        <f>IF(I295="","",IF(L295=0,"",IF(I295&gt;L295,L295,IF(L295&lt;&gt;"",COMPARATIVO!$D$5,""))))</f>
        <v/>
      </c>
      <c r="J296" s="10" t="str">
        <f>IF(L295=0,"",IFERROR(((1+COMPARATIVO!$E$5)^(1/12)-1)*L295,""))</f>
        <v/>
      </c>
      <c r="K296" s="10" t="str">
        <f>IF((IFERROR(I296-J296+IF(C296=F295,0,COMPARATIVO!$F$5),""))=COMPARATIVO!$F$5,"",IFERROR(I296-J296+IF(C296=F295,0,COMPARATIVO!$F$5),""))</f>
        <v/>
      </c>
      <c r="L296" s="46">
        <f t="shared" si="2"/>
        <v>0</v>
      </c>
      <c r="M296" s="42"/>
      <c r="N296" s="9" t="str">
        <f t="shared" si="6"/>
        <v/>
      </c>
      <c r="O296" s="10" t="str">
        <f>IF(O295="","",IF(R295=0,"",IF(O295&gt;R295,R295,IF(R295&lt;&gt;"",COMPARATIVO!$D$6,""))))</f>
        <v/>
      </c>
      <c r="P296" s="10" t="str">
        <f>IF(R295=0,"",IFERROR(((1+COMPARATIVO!$E$6)^(1/12)-1)*R295,""))</f>
        <v/>
      </c>
      <c r="Q296" s="10" t="str">
        <f>IF((IFERROR(O296-P296+IF(C296=F295,0,COMPARATIVO!$F$6),""))=COMPARATIVO!$F$6,"",IFERROR(O296-P296+IF(C296=F295,0,COMPARATIVO!$F$6),""))</f>
        <v/>
      </c>
      <c r="R296" s="46">
        <f t="shared" si="3"/>
        <v>0</v>
      </c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9" t="str">
        <f t="shared" si="4"/>
        <v/>
      </c>
      <c r="C297" s="10" t="str">
        <f>IF(C296="","",IF(F296=0,"",IF(C296&gt;F296,F296,IF(F296&lt;&gt;"",COMPARATIVO!$D$4,""))))</f>
        <v/>
      </c>
      <c r="D297" s="10" t="str">
        <f>IF(F296=0,"",IFERROR(((1+COMPARATIVO!$E$4)^(1/12)-1)*F296,""))</f>
        <v/>
      </c>
      <c r="E297" s="10" t="str">
        <f>IF((IFERROR(C297-D297+IF(C297=F296,0,COMPARATIVO!$F$4),""))=COMPARATIVO!$F$4,"",IFERROR(C297-D297+IF(C297=F296,0,COMPARATIVO!$F$4),""))</f>
        <v/>
      </c>
      <c r="F297" s="46">
        <f t="shared" si="1"/>
        <v>0</v>
      </c>
      <c r="G297" s="42"/>
      <c r="H297" s="9" t="str">
        <f t="shared" si="5"/>
        <v/>
      </c>
      <c r="I297" s="10" t="str">
        <f>IF(I296="","",IF(L296=0,"",IF(I296&gt;L296,L296,IF(L296&lt;&gt;"",COMPARATIVO!$D$5,""))))</f>
        <v/>
      </c>
      <c r="J297" s="10" t="str">
        <f>IF(L296=0,"",IFERROR(((1+COMPARATIVO!$E$5)^(1/12)-1)*L296,""))</f>
        <v/>
      </c>
      <c r="K297" s="10" t="str">
        <f>IF((IFERROR(I297-J297+IF(C297=F296,0,COMPARATIVO!$F$5),""))=COMPARATIVO!$F$5,"",IFERROR(I297-J297+IF(C297=F296,0,COMPARATIVO!$F$5),""))</f>
        <v/>
      </c>
      <c r="L297" s="46">
        <f t="shared" si="2"/>
        <v>0</v>
      </c>
      <c r="M297" s="42"/>
      <c r="N297" s="9" t="str">
        <f t="shared" si="6"/>
        <v/>
      </c>
      <c r="O297" s="10" t="str">
        <f>IF(O296="","",IF(R296=0,"",IF(O296&gt;R296,R296,IF(R296&lt;&gt;"",COMPARATIVO!$D$6,""))))</f>
        <v/>
      </c>
      <c r="P297" s="10" t="str">
        <f>IF(R296=0,"",IFERROR(((1+COMPARATIVO!$E$6)^(1/12)-1)*R296,""))</f>
        <v/>
      </c>
      <c r="Q297" s="10" t="str">
        <f>IF((IFERROR(O297-P297+IF(C297=F296,0,COMPARATIVO!$F$6),""))=COMPARATIVO!$F$6,"",IFERROR(O297-P297+IF(C297=F296,0,COMPARATIVO!$F$6),""))</f>
        <v/>
      </c>
      <c r="R297" s="46">
        <f t="shared" si="3"/>
        <v>0</v>
      </c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9" t="str">
        <f t="shared" si="4"/>
        <v/>
      </c>
      <c r="C298" s="10" t="str">
        <f>IF(C297="","",IF(F297=0,"",IF(C297&gt;F297,F297,IF(F297&lt;&gt;"",COMPARATIVO!$D$4,""))))</f>
        <v/>
      </c>
      <c r="D298" s="10" t="str">
        <f>IF(F297=0,"",IFERROR(((1+COMPARATIVO!$E$4)^(1/12)-1)*F297,""))</f>
        <v/>
      </c>
      <c r="E298" s="10" t="str">
        <f>IF((IFERROR(C298-D298+IF(C298=F297,0,COMPARATIVO!$F$4),""))=COMPARATIVO!$F$4,"",IFERROR(C298-D298+IF(C298=F297,0,COMPARATIVO!$F$4),""))</f>
        <v/>
      </c>
      <c r="F298" s="46">
        <f t="shared" si="1"/>
        <v>0</v>
      </c>
      <c r="G298" s="42"/>
      <c r="H298" s="9" t="str">
        <f t="shared" si="5"/>
        <v/>
      </c>
      <c r="I298" s="10" t="str">
        <f>IF(I297="","",IF(L297=0,"",IF(I297&gt;L297,L297,IF(L297&lt;&gt;"",COMPARATIVO!$D$5,""))))</f>
        <v/>
      </c>
      <c r="J298" s="10" t="str">
        <f>IF(L297=0,"",IFERROR(((1+COMPARATIVO!$E$5)^(1/12)-1)*L297,""))</f>
        <v/>
      </c>
      <c r="K298" s="10" t="str">
        <f>IF((IFERROR(I298-J298+IF(C298=F297,0,COMPARATIVO!$F$5),""))=COMPARATIVO!$F$5,"",IFERROR(I298-J298+IF(C298=F297,0,COMPARATIVO!$F$5),""))</f>
        <v/>
      </c>
      <c r="L298" s="46">
        <f t="shared" si="2"/>
        <v>0</v>
      </c>
      <c r="M298" s="42"/>
      <c r="N298" s="9" t="str">
        <f t="shared" si="6"/>
        <v/>
      </c>
      <c r="O298" s="10" t="str">
        <f>IF(O297="","",IF(R297=0,"",IF(O297&gt;R297,R297,IF(R297&lt;&gt;"",COMPARATIVO!$D$6,""))))</f>
        <v/>
      </c>
      <c r="P298" s="10" t="str">
        <f>IF(R297=0,"",IFERROR(((1+COMPARATIVO!$E$6)^(1/12)-1)*R297,""))</f>
        <v/>
      </c>
      <c r="Q298" s="10" t="str">
        <f>IF((IFERROR(O298-P298+IF(C298=F297,0,COMPARATIVO!$F$6),""))=COMPARATIVO!$F$6,"",IFERROR(O298-P298+IF(C298=F297,0,COMPARATIVO!$F$6),""))</f>
        <v/>
      </c>
      <c r="R298" s="46">
        <f t="shared" si="3"/>
        <v>0</v>
      </c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9" t="str">
        <f t="shared" si="4"/>
        <v/>
      </c>
      <c r="C299" s="10" t="str">
        <f>IF(C298="","",IF(F298=0,"",IF(C298&gt;F298,F298,IF(F298&lt;&gt;"",COMPARATIVO!$D$4,""))))</f>
        <v/>
      </c>
      <c r="D299" s="10" t="str">
        <f>IF(F298=0,"",IFERROR(((1+COMPARATIVO!$E$4)^(1/12)-1)*F298,""))</f>
        <v/>
      </c>
      <c r="E299" s="10" t="str">
        <f>IF((IFERROR(C299-D299+IF(C299=F298,0,COMPARATIVO!$F$4),""))=COMPARATIVO!$F$4,"",IFERROR(C299-D299+IF(C299=F298,0,COMPARATIVO!$F$4),""))</f>
        <v/>
      </c>
      <c r="F299" s="46">
        <f t="shared" si="1"/>
        <v>0</v>
      </c>
      <c r="G299" s="42"/>
      <c r="H299" s="9" t="str">
        <f t="shared" si="5"/>
        <v/>
      </c>
      <c r="I299" s="10" t="str">
        <f>IF(I298="","",IF(L298=0,"",IF(I298&gt;L298,L298,IF(L298&lt;&gt;"",COMPARATIVO!$D$5,""))))</f>
        <v/>
      </c>
      <c r="J299" s="10" t="str">
        <f>IF(L298=0,"",IFERROR(((1+COMPARATIVO!$E$5)^(1/12)-1)*L298,""))</f>
        <v/>
      </c>
      <c r="K299" s="10" t="str">
        <f>IF((IFERROR(I299-J299+IF(C299=F298,0,COMPARATIVO!$F$5),""))=COMPARATIVO!$F$5,"",IFERROR(I299-J299+IF(C299=F298,0,COMPARATIVO!$F$5),""))</f>
        <v/>
      </c>
      <c r="L299" s="46">
        <f t="shared" si="2"/>
        <v>0</v>
      </c>
      <c r="M299" s="42"/>
      <c r="N299" s="9" t="str">
        <f t="shared" si="6"/>
        <v/>
      </c>
      <c r="O299" s="10" t="str">
        <f>IF(O298="","",IF(R298=0,"",IF(O298&gt;R298,R298,IF(R298&lt;&gt;"",COMPARATIVO!$D$6,""))))</f>
        <v/>
      </c>
      <c r="P299" s="10" t="str">
        <f>IF(R298=0,"",IFERROR(((1+COMPARATIVO!$E$6)^(1/12)-1)*R298,""))</f>
        <v/>
      </c>
      <c r="Q299" s="10" t="str">
        <f>IF((IFERROR(O299-P299+IF(C299=F298,0,COMPARATIVO!$F$6),""))=COMPARATIVO!$F$6,"",IFERROR(O299-P299+IF(C299=F298,0,COMPARATIVO!$F$6),""))</f>
        <v/>
      </c>
      <c r="R299" s="46">
        <f t="shared" si="3"/>
        <v>0</v>
      </c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9" t="str">
        <f t="shared" si="4"/>
        <v/>
      </c>
      <c r="C300" s="10" t="str">
        <f>IF(C299="","",IF(F299=0,"",IF(C299&gt;F299,F299,IF(F299&lt;&gt;"",COMPARATIVO!$D$4,""))))</f>
        <v/>
      </c>
      <c r="D300" s="10" t="str">
        <f>IF(F299=0,"",IFERROR(((1+COMPARATIVO!$E$4)^(1/12)-1)*F299,""))</f>
        <v/>
      </c>
      <c r="E300" s="10" t="str">
        <f>IF((IFERROR(C300-D300+IF(C300=F299,0,COMPARATIVO!$F$4),""))=COMPARATIVO!$F$4,"",IFERROR(C300-D300+IF(C300=F299,0,COMPARATIVO!$F$4),""))</f>
        <v/>
      </c>
      <c r="F300" s="46">
        <f t="shared" si="1"/>
        <v>0</v>
      </c>
      <c r="G300" s="42"/>
      <c r="H300" s="9" t="str">
        <f t="shared" si="5"/>
        <v/>
      </c>
      <c r="I300" s="10" t="str">
        <f>IF(I299="","",IF(L299=0,"",IF(I299&gt;L299,L299,IF(L299&lt;&gt;"",COMPARATIVO!$D$5,""))))</f>
        <v/>
      </c>
      <c r="J300" s="10" t="str">
        <f>IF(L299=0,"",IFERROR(((1+COMPARATIVO!$E$5)^(1/12)-1)*L299,""))</f>
        <v/>
      </c>
      <c r="K300" s="10" t="str">
        <f>IF((IFERROR(I300-J300+IF(C300=F299,0,COMPARATIVO!$F$5),""))=COMPARATIVO!$F$5,"",IFERROR(I300-J300+IF(C300=F299,0,COMPARATIVO!$F$5),""))</f>
        <v/>
      </c>
      <c r="L300" s="46">
        <f t="shared" si="2"/>
        <v>0</v>
      </c>
      <c r="M300" s="42"/>
      <c r="N300" s="9" t="str">
        <f t="shared" si="6"/>
        <v/>
      </c>
      <c r="O300" s="10" t="str">
        <f>IF(O299="","",IF(R299=0,"",IF(O299&gt;R299,R299,IF(R299&lt;&gt;"",COMPARATIVO!$D$6,""))))</f>
        <v/>
      </c>
      <c r="P300" s="10" t="str">
        <f>IF(R299=0,"",IFERROR(((1+COMPARATIVO!$E$6)^(1/12)-1)*R299,""))</f>
        <v/>
      </c>
      <c r="Q300" s="10" t="str">
        <f>IF((IFERROR(O300-P300+IF(C300=F299,0,COMPARATIVO!$F$6),""))=COMPARATIVO!$F$6,"",IFERROR(O300-P300+IF(C300=F299,0,COMPARATIVO!$F$6),""))</f>
        <v/>
      </c>
      <c r="R300" s="46">
        <f t="shared" si="3"/>
        <v>0</v>
      </c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9" t="str">
        <f t="shared" si="4"/>
        <v/>
      </c>
      <c r="C301" s="10" t="str">
        <f>IF(C300="","",IF(F300=0,"",IF(C300&gt;F300,F300,IF(F300&lt;&gt;"",COMPARATIVO!$D$4,""))))</f>
        <v/>
      </c>
      <c r="D301" s="10" t="str">
        <f>IF(F300=0,"",IFERROR(((1+COMPARATIVO!$E$4)^(1/12)-1)*F300,""))</f>
        <v/>
      </c>
      <c r="E301" s="10" t="str">
        <f>IF((IFERROR(C301-D301+IF(C301=F300,0,COMPARATIVO!$F$4),""))=COMPARATIVO!$F$4,"",IFERROR(C301-D301+IF(C301=F300,0,COMPARATIVO!$F$4),""))</f>
        <v/>
      </c>
      <c r="F301" s="46">
        <f t="shared" si="1"/>
        <v>0</v>
      </c>
      <c r="G301" s="42"/>
      <c r="H301" s="9" t="str">
        <f t="shared" si="5"/>
        <v/>
      </c>
      <c r="I301" s="10" t="str">
        <f>IF(I300="","",IF(L300=0,"",IF(I300&gt;L300,L300,IF(L300&lt;&gt;"",COMPARATIVO!$D$5,""))))</f>
        <v/>
      </c>
      <c r="J301" s="10" t="str">
        <f>IF(L300=0,"",IFERROR(((1+COMPARATIVO!$E$5)^(1/12)-1)*L300,""))</f>
        <v/>
      </c>
      <c r="K301" s="10" t="str">
        <f>IF((IFERROR(I301-J301+IF(C301=F300,0,COMPARATIVO!$F$5),""))=COMPARATIVO!$F$5,"",IFERROR(I301-J301+IF(C301=F300,0,COMPARATIVO!$F$5),""))</f>
        <v/>
      </c>
      <c r="L301" s="46">
        <f t="shared" si="2"/>
        <v>0</v>
      </c>
      <c r="M301" s="42"/>
      <c r="N301" s="9" t="str">
        <f t="shared" si="6"/>
        <v/>
      </c>
      <c r="O301" s="10" t="str">
        <f>IF(O300="","",IF(R300=0,"",IF(O300&gt;R300,R300,IF(R300&lt;&gt;"",COMPARATIVO!$D$6,""))))</f>
        <v/>
      </c>
      <c r="P301" s="10" t="str">
        <f>IF(R300=0,"",IFERROR(((1+COMPARATIVO!$E$6)^(1/12)-1)*R300,""))</f>
        <v/>
      </c>
      <c r="Q301" s="10" t="str">
        <f>IF((IFERROR(O301-P301+IF(C301=F300,0,COMPARATIVO!$F$6),""))=COMPARATIVO!$F$6,"",IFERROR(O301-P301+IF(C301=F300,0,COMPARATIVO!$F$6),""))</f>
        <v/>
      </c>
      <c r="R301" s="46">
        <f t="shared" si="3"/>
        <v>0</v>
      </c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9" t="str">
        <f t="shared" si="4"/>
        <v/>
      </c>
      <c r="C302" s="10" t="str">
        <f>IF(C301="","",IF(F301=0,"",IF(C301&gt;F301,F301,IF(F301&lt;&gt;"",COMPARATIVO!$D$4,""))))</f>
        <v/>
      </c>
      <c r="D302" s="10" t="str">
        <f>IF(F301=0,"",IFERROR(((1+COMPARATIVO!$E$4)^(1/12)-1)*F301,""))</f>
        <v/>
      </c>
      <c r="E302" s="10" t="str">
        <f>IF((IFERROR(C302-D302+IF(C302=F301,0,COMPARATIVO!$F$4),""))=COMPARATIVO!$F$4,"",IFERROR(C302-D302+IF(C302=F301,0,COMPARATIVO!$F$4),""))</f>
        <v/>
      </c>
      <c r="F302" s="46">
        <f t="shared" si="1"/>
        <v>0</v>
      </c>
      <c r="G302" s="42"/>
      <c r="H302" s="9" t="str">
        <f t="shared" si="5"/>
        <v/>
      </c>
      <c r="I302" s="10" t="str">
        <f>IF(I301="","",IF(L301=0,"",IF(I301&gt;L301,L301,IF(L301&lt;&gt;"",COMPARATIVO!$D$5,""))))</f>
        <v/>
      </c>
      <c r="J302" s="10" t="str">
        <f>IF(L301=0,"",IFERROR(((1+COMPARATIVO!$E$5)^(1/12)-1)*L301,""))</f>
        <v/>
      </c>
      <c r="K302" s="10" t="str">
        <f>IF((IFERROR(I302-J302+IF(C302=F301,0,COMPARATIVO!$F$5),""))=COMPARATIVO!$F$5,"",IFERROR(I302-J302+IF(C302=F301,0,COMPARATIVO!$F$5),""))</f>
        <v/>
      </c>
      <c r="L302" s="46">
        <f t="shared" si="2"/>
        <v>0</v>
      </c>
      <c r="M302" s="42"/>
      <c r="N302" s="9" t="str">
        <f t="shared" si="6"/>
        <v/>
      </c>
      <c r="O302" s="10" t="str">
        <f>IF(O301="","",IF(R301=0,"",IF(O301&gt;R301,R301,IF(R301&lt;&gt;"",COMPARATIVO!$D$6,""))))</f>
        <v/>
      </c>
      <c r="P302" s="10" t="str">
        <f>IF(R301=0,"",IFERROR(((1+COMPARATIVO!$E$6)^(1/12)-1)*R301,""))</f>
        <v/>
      </c>
      <c r="Q302" s="10" t="str">
        <f>IF((IFERROR(O302-P302+IF(C302=F301,0,COMPARATIVO!$F$6),""))=COMPARATIVO!$F$6,"",IFERROR(O302-P302+IF(C302=F301,0,COMPARATIVO!$F$6),""))</f>
        <v/>
      </c>
      <c r="R302" s="46">
        <f t="shared" si="3"/>
        <v>0</v>
      </c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9" t="str">
        <f t="shared" si="4"/>
        <v/>
      </c>
      <c r="C303" s="10" t="str">
        <f>IF(C302="","",IF(F302=0,"",IF(C302&gt;F302,F302,IF(F302&lt;&gt;"",COMPARATIVO!$D$4,""))))</f>
        <v/>
      </c>
      <c r="D303" s="10" t="str">
        <f>IF(F302=0,"",IFERROR(((1+COMPARATIVO!$E$4)^(1/12)-1)*F302,""))</f>
        <v/>
      </c>
      <c r="E303" s="10" t="str">
        <f>IF((IFERROR(C303-D303+IF(C303=F302,0,COMPARATIVO!$F$4),""))=COMPARATIVO!$F$4,"",IFERROR(C303-D303+IF(C303=F302,0,COMPARATIVO!$F$4),""))</f>
        <v/>
      </c>
      <c r="F303" s="46">
        <f t="shared" si="1"/>
        <v>0</v>
      </c>
      <c r="G303" s="42"/>
      <c r="H303" s="9" t="str">
        <f t="shared" si="5"/>
        <v/>
      </c>
      <c r="I303" s="10" t="str">
        <f>IF(I302="","",IF(L302=0,"",IF(I302&gt;L302,L302,IF(L302&lt;&gt;"",COMPARATIVO!$D$5,""))))</f>
        <v/>
      </c>
      <c r="J303" s="10" t="str">
        <f>IF(L302=0,"",IFERROR(((1+COMPARATIVO!$E$5)^(1/12)-1)*L302,""))</f>
        <v/>
      </c>
      <c r="K303" s="10" t="str">
        <f>IF((IFERROR(I303-J303+IF(C303=F302,0,COMPARATIVO!$F$5),""))=COMPARATIVO!$F$5,"",IFERROR(I303-J303+IF(C303=F302,0,COMPARATIVO!$F$5),""))</f>
        <v/>
      </c>
      <c r="L303" s="46">
        <f t="shared" si="2"/>
        <v>0</v>
      </c>
      <c r="M303" s="42"/>
      <c r="N303" s="9" t="str">
        <f t="shared" si="6"/>
        <v/>
      </c>
      <c r="O303" s="10" t="str">
        <f>IF(O302="","",IF(R302=0,"",IF(O302&gt;R302,R302,IF(R302&lt;&gt;"",COMPARATIVO!$D$6,""))))</f>
        <v/>
      </c>
      <c r="P303" s="10" t="str">
        <f>IF(R302=0,"",IFERROR(((1+COMPARATIVO!$E$6)^(1/12)-1)*R302,""))</f>
        <v/>
      </c>
      <c r="Q303" s="10" t="str">
        <f>IF((IFERROR(O303-P303+IF(C303=F302,0,COMPARATIVO!$F$6),""))=COMPARATIVO!$F$6,"",IFERROR(O303-P303+IF(C303=F302,0,COMPARATIVO!$F$6),""))</f>
        <v/>
      </c>
      <c r="R303" s="46">
        <f t="shared" si="3"/>
        <v>0</v>
      </c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9" t="str">
        <f t="shared" si="4"/>
        <v/>
      </c>
      <c r="C304" s="10" t="str">
        <f>IF(C303="","",IF(F303=0,"",IF(C303&gt;F303,F303,IF(F303&lt;&gt;"",COMPARATIVO!$D$4,""))))</f>
        <v/>
      </c>
      <c r="D304" s="10" t="str">
        <f>IF(F303=0,"",IFERROR(((1+COMPARATIVO!$E$4)^(1/12)-1)*F303,""))</f>
        <v/>
      </c>
      <c r="E304" s="10" t="str">
        <f>IF((IFERROR(C304-D304+IF(C304=F303,0,COMPARATIVO!$F$4),""))=COMPARATIVO!$F$4,"",IFERROR(C304-D304+IF(C304=F303,0,COMPARATIVO!$F$4),""))</f>
        <v/>
      </c>
      <c r="F304" s="46">
        <f t="shared" si="1"/>
        <v>0</v>
      </c>
      <c r="G304" s="42"/>
      <c r="H304" s="9" t="str">
        <f t="shared" si="5"/>
        <v/>
      </c>
      <c r="I304" s="10" t="str">
        <f>IF(I303="","",IF(L303=0,"",IF(I303&gt;L303,L303,IF(L303&lt;&gt;"",COMPARATIVO!$D$5,""))))</f>
        <v/>
      </c>
      <c r="J304" s="10" t="str">
        <f>IF(L303=0,"",IFERROR(((1+COMPARATIVO!$E$5)^(1/12)-1)*L303,""))</f>
        <v/>
      </c>
      <c r="K304" s="10" t="str">
        <f>IF((IFERROR(I304-J304+IF(C304=F303,0,COMPARATIVO!$F$5),""))=COMPARATIVO!$F$5,"",IFERROR(I304-J304+IF(C304=F303,0,COMPARATIVO!$F$5),""))</f>
        <v/>
      </c>
      <c r="L304" s="46">
        <f t="shared" si="2"/>
        <v>0</v>
      </c>
      <c r="M304" s="42"/>
      <c r="N304" s="9" t="str">
        <f t="shared" si="6"/>
        <v/>
      </c>
      <c r="O304" s="10" t="str">
        <f>IF(O303="","",IF(R303=0,"",IF(O303&gt;R303,R303,IF(R303&lt;&gt;"",COMPARATIVO!$D$6,""))))</f>
        <v/>
      </c>
      <c r="P304" s="10" t="str">
        <f>IF(R303=0,"",IFERROR(((1+COMPARATIVO!$E$6)^(1/12)-1)*R303,""))</f>
        <v/>
      </c>
      <c r="Q304" s="10" t="str">
        <f>IF((IFERROR(O304-P304+IF(C304=F303,0,COMPARATIVO!$F$6),""))=COMPARATIVO!$F$6,"",IFERROR(O304-P304+IF(C304=F303,0,COMPARATIVO!$F$6),""))</f>
        <v/>
      </c>
      <c r="R304" s="46">
        <f t="shared" si="3"/>
        <v>0</v>
      </c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9" t="str">
        <f t="shared" si="4"/>
        <v/>
      </c>
      <c r="C305" s="10" t="str">
        <f>IF(C304="","",IF(F304=0,"",IF(C304&gt;F304,F304,IF(F304&lt;&gt;"",COMPARATIVO!$D$4,""))))</f>
        <v/>
      </c>
      <c r="D305" s="10" t="str">
        <f>IF(F304=0,"",IFERROR(((1+COMPARATIVO!$E$4)^(1/12)-1)*F304,""))</f>
        <v/>
      </c>
      <c r="E305" s="10" t="str">
        <f>IF((IFERROR(C305-D305+IF(C305=F304,0,COMPARATIVO!$F$4),""))=COMPARATIVO!$F$4,"",IFERROR(C305-D305+IF(C305=F304,0,COMPARATIVO!$F$4),""))</f>
        <v/>
      </c>
      <c r="F305" s="46">
        <f t="shared" si="1"/>
        <v>0</v>
      </c>
      <c r="G305" s="42"/>
      <c r="H305" s="9" t="str">
        <f t="shared" si="5"/>
        <v/>
      </c>
      <c r="I305" s="10" t="str">
        <f>IF(I304="","",IF(L304=0,"",IF(I304&gt;L304,L304,IF(L304&lt;&gt;"",COMPARATIVO!$D$5,""))))</f>
        <v/>
      </c>
      <c r="J305" s="10" t="str">
        <f>IF(L304=0,"",IFERROR(((1+COMPARATIVO!$E$5)^(1/12)-1)*L304,""))</f>
        <v/>
      </c>
      <c r="K305" s="10" t="str">
        <f>IF((IFERROR(I305-J305+IF(C305=F304,0,COMPARATIVO!$F$5),""))=COMPARATIVO!$F$5,"",IFERROR(I305-J305+IF(C305=F304,0,COMPARATIVO!$F$5),""))</f>
        <v/>
      </c>
      <c r="L305" s="46">
        <f t="shared" si="2"/>
        <v>0</v>
      </c>
      <c r="M305" s="42"/>
      <c r="N305" s="9" t="str">
        <f t="shared" si="6"/>
        <v/>
      </c>
      <c r="O305" s="10" t="str">
        <f>IF(O304="","",IF(R304=0,"",IF(O304&gt;R304,R304,IF(R304&lt;&gt;"",COMPARATIVO!$D$6,""))))</f>
        <v/>
      </c>
      <c r="P305" s="10" t="str">
        <f>IF(R304=0,"",IFERROR(((1+COMPARATIVO!$E$6)^(1/12)-1)*R304,""))</f>
        <v/>
      </c>
      <c r="Q305" s="10" t="str">
        <f>IF((IFERROR(O305-P305+IF(C305=F304,0,COMPARATIVO!$F$6),""))=COMPARATIVO!$F$6,"",IFERROR(O305-P305+IF(C305=F304,0,COMPARATIVO!$F$6),""))</f>
        <v/>
      </c>
      <c r="R305" s="46">
        <f t="shared" si="3"/>
        <v>0</v>
      </c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9" t="str">
        <f t="shared" si="4"/>
        <v/>
      </c>
      <c r="C306" s="10" t="str">
        <f>IF(C305="","",IF(F305=0,"",IF(C305&gt;F305,F305,IF(F305&lt;&gt;"",COMPARATIVO!$D$4,""))))</f>
        <v/>
      </c>
      <c r="D306" s="10" t="str">
        <f>IF(F305=0,"",IFERROR(((1+COMPARATIVO!$E$4)^(1/12)-1)*F305,""))</f>
        <v/>
      </c>
      <c r="E306" s="10" t="str">
        <f>IF((IFERROR(C306-D306+IF(C306=F305,0,COMPARATIVO!$F$4),""))=COMPARATIVO!$F$4,"",IFERROR(C306-D306+IF(C306=F305,0,COMPARATIVO!$F$4),""))</f>
        <v/>
      </c>
      <c r="F306" s="46">
        <f t="shared" si="1"/>
        <v>0</v>
      </c>
      <c r="G306" s="42"/>
      <c r="H306" s="9" t="str">
        <f t="shared" si="5"/>
        <v/>
      </c>
      <c r="I306" s="10" t="str">
        <f>IF(I305="","",IF(L305=0,"",IF(I305&gt;L305,L305,IF(L305&lt;&gt;"",COMPARATIVO!$D$5,""))))</f>
        <v/>
      </c>
      <c r="J306" s="10" t="str">
        <f>IF(L305=0,"",IFERROR(((1+COMPARATIVO!$E$5)^(1/12)-1)*L305,""))</f>
        <v/>
      </c>
      <c r="K306" s="10" t="str">
        <f>IF((IFERROR(I306-J306+IF(C306=F305,0,COMPARATIVO!$F$5),""))=COMPARATIVO!$F$5,"",IFERROR(I306-J306+IF(C306=F305,0,COMPARATIVO!$F$5),""))</f>
        <v/>
      </c>
      <c r="L306" s="46">
        <f t="shared" si="2"/>
        <v>0</v>
      </c>
      <c r="M306" s="42"/>
      <c r="N306" s="9" t="str">
        <f t="shared" si="6"/>
        <v/>
      </c>
      <c r="O306" s="10" t="str">
        <f>IF(O305="","",IF(R305=0,"",IF(O305&gt;R305,R305,IF(R305&lt;&gt;"",COMPARATIVO!$D$6,""))))</f>
        <v/>
      </c>
      <c r="P306" s="10" t="str">
        <f>IF(R305=0,"",IFERROR(((1+COMPARATIVO!$E$6)^(1/12)-1)*R305,""))</f>
        <v/>
      </c>
      <c r="Q306" s="10" t="str">
        <f>IF((IFERROR(O306-P306+IF(C306=F305,0,COMPARATIVO!$F$6),""))=COMPARATIVO!$F$6,"",IFERROR(O306-P306+IF(C306=F305,0,COMPARATIVO!$F$6),""))</f>
        <v/>
      </c>
      <c r="R306" s="46">
        <f t="shared" si="3"/>
        <v>0</v>
      </c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9" t="str">
        <f t="shared" si="4"/>
        <v/>
      </c>
      <c r="C307" s="10" t="str">
        <f>IF(C306="","",IF(F306=0,"",IF(C306&gt;F306,F306,IF(F306&lt;&gt;"",COMPARATIVO!$D$4,""))))</f>
        <v/>
      </c>
      <c r="D307" s="10" t="str">
        <f>IF(F306=0,"",IFERROR(((1+COMPARATIVO!$E$4)^(1/12)-1)*F306,""))</f>
        <v/>
      </c>
      <c r="E307" s="10" t="str">
        <f>IF((IFERROR(C307-D307+IF(C307=F306,0,COMPARATIVO!$F$4),""))=COMPARATIVO!$F$4,"",IFERROR(C307-D307+IF(C307=F306,0,COMPARATIVO!$F$4),""))</f>
        <v/>
      </c>
      <c r="F307" s="46">
        <f t="shared" si="1"/>
        <v>0</v>
      </c>
      <c r="G307" s="42"/>
      <c r="H307" s="9" t="str">
        <f t="shared" si="5"/>
        <v/>
      </c>
      <c r="I307" s="10" t="str">
        <f>IF(I306="","",IF(L306=0,"",IF(I306&gt;L306,L306,IF(L306&lt;&gt;"",COMPARATIVO!$D$5,""))))</f>
        <v/>
      </c>
      <c r="J307" s="10" t="str">
        <f>IF(L306=0,"",IFERROR(((1+COMPARATIVO!$E$5)^(1/12)-1)*L306,""))</f>
        <v/>
      </c>
      <c r="K307" s="10" t="str">
        <f>IF((IFERROR(I307-J307+IF(C307=F306,0,COMPARATIVO!$F$5),""))=COMPARATIVO!$F$5,"",IFERROR(I307-J307+IF(C307=F306,0,COMPARATIVO!$F$5),""))</f>
        <v/>
      </c>
      <c r="L307" s="46">
        <f t="shared" si="2"/>
        <v>0</v>
      </c>
      <c r="M307" s="42"/>
      <c r="N307" s="9" t="str">
        <f t="shared" si="6"/>
        <v/>
      </c>
      <c r="O307" s="10" t="str">
        <f>IF(O306="","",IF(R306=0,"",IF(O306&gt;R306,R306,IF(R306&lt;&gt;"",COMPARATIVO!$D$6,""))))</f>
        <v/>
      </c>
      <c r="P307" s="10" t="str">
        <f>IF(R306=0,"",IFERROR(((1+COMPARATIVO!$E$6)^(1/12)-1)*R306,""))</f>
        <v/>
      </c>
      <c r="Q307" s="10" t="str">
        <f>IF((IFERROR(O307-P307+IF(C307=F306,0,COMPARATIVO!$F$6),""))=COMPARATIVO!$F$6,"",IFERROR(O307-P307+IF(C307=F306,0,COMPARATIVO!$F$6),""))</f>
        <v/>
      </c>
      <c r="R307" s="46">
        <f t="shared" si="3"/>
        <v>0</v>
      </c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9" t="str">
        <f t="shared" si="4"/>
        <v/>
      </c>
      <c r="C308" s="10" t="str">
        <f>IF(C307="","",IF(F307=0,"",IF(C307&gt;F307,F307,IF(F307&lt;&gt;"",COMPARATIVO!$D$4,""))))</f>
        <v/>
      </c>
      <c r="D308" s="10" t="str">
        <f>IF(F307=0,"",IFERROR(((1+COMPARATIVO!$E$4)^(1/12)-1)*F307,""))</f>
        <v/>
      </c>
      <c r="E308" s="10" t="str">
        <f>IF((IFERROR(C308-D308+IF(C308=F307,0,COMPARATIVO!$F$4),""))=COMPARATIVO!$F$4,"",IFERROR(C308-D308+IF(C308=F307,0,COMPARATIVO!$F$4),""))</f>
        <v/>
      </c>
      <c r="F308" s="46">
        <f t="shared" si="1"/>
        <v>0</v>
      </c>
      <c r="G308" s="42"/>
      <c r="H308" s="9" t="str">
        <f t="shared" si="5"/>
        <v/>
      </c>
      <c r="I308" s="10" t="str">
        <f>IF(I307="","",IF(L307=0,"",IF(I307&gt;L307,L307,IF(L307&lt;&gt;"",COMPARATIVO!$D$5,""))))</f>
        <v/>
      </c>
      <c r="J308" s="10" t="str">
        <f>IF(L307=0,"",IFERROR(((1+COMPARATIVO!$E$5)^(1/12)-1)*L307,""))</f>
        <v/>
      </c>
      <c r="K308" s="10" t="str">
        <f>IF((IFERROR(I308-J308+IF(C308=F307,0,COMPARATIVO!$F$5),""))=COMPARATIVO!$F$5,"",IFERROR(I308-J308+IF(C308=F307,0,COMPARATIVO!$F$5),""))</f>
        <v/>
      </c>
      <c r="L308" s="46">
        <f t="shared" si="2"/>
        <v>0</v>
      </c>
      <c r="M308" s="42"/>
      <c r="N308" s="9" t="str">
        <f t="shared" si="6"/>
        <v/>
      </c>
      <c r="O308" s="10" t="str">
        <f>IF(O307="","",IF(R307=0,"",IF(O307&gt;R307,R307,IF(R307&lt;&gt;"",COMPARATIVO!$D$6,""))))</f>
        <v/>
      </c>
      <c r="P308" s="10" t="str">
        <f>IF(R307=0,"",IFERROR(((1+COMPARATIVO!$E$6)^(1/12)-1)*R307,""))</f>
        <v/>
      </c>
      <c r="Q308" s="10" t="str">
        <f>IF((IFERROR(O308-P308+IF(C308=F307,0,COMPARATIVO!$F$6),""))=COMPARATIVO!$F$6,"",IFERROR(O308-P308+IF(C308=F307,0,COMPARATIVO!$F$6),""))</f>
        <v/>
      </c>
      <c r="R308" s="46">
        <f t="shared" si="3"/>
        <v>0</v>
      </c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9" t="str">
        <f t="shared" si="4"/>
        <v/>
      </c>
      <c r="C309" s="10" t="str">
        <f>IF(C308="","",IF(F308=0,"",IF(C308&gt;F308,F308,IF(F308&lt;&gt;"",COMPARATIVO!$D$4,""))))</f>
        <v/>
      </c>
      <c r="D309" s="10" t="str">
        <f>IF(F308=0,"",IFERROR(((1+COMPARATIVO!$E$4)^(1/12)-1)*F308,""))</f>
        <v/>
      </c>
      <c r="E309" s="10" t="str">
        <f>IF((IFERROR(C309-D309+IF(C309=F308,0,COMPARATIVO!$F$4),""))=COMPARATIVO!$F$4,"",IFERROR(C309-D309+IF(C309=F308,0,COMPARATIVO!$F$4),""))</f>
        <v/>
      </c>
      <c r="F309" s="46">
        <f t="shared" si="1"/>
        <v>0</v>
      </c>
      <c r="G309" s="42"/>
      <c r="H309" s="9" t="str">
        <f t="shared" si="5"/>
        <v/>
      </c>
      <c r="I309" s="10" t="str">
        <f>IF(I308="","",IF(L308=0,"",IF(I308&gt;L308,L308,IF(L308&lt;&gt;"",COMPARATIVO!$D$5,""))))</f>
        <v/>
      </c>
      <c r="J309" s="10" t="str">
        <f>IF(L308=0,"",IFERROR(((1+COMPARATIVO!$E$5)^(1/12)-1)*L308,""))</f>
        <v/>
      </c>
      <c r="K309" s="10" t="str">
        <f>IF((IFERROR(I309-J309+IF(C309=F308,0,COMPARATIVO!$F$5),""))=COMPARATIVO!$F$5,"",IFERROR(I309-J309+IF(C309=F308,0,COMPARATIVO!$F$5),""))</f>
        <v/>
      </c>
      <c r="L309" s="46">
        <f t="shared" si="2"/>
        <v>0</v>
      </c>
      <c r="M309" s="42"/>
      <c r="N309" s="9" t="str">
        <f t="shared" si="6"/>
        <v/>
      </c>
      <c r="O309" s="10" t="str">
        <f>IF(O308="","",IF(R308=0,"",IF(O308&gt;R308,R308,IF(R308&lt;&gt;"",COMPARATIVO!$D$6,""))))</f>
        <v/>
      </c>
      <c r="P309" s="10" t="str">
        <f>IF(R308=0,"",IFERROR(((1+COMPARATIVO!$E$6)^(1/12)-1)*R308,""))</f>
        <v/>
      </c>
      <c r="Q309" s="10" t="str">
        <f>IF((IFERROR(O309-P309+IF(C309=F308,0,COMPARATIVO!$F$6),""))=COMPARATIVO!$F$6,"",IFERROR(O309-P309+IF(C309=F308,0,COMPARATIVO!$F$6),""))</f>
        <v/>
      </c>
      <c r="R309" s="46">
        <f t="shared" si="3"/>
        <v>0</v>
      </c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9" t="str">
        <f t="shared" si="4"/>
        <v/>
      </c>
      <c r="C310" s="10" t="str">
        <f>IF(C309="","",IF(F309=0,"",IF(C309&gt;F309,F309,IF(F309&lt;&gt;"",COMPARATIVO!$D$4,""))))</f>
        <v/>
      </c>
      <c r="D310" s="10" t="str">
        <f>IF(F309=0,"",IFERROR(((1+COMPARATIVO!$E$4)^(1/12)-1)*F309,""))</f>
        <v/>
      </c>
      <c r="E310" s="10" t="str">
        <f>IF((IFERROR(C310-D310+IF(C310=F309,0,COMPARATIVO!$F$4),""))=COMPARATIVO!$F$4,"",IFERROR(C310-D310+IF(C310=F309,0,COMPARATIVO!$F$4),""))</f>
        <v/>
      </c>
      <c r="F310" s="46">
        <f t="shared" si="1"/>
        <v>0</v>
      </c>
      <c r="G310" s="42"/>
      <c r="H310" s="9" t="str">
        <f t="shared" si="5"/>
        <v/>
      </c>
      <c r="I310" s="10" t="str">
        <f>IF(I309="","",IF(L309=0,"",IF(I309&gt;L309,L309,IF(L309&lt;&gt;"",COMPARATIVO!$D$5,""))))</f>
        <v/>
      </c>
      <c r="J310" s="10" t="str">
        <f>IF(L309=0,"",IFERROR(((1+COMPARATIVO!$E$5)^(1/12)-1)*L309,""))</f>
        <v/>
      </c>
      <c r="K310" s="10" t="str">
        <f>IF((IFERROR(I310-J310+IF(C310=F309,0,COMPARATIVO!$F$5),""))=COMPARATIVO!$F$5,"",IFERROR(I310-J310+IF(C310=F309,0,COMPARATIVO!$F$5),""))</f>
        <v/>
      </c>
      <c r="L310" s="46">
        <f t="shared" si="2"/>
        <v>0</v>
      </c>
      <c r="M310" s="42"/>
      <c r="N310" s="9" t="str">
        <f t="shared" si="6"/>
        <v/>
      </c>
      <c r="O310" s="10" t="str">
        <f>IF(O309="","",IF(R309=0,"",IF(O309&gt;R309,R309,IF(R309&lt;&gt;"",COMPARATIVO!$D$6,""))))</f>
        <v/>
      </c>
      <c r="P310" s="10" t="str">
        <f>IF(R309=0,"",IFERROR(((1+COMPARATIVO!$E$6)^(1/12)-1)*R309,""))</f>
        <v/>
      </c>
      <c r="Q310" s="10" t="str">
        <f>IF((IFERROR(O310-P310+IF(C310=F309,0,COMPARATIVO!$F$6),""))=COMPARATIVO!$F$6,"",IFERROR(O310-P310+IF(C310=F309,0,COMPARATIVO!$F$6),""))</f>
        <v/>
      </c>
      <c r="R310" s="46">
        <f t="shared" si="3"/>
        <v>0</v>
      </c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9" t="str">
        <f t="shared" si="4"/>
        <v/>
      </c>
      <c r="C311" s="10" t="str">
        <f>IF(C310="","",IF(F310=0,"",IF(C310&gt;F310,F310,IF(F310&lt;&gt;"",COMPARATIVO!$D$4,""))))</f>
        <v/>
      </c>
      <c r="D311" s="10" t="str">
        <f>IF(F310=0,"",IFERROR(((1+COMPARATIVO!$E$4)^(1/12)-1)*F310,""))</f>
        <v/>
      </c>
      <c r="E311" s="10" t="str">
        <f>IF((IFERROR(C311-D311+IF(C311=F310,0,COMPARATIVO!$F$4),""))=COMPARATIVO!$F$4,"",IFERROR(C311-D311+IF(C311=F310,0,COMPARATIVO!$F$4),""))</f>
        <v/>
      </c>
      <c r="F311" s="46">
        <f t="shared" si="1"/>
        <v>0</v>
      </c>
      <c r="G311" s="42"/>
      <c r="H311" s="9" t="str">
        <f t="shared" si="5"/>
        <v/>
      </c>
      <c r="I311" s="10" t="str">
        <f>IF(I310="","",IF(L310=0,"",IF(I310&gt;L310,L310,IF(L310&lt;&gt;"",COMPARATIVO!$D$5,""))))</f>
        <v/>
      </c>
      <c r="J311" s="10" t="str">
        <f>IF(L310=0,"",IFERROR(((1+COMPARATIVO!$E$5)^(1/12)-1)*L310,""))</f>
        <v/>
      </c>
      <c r="K311" s="10" t="str">
        <f>IF((IFERROR(I311-J311+IF(C311=F310,0,COMPARATIVO!$F$5),""))=COMPARATIVO!$F$5,"",IFERROR(I311-J311+IF(C311=F310,0,COMPARATIVO!$F$5),""))</f>
        <v/>
      </c>
      <c r="L311" s="46">
        <f t="shared" si="2"/>
        <v>0</v>
      </c>
      <c r="M311" s="42"/>
      <c r="N311" s="9" t="str">
        <f t="shared" si="6"/>
        <v/>
      </c>
      <c r="O311" s="10" t="str">
        <f>IF(O310="","",IF(R310=0,"",IF(O310&gt;R310,R310,IF(R310&lt;&gt;"",COMPARATIVO!$D$6,""))))</f>
        <v/>
      </c>
      <c r="P311" s="10" t="str">
        <f>IF(R310=0,"",IFERROR(((1+COMPARATIVO!$E$6)^(1/12)-1)*R310,""))</f>
        <v/>
      </c>
      <c r="Q311" s="10" t="str">
        <f>IF((IFERROR(O311-P311+IF(C311=F310,0,COMPARATIVO!$F$6),""))=COMPARATIVO!$F$6,"",IFERROR(O311-P311+IF(C311=F310,0,COMPARATIVO!$F$6),""))</f>
        <v/>
      </c>
      <c r="R311" s="46">
        <f t="shared" si="3"/>
        <v>0</v>
      </c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9" t="str">
        <f t="shared" si="4"/>
        <v/>
      </c>
      <c r="C312" s="10" t="str">
        <f>IF(C311="","",IF(F311=0,"",IF(C311&gt;F311,F311,IF(F311&lt;&gt;"",COMPARATIVO!$D$4,""))))</f>
        <v/>
      </c>
      <c r="D312" s="10" t="str">
        <f>IF(F311=0,"",IFERROR(((1+COMPARATIVO!$E$4)^(1/12)-1)*F311,""))</f>
        <v/>
      </c>
      <c r="E312" s="10" t="str">
        <f>IF((IFERROR(C312-D312+IF(C312=F311,0,COMPARATIVO!$F$4),""))=COMPARATIVO!$F$4,"",IFERROR(C312-D312+IF(C312=F311,0,COMPARATIVO!$F$4),""))</f>
        <v/>
      </c>
      <c r="F312" s="46">
        <f t="shared" si="1"/>
        <v>0</v>
      </c>
      <c r="G312" s="42"/>
      <c r="H312" s="9" t="str">
        <f t="shared" si="5"/>
        <v/>
      </c>
      <c r="I312" s="10" t="str">
        <f>IF(I311="","",IF(L311=0,"",IF(I311&gt;L311,L311,IF(L311&lt;&gt;"",COMPARATIVO!$D$5,""))))</f>
        <v/>
      </c>
      <c r="J312" s="10" t="str">
        <f>IF(L311=0,"",IFERROR(((1+COMPARATIVO!$E$5)^(1/12)-1)*L311,""))</f>
        <v/>
      </c>
      <c r="K312" s="10" t="str">
        <f>IF((IFERROR(I312-J312+IF(C312=F311,0,COMPARATIVO!$F$5),""))=COMPARATIVO!$F$5,"",IFERROR(I312-J312+IF(C312=F311,0,COMPARATIVO!$F$5),""))</f>
        <v/>
      </c>
      <c r="L312" s="46">
        <f t="shared" si="2"/>
        <v>0</v>
      </c>
      <c r="M312" s="42"/>
      <c r="N312" s="9" t="str">
        <f t="shared" si="6"/>
        <v/>
      </c>
      <c r="O312" s="10" t="str">
        <f>IF(O311="","",IF(R311=0,"",IF(O311&gt;R311,R311,IF(R311&lt;&gt;"",COMPARATIVO!$D$6,""))))</f>
        <v/>
      </c>
      <c r="P312" s="10" t="str">
        <f>IF(R311=0,"",IFERROR(((1+COMPARATIVO!$E$6)^(1/12)-1)*R311,""))</f>
        <v/>
      </c>
      <c r="Q312" s="10" t="str">
        <f>IF((IFERROR(O312-P312+IF(C312=F311,0,COMPARATIVO!$F$6),""))=COMPARATIVO!$F$6,"",IFERROR(O312-P312+IF(C312=F311,0,COMPARATIVO!$F$6),""))</f>
        <v/>
      </c>
      <c r="R312" s="46">
        <f t="shared" si="3"/>
        <v>0</v>
      </c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9" t="str">
        <f t="shared" si="4"/>
        <v/>
      </c>
      <c r="C313" s="10" t="str">
        <f>IF(C312="","",IF(F312=0,"",IF(C312&gt;F312,F312,IF(F312&lt;&gt;"",COMPARATIVO!$D$4,""))))</f>
        <v/>
      </c>
      <c r="D313" s="10" t="str">
        <f>IF(F312=0,"",IFERROR(((1+COMPARATIVO!$E$4)^(1/12)-1)*F312,""))</f>
        <v/>
      </c>
      <c r="E313" s="10" t="str">
        <f>IF((IFERROR(C313-D313+IF(C313=F312,0,COMPARATIVO!$F$4),""))=COMPARATIVO!$F$4,"",IFERROR(C313-D313+IF(C313=F312,0,COMPARATIVO!$F$4),""))</f>
        <v/>
      </c>
      <c r="F313" s="46">
        <f t="shared" si="1"/>
        <v>0</v>
      </c>
      <c r="G313" s="42"/>
      <c r="H313" s="9" t="str">
        <f t="shared" si="5"/>
        <v/>
      </c>
      <c r="I313" s="10" t="str">
        <f>IF(I312="","",IF(L312=0,"",IF(I312&gt;L312,L312,IF(L312&lt;&gt;"",COMPARATIVO!$D$5,""))))</f>
        <v/>
      </c>
      <c r="J313" s="10" t="str">
        <f>IF(L312=0,"",IFERROR(((1+COMPARATIVO!$E$5)^(1/12)-1)*L312,""))</f>
        <v/>
      </c>
      <c r="K313" s="10" t="str">
        <f>IF((IFERROR(I313-J313+IF(C313=F312,0,COMPARATIVO!$F$5),""))=COMPARATIVO!$F$5,"",IFERROR(I313-J313+IF(C313=F312,0,COMPARATIVO!$F$5),""))</f>
        <v/>
      </c>
      <c r="L313" s="46">
        <f t="shared" si="2"/>
        <v>0</v>
      </c>
      <c r="M313" s="42"/>
      <c r="N313" s="9" t="str">
        <f t="shared" si="6"/>
        <v/>
      </c>
      <c r="O313" s="10" t="str">
        <f>IF(O312="","",IF(R312=0,"",IF(O312&gt;R312,R312,IF(R312&lt;&gt;"",COMPARATIVO!$D$6,""))))</f>
        <v/>
      </c>
      <c r="P313" s="10" t="str">
        <f>IF(R312=0,"",IFERROR(((1+COMPARATIVO!$E$6)^(1/12)-1)*R312,""))</f>
        <v/>
      </c>
      <c r="Q313" s="10" t="str">
        <f>IF((IFERROR(O313-P313+IF(C313=F312,0,COMPARATIVO!$F$6),""))=COMPARATIVO!$F$6,"",IFERROR(O313-P313+IF(C313=F312,0,COMPARATIVO!$F$6),""))</f>
        <v/>
      </c>
      <c r="R313" s="46">
        <f t="shared" si="3"/>
        <v>0</v>
      </c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9" t="str">
        <f t="shared" si="4"/>
        <v/>
      </c>
      <c r="C314" s="10" t="str">
        <f>IF(C313="","",IF(F313=0,"",IF(C313&gt;F313,F313,IF(F313&lt;&gt;"",COMPARATIVO!$D$4,""))))</f>
        <v/>
      </c>
      <c r="D314" s="10" t="str">
        <f>IF(F313=0,"",IFERROR(((1+COMPARATIVO!$E$4)^(1/12)-1)*F313,""))</f>
        <v/>
      </c>
      <c r="E314" s="10" t="str">
        <f>IF((IFERROR(C314-D314+IF(C314=F313,0,COMPARATIVO!$F$4),""))=COMPARATIVO!$F$4,"",IFERROR(C314-D314+IF(C314=F313,0,COMPARATIVO!$F$4),""))</f>
        <v/>
      </c>
      <c r="F314" s="46">
        <f t="shared" si="1"/>
        <v>0</v>
      </c>
      <c r="G314" s="42"/>
      <c r="H314" s="9" t="str">
        <f t="shared" si="5"/>
        <v/>
      </c>
      <c r="I314" s="10" t="str">
        <f>IF(I313="","",IF(L313=0,"",IF(I313&gt;L313,L313,IF(L313&lt;&gt;"",COMPARATIVO!$D$5,""))))</f>
        <v/>
      </c>
      <c r="J314" s="10" t="str">
        <f>IF(L313=0,"",IFERROR(((1+COMPARATIVO!$E$5)^(1/12)-1)*L313,""))</f>
        <v/>
      </c>
      <c r="K314" s="10" t="str">
        <f>IF((IFERROR(I314-J314+IF(C314=F313,0,COMPARATIVO!$F$5),""))=COMPARATIVO!$F$5,"",IFERROR(I314-J314+IF(C314=F313,0,COMPARATIVO!$F$5),""))</f>
        <v/>
      </c>
      <c r="L314" s="46">
        <f t="shared" si="2"/>
        <v>0</v>
      </c>
      <c r="M314" s="42"/>
      <c r="N314" s="9" t="str">
        <f t="shared" si="6"/>
        <v/>
      </c>
      <c r="O314" s="10" t="str">
        <f>IF(O313="","",IF(R313=0,"",IF(O313&gt;R313,R313,IF(R313&lt;&gt;"",COMPARATIVO!$D$6,""))))</f>
        <v/>
      </c>
      <c r="P314" s="10" t="str">
        <f>IF(R313=0,"",IFERROR(((1+COMPARATIVO!$E$6)^(1/12)-1)*R313,""))</f>
        <v/>
      </c>
      <c r="Q314" s="10" t="str">
        <f>IF((IFERROR(O314-P314+IF(C314=F313,0,COMPARATIVO!$F$6),""))=COMPARATIVO!$F$6,"",IFERROR(O314-P314+IF(C314=F313,0,COMPARATIVO!$F$6),""))</f>
        <v/>
      </c>
      <c r="R314" s="46">
        <f t="shared" si="3"/>
        <v>0</v>
      </c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9" t="str">
        <f t="shared" si="4"/>
        <v/>
      </c>
      <c r="C315" s="10" t="str">
        <f>IF(C314="","",IF(F314=0,"",IF(C314&gt;F314,F314,IF(F314&lt;&gt;"",COMPARATIVO!$D$4,""))))</f>
        <v/>
      </c>
      <c r="D315" s="10" t="str">
        <f>IF(F314=0,"",IFERROR(((1+COMPARATIVO!$E$4)^(1/12)-1)*F314,""))</f>
        <v/>
      </c>
      <c r="E315" s="10" t="str">
        <f>IF((IFERROR(C315-D315+IF(C315=F314,0,COMPARATIVO!$F$4),""))=COMPARATIVO!$F$4,"",IFERROR(C315-D315+IF(C315=F314,0,COMPARATIVO!$F$4),""))</f>
        <v/>
      </c>
      <c r="F315" s="46">
        <f t="shared" si="1"/>
        <v>0</v>
      </c>
      <c r="G315" s="42"/>
      <c r="H315" s="9" t="str">
        <f t="shared" si="5"/>
        <v/>
      </c>
      <c r="I315" s="10" t="str">
        <f>IF(I314="","",IF(L314=0,"",IF(I314&gt;L314,L314,IF(L314&lt;&gt;"",COMPARATIVO!$D$5,""))))</f>
        <v/>
      </c>
      <c r="J315" s="10" t="str">
        <f>IF(L314=0,"",IFERROR(((1+COMPARATIVO!$E$5)^(1/12)-1)*L314,""))</f>
        <v/>
      </c>
      <c r="K315" s="10" t="str">
        <f>IF((IFERROR(I315-J315+IF(C315=F314,0,COMPARATIVO!$F$5),""))=COMPARATIVO!$F$5,"",IFERROR(I315-J315+IF(C315=F314,0,COMPARATIVO!$F$5),""))</f>
        <v/>
      </c>
      <c r="L315" s="46">
        <f t="shared" si="2"/>
        <v>0</v>
      </c>
      <c r="M315" s="42"/>
      <c r="N315" s="9" t="str">
        <f t="shared" si="6"/>
        <v/>
      </c>
      <c r="O315" s="10" t="str">
        <f>IF(O314="","",IF(R314=0,"",IF(O314&gt;R314,R314,IF(R314&lt;&gt;"",COMPARATIVO!$D$6,""))))</f>
        <v/>
      </c>
      <c r="P315" s="10" t="str">
        <f>IF(R314=0,"",IFERROR(((1+COMPARATIVO!$E$6)^(1/12)-1)*R314,""))</f>
        <v/>
      </c>
      <c r="Q315" s="10" t="str">
        <f>IF((IFERROR(O315-P315+IF(C315=F314,0,COMPARATIVO!$F$6),""))=COMPARATIVO!$F$6,"",IFERROR(O315-P315+IF(C315=F314,0,COMPARATIVO!$F$6),""))</f>
        <v/>
      </c>
      <c r="R315" s="46">
        <f t="shared" si="3"/>
        <v>0</v>
      </c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9" t="str">
        <f t="shared" si="4"/>
        <v/>
      </c>
      <c r="C316" s="10" t="str">
        <f>IF(C315="","",IF(F315=0,"",IF(C315&gt;F315,F315,IF(F315&lt;&gt;"",COMPARATIVO!$D$4,""))))</f>
        <v/>
      </c>
      <c r="D316" s="10" t="str">
        <f>IF(F315=0,"",IFERROR(((1+COMPARATIVO!$E$4)^(1/12)-1)*F315,""))</f>
        <v/>
      </c>
      <c r="E316" s="10" t="str">
        <f>IF((IFERROR(C316-D316+IF(C316=F315,0,COMPARATIVO!$F$4),""))=COMPARATIVO!$F$4,"",IFERROR(C316-D316+IF(C316=F315,0,COMPARATIVO!$F$4),""))</f>
        <v/>
      </c>
      <c r="F316" s="46">
        <f t="shared" si="1"/>
        <v>0</v>
      </c>
      <c r="G316" s="42"/>
      <c r="H316" s="9" t="str">
        <f t="shared" si="5"/>
        <v/>
      </c>
      <c r="I316" s="10" t="str">
        <f>IF(I315="","",IF(L315=0,"",IF(I315&gt;L315,L315,IF(L315&lt;&gt;"",COMPARATIVO!$D$5,""))))</f>
        <v/>
      </c>
      <c r="J316" s="10" t="str">
        <f>IF(L315=0,"",IFERROR(((1+COMPARATIVO!$E$5)^(1/12)-1)*L315,""))</f>
        <v/>
      </c>
      <c r="K316" s="10" t="str">
        <f>IF((IFERROR(I316-J316+IF(C316=F315,0,COMPARATIVO!$F$5),""))=COMPARATIVO!$F$5,"",IFERROR(I316-J316+IF(C316=F315,0,COMPARATIVO!$F$5),""))</f>
        <v/>
      </c>
      <c r="L316" s="46">
        <f t="shared" si="2"/>
        <v>0</v>
      </c>
      <c r="M316" s="42"/>
      <c r="N316" s="9" t="str">
        <f t="shared" si="6"/>
        <v/>
      </c>
      <c r="O316" s="10" t="str">
        <f>IF(O315="","",IF(R315=0,"",IF(O315&gt;R315,R315,IF(R315&lt;&gt;"",COMPARATIVO!$D$6,""))))</f>
        <v/>
      </c>
      <c r="P316" s="10" t="str">
        <f>IF(R315=0,"",IFERROR(((1+COMPARATIVO!$E$6)^(1/12)-1)*R315,""))</f>
        <v/>
      </c>
      <c r="Q316" s="10" t="str">
        <f>IF((IFERROR(O316-P316+IF(C316=F315,0,COMPARATIVO!$F$6),""))=COMPARATIVO!$F$6,"",IFERROR(O316-P316+IF(C316=F315,0,COMPARATIVO!$F$6),""))</f>
        <v/>
      </c>
      <c r="R316" s="46">
        <f t="shared" si="3"/>
        <v>0</v>
      </c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9" t="str">
        <f t="shared" si="4"/>
        <v/>
      </c>
      <c r="C317" s="10" t="str">
        <f>IF(C316="","",IF(F316=0,"",IF(C316&gt;F316,F316,IF(F316&lt;&gt;"",COMPARATIVO!$D$4,""))))</f>
        <v/>
      </c>
      <c r="D317" s="10" t="str">
        <f>IF(F316=0,"",IFERROR(((1+COMPARATIVO!$E$4)^(1/12)-1)*F316,""))</f>
        <v/>
      </c>
      <c r="E317" s="10" t="str">
        <f>IF((IFERROR(C317-D317+IF(C317=F316,0,COMPARATIVO!$F$4),""))=COMPARATIVO!$F$4,"",IFERROR(C317-D317+IF(C317=F316,0,COMPARATIVO!$F$4),""))</f>
        <v/>
      </c>
      <c r="F317" s="46">
        <f t="shared" si="1"/>
        <v>0</v>
      </c>
      <c r="G317" s="42"/>
      <c r="H317" s="9" t="str">
        <f t="shared" si="5"/>
        <v/>
      </c>
      <c r="I317" s="10" t="str">
        <f>IF(I316="","",IF(L316=0,"",IF(I316&gt;L316,L316,IF(L316&lt;&gt;"",COMPARATIVO!$D$5,""))))</f>
        <v/>
      </c>
      <c r="J317" s="10" t="str">
        <f>IF(L316=0,"",IFERROR(((1+COMPARATIVO!$E$5)^(1/12)-1)*L316,""))</f>
        <v/>
      </c>
      <c r="K317" s="10" t="str">
        <f>IF((IFERROR(I317-J317+IF(C317=F316,0,COMPARATIVO!$F$5),""))=COMPARATIVO!$F$5,"",IFERROR(I317-J317+IF(C317=F316,0,COMPARATIVO!$F$5),""))</f>
        <v/>
      </c>
      <c r="L317" s="46">
        <f t="shared" si="2"/>
        <v>0</v>
      </c>
      <c r="M317" s="42"/>
      <c r="N317" s="9" t="str">
        <f t="shared" si="6"/>
        <v/>
      </c>
      <c r="O317" s="10" t="str">
        <f>IF(O316="","",IF(R316=0,"",IF(O316&gt;R316,R316,IF(R316&lt;&gt;"",COMPARATIVO!$D$6,""))))</f>
        <v/>
      </c>
      <c r="P317" s="10" t="str">
        <f>IF(R316=0,"",IFERROR(((1+COMPARATIVO!$E$6)^(1/12)-1)*R316,""))</f>
        <v/>
      </c>
      <c r="Q317" s="10" t="str">
        <f>IF((IFERROR(O317-P317+IF(C317=F316,0,COMPARATIVO!$F$6),""))=COMPARATIVO!$F$6,"",IFERROR(O317-P317+IF(C317=F316,0,COMPARATIVO!$F$6),""))</f>
        <v/>
      </c>
      <c r="R317" s="46">
        <f t="shared" si="3"/>
        <v>0</v>
      </c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9" t="str">
        <f t="shared" si="4"/>
        <v/>
      </c>
      <c r="C318" s="10" t="str">
        <f>IF(C317="","",IF(F317=0,"",IF(C317&gt;F317,F317,IF(F317&lt;&gt;"",COMPARATIVO!$D$4,""))))</f>
        <v/>
      </c>
      <c r="D318" s="10" t="str">
        <f>IF(F317=0,"",IFERROR(((1+COMPARATIVO!$E$4)^(1/12)-1)*F317,""))</f>
        <v/>
      </c>
      <c r="E318" s="10" t="str">
        <f>IF((IFERROR(C318-D318+IF(C318=F317,0,COMPARATIVO!$F$4),""))=COMPARATIVO!$F$4,"",IFERROR(C318-D318+IF(C318=F317,0,COMPARATIVO!$F$4),""))</f>
        <v/>
      </c>
      <c r="F318" s="46">
        <f t="shared" si="1"/>
        <v>0</v>
      </c>
      <c r="G318" s="42"/>
      <c r="H318" s="9" t="str">
        <f t="shared" si="5"/>
        <v/>
      </c>
      <c r="I318" s="10" t="str">
        <f>IF(I317="","",IF(L317=0,"",IF(I317&gt;L317,L317,IF(L317&lt;&gt;"",COMPARATIVO!$D$5,""))))</f>
        <v/>
      </c>
      <c r="J318" s="10" t="str">
        <f>IF(L317=0,"",IFERROR(((1+COMPARATIVO!$E$5)^(1/12)-1)*L317,""))</f>
        <v/>
      </c>
      <c r="K318" s="10" t="str">
        <f>IF((IFERROR(I318-J318+IF(C318=F317,0,COMPARATIVO!$F$5),""))=COMPARATIVO!$F$5,"",IFERROR(I318-J318+IF(C318=F317,0,COMPARATIVO!$F$5),""))</f>
        <v/>
      </c>
      <c r="L318" s="46">
        <f t="shared" si="2"/>
        <v>0</v>
      </c>
      <c r="M318" s="42"/>
      <c r="N318" s="9" t="str">
        <f t="shared" si="6"/>
        <v/>
      </c>
      <c r="O318" s="10" t="str">
        <f>IF(O317="","",IF(R317=0,"",IF(O317&gt;R317,R317,IF(R317&lt;&gt;"",COMPARATIVO!$D$6,""))))</f>
        <v/>
      </c>
      <c r="P318" s="10" t="str">
        <f>IF(R317=0,"",IFERROR(((1+COMPARATIVO!$E$6)^(1/12)-1)*R317,""))</f>
        <v/>
      </c>
      <c r="Q318" s="10" t="str">
        <f>IF((IFERROR(O318-P318+IF(C318=F317,0,COMPARATIVO!$F$6),""))=COMPARATIVO!$F$6,"",IFERROR(O318-P318+IF(C318=F317,0,COMPARATIVO!$F$6),""))</f>
        <v/>
      </c>
      <c r="R318" s="46">
        <f t="shared" si="3"/>
        <v>0</v>
      </c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9" t="str">
        <f t="shared" si="4"/>
        <v/>
      </c>
      <c r="C319" s="10" t="str">
        <f>IF(C318="","",IF(F318=0,"",IF(C318&gt;F318,F318,IF(F318&lt;&gt;"",COMPARATIVO!$D$4,""))))</f>
        <v/>
      </c>
      <c r="D319" s="10" t="str">
        <f>IF(F318=0,"",IFERROR(((1+COMPARATIVO!$E$4)^(1/12)-1)*F318,""))</f>
        <v/>
      </c>
      <c r="E319" s="10" t="str">
        <f>IF((IFERROR(C319-D319+IF(C319=F318,0,COMPARATIVO!$F$4),""))=COMPARATIVO!$F$4,"",IFERROR(C319-D319+IF(C319=F318,0,COMPARATIVO!$F$4),""))</f>
        <v/>
      </c>
      <c r="F319" s="46">
        <f t="shared" si="1"/>
        <v>0</v>
      </c>
      <c r="G319" s="42"/>
      <c r="H319" s="9" t="str">
        <f t="shared" si="5"/>
        <v/>
      </c>
      <c r="I319" s="10" t="str">
        <f>IF(I318="","",IF(L318=0,"",IF(I318&gt;L318,L318,IF(L318&lt;&gt;"",COMPARATIVO!$D$5,""))))</f>
        <v/>
      </c>
      <c r="J319" s="10" t="str">
        <f>IF(L318=0,"",IFERROR(((1+COMPARATIVO!$E$5)^(1/12)-1)*L318,""))</f>
        <v/>
      </c>
      <c r="K319" s="10" t="str">
        <f>IF((IFERROR(I319-J319+IF(C319=F318,0,COMPARATIVO!$F$5),""))=COMPARATIVO!$F$5,"",IFERROR(I319-J319+IF(C319=F318,0,COMPARATIVO!$F$5),""))</f>
        <v/>
      </c>
      <c r="L319" s="46">
        <f t="shared" si="2"/>
        <v>0</v>
      </c>
      <c r="M319" s="42"/>
      <c r="N319" s="9" t="str">
        <f t="shared" si="6"/>
        <v/>
      </c>
      <c r="O319" s="10" t="str">
        <f>IF(O318="","",IF(R318=0,"",IF(O318&gt;R318,R318,IF(R318&lt;&gt;"",COMPARATIVO!$D$6,""))))</f>
        <v/>
      </c>
      <c r="P319" s="10" t="str">
        <f>IF(R318=0,"",IFERROR(((1+COMPARATIVO!$E$6)^(1/12)-1)*R318,""))</f>
        <v/>
      </c>
      <c r="Q319" s="10" t="str">
        <f>IF((IFERROR(O319-P319+IF(C319=F318,0,COMPARATIVO!$F$6),""))=COMPARATIVO!$F$6,"",IFERROR(O319-P319+IF(C319=F318,0,COMPARATIVO!$F$6),""))</f>
        <v/>
      </c>
      <c r="R319" s="46">
        <f t="shared" si="3"/>
        <v>0</v>
      </c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9" t="str">
        <f t="shared" si="4"/>
        <v/>
      </c>
      <c r="C320" s="10" t="str">
        <f>IF(C319="","",IF(F319=0,"",IF(C319&gt;F319,F319,IF(F319&lt;&gt;"",COMPARATIVO!$D$4,""))))</f>
        <v/>
      </c>
      <c r="D320" s="10" t="str">
        <f>IF(F319=0,"",IFERROR(((1+COMPARATIVO!$E$4)^(1/12)-1)*F319,""))</f>
        <v/>
      </c>
      <c r="E320" s="10" t="str">
        <f>IF((IFERROR(C320-D320+IF(C320=F319,0,COMPARATIVO!$F$4),""))=COMPARATIVO!$F$4,"",IFERROR(C320-D320+IF(C320=F319,0,COMPARATIVO!$F$4),""))</f>
        <v/>
      </c>
      <c r="F320" s="46">
        <f t="shared" si="1"/>
        <v>0</v>
      </c>
      <c r="G320" s="42"/>
      <c r="H320" s="9" t="str">
        <f t="shared" si="5"/>
        <v/>
      </c>
      <c r="I320" s="10" t="str">
        <f>IF(I319="","",IF(L319=0,"",IF(I319&gt;L319,L319,IF(L319&lt;&gt;"",COMPARATIVO!$D$5,""))))</f>
        <v/>
      </c>
      <c r="J320" s="10" t="str">
        <f>IF(L319=0,"",IFERROR(((1+COMPARATIVO!$E$5)^(1/12)-1)*L319,""))</f>
        <v/>
      </c>
      <c r="K320" s="10" t="str">
        <f>IF((IFERROR(I320-J320+IF(C320=F319,0,COMPARATIVO!$F$5),""))=COMPARATIVO!$F$5,"",IFERROR(I320-J320+IF(C320=F319,0,COMPARATIVO!$F$5),""))</f>
        <v/>
      </c>
      <c r="L320" s="46">
        <f t="shared" si="2"/>
        <v>0</v>
      </c>
      <c r="M320" s="42"/>
      <c r="N320" s="9" t="str">
        <f t="shared" si="6"/>
        <v/>
      </c>
      <c r="O320" s="10" t="str">
        <f>IF(O319="","",IF(R319=0,"",IF(O319&gt;R319,R319,IF(R319&lt;&gt;"",COMPARATIVO!$D$6,""))))</f>
        <v/>
      </c>
      <c r="P320" s="10" t="str">
        <f>IF(R319=0,"",IFERROR(((1+COMPARATIVO!$E$6)^(1/12)-1)*R319,""))</f>
        <v/>
      </c>
      <c r="Q320" s="10" t="str">
        <f>IF((IFERROR(O320-P320+IF(C320=F319,0,COMPARATIVO!$F$6),""))=COMPARATIVO!$F$6,"",IFERROR(O320-P320+IF(C320=F319,0,COMPARATIVO!$F$6),""))</f>
        <v/>
      </c>
      <c r="R320" s="46">
        <f t="shared" si="3"/>
        <v>0</v>
      </c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9" t="str">
        <f t="shared" si="4"/>
        <v/>
      </c>
      <c r="C321" s="10" t="str">
        <f>IF(C320="","",IF(F320=0,"",IF(C320&gt;F320,F320,IF(F320&lt;&gt;"",COMPARATIVO!$D$4,""))))</f>
        <v/>
      </c>
      <c r="D321" s="10" t="str">
        <f>IF(F320=0,"",IFERROR(((1+COMPARATIVO!$E$4)^(1/12)-1)*F320,""))</f>
        <v/>
      </c>
      <c r="E321" s="10" t="str">
        <f>IF((IFERROR(C321-D321+IF(C321=F320,0,COMPARATIVO!$F$4),""))=COMPARATIVO!$F$4,"",IFERROR(C321-D321+IF(C321=F320,0,COMPARATIVO!$F$4),""))</f>
        <v/>
      </c>
      <c r="F321" s="46">
        <f t="shared" si="1"/>
        <v>0</v>
      </c>
      <c r="G321" s="42"/>
      <c r="H321" s="9" t="str">
        <f t="shared" si="5"/>
        <v/>
      </c>
      <c r="I321" s="10" t="str">
        <f>IF(I320="","",IF(L320=0,"",IF(I320&gt;L320,L320,IF(L320&lt;&gt;"",COMPARATIVO!$D$5,""))))</f>
        <v/>
      </c>
      <c r="J321" s="10" t="str">
        <f>IF(L320=0,"",IFERROR(((1+COMPARATIVO!$E$5)^(1/12)-1)*L320,""))</f>
        <v/>
      </c>
      <c r="K321" s="10" t="str">
        <f>IF((IFERROR(I321-J321+IF(C321=F320,0,COMPARATIVO!$F$5),""))=COMPARATIVO!$F$5,"",IFERROR(I321-J321+IF(C321=F320,0,COMPARATIVO!$F$5),""))</f>
        <v/>
      </c>
      <c r="L321" s="46">
        <f t="shared" si="2"/>
        <v>0</v>
      </c>
      <c r="M321" s="42"/>
      <c r="N321" s="9" t="str">
        <f t="shared" si="6"/>
        <v/>
      </c>
      <c r="O321" s="10" t="str">
        <f>IF(O320="","",IF(R320=0,"",IF(O320&gt;R320,R320,IF(R320&lt;&gt;"",COMPARATIVO!$D$6,""))))</f>
        <v/>
      </c>
      <c r="P321" s="10" t="str">
        <f>IF(R320=0,"",IFERROR(((1+COMPARATIVO!$E$6)^(1/12)-1)*R320,""))</f>
        <v/>
      </c>
      <c r="Q321" s="10" t="str">
        <f>IF((IFERROR(O321-P321+IF(C321=F320,0,COMPARATIVO!$F$6),""))=COMPARATIVO!$F$6,"",IFERROR(O321-P321+IF(C321=F320,0,COMPARATIVO!$F$6),""))</f>
        <v/>
      </c>
      <c r="R321" s="46">
        <f t="shared" si="3"/>
        <v>0</v>
      </c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9" t="str">
        <f t="shared" si="4"/>
        <v/>
      </c>
      <c r="C322" s="10" t="str">
        <f>IF(C321="","",IF(F321=0,"",IF(C321&gt;F321,F321,IF(F321&lt;&gt;"",COMPARATIVO!$D$4,""))))</f>
        <v/>
      </c>
      <c r="D322" s="10" t="str">
        <f>IF(F321=0,"",IFERROR(((1+COMPARATIVO!$E$4)^(1/12)-1)*F321,""))</f>
        <v/>
      </c>
      <c r="E322" s="10" t="str">
        <f>IF((IFERROR(C322-D322+IF(C322=F321,0,COMPARATIVO!$F$4),""))=COMPARATIVO!$F$4,"",IFERROR(C322-D322+IF(C322=F321,0,COMPARATIVO!$F$4),""))</f>
        <v/>
      </c>
      <c r="F322" s="46">
        <f t="shared" si="1"/>
        <v>0</v>
      </c>
      <c r="G322" s="42"/>
      <c r="H322" s="9" t="str">
        <f t="shared" si="5"/>
        <v/>
      </c>
      <c r="I322" s="10" t="str">
        <f>IF(I321="","",IF(L321=0,"",IF(I321&gt;L321,L321,IF(L321&lt;&gt;"",COMPARATIVO!$D$5,""))))</f>
        <v/>
      </c>
      <c r="J322" s="10" t="str">
        <f>IF(L321=0,"",IFERROR(((1+COMPARATIVO!$E$5)^(1/12)-1)*L321,""))</f>
        <v/>
      </c>
      <c r="K322" s="10" t="str">
        <f>IF((IFERROR(I322-J322+IF(C322=F321,0,COMPARATIVO!$F$5),""))=COMPARATIVO!$F$5,"",IFERROR(I322-J322+IF(C322=F321,0,COMPARATIVO!$F$5),""))</f>
        <v/>
      </c>
      <c r="L322" s="46">
        <f t="shared" si="2"/>
        <v>0</v>
      </c>
      <c r="M322" s="42"/>
      <c r="N322" s="9" t="str">
        <f t="shared" si="6"/>
        <v/>
      </c>
      <c r="O322" s="10" t="str">
        <f>IF(O321="","",IF(R321=0,"",IF(O321&gt;R321,R321,IF(R321&lt;&gt;"",COMPARATIVO!$D$6,""))))</f>
        <v/>
      </c>
      <c r="P322" s="10" t="str">
        <f>IF(R321=0,"",IFERROR(((1+COMPARATIVO!$E$6)^(1/12)-1)*R321,""))</f>
        <v/>
      </c>
      <c r="Q322" s="10" t="str">
        <f>IF((IFERROR(O322-P322+IF(C322=F321,0,COMPARATIVO!$F$6),""))=COMPARATIVO!$F$6,"",IFERROR(O322-P322+IF(C322=F321,0,COMPARATIVO!$F$6),""))</f>
        <v/>
      </c>
      <c r="R322" s="46">
        <f t="shared" si="3"/>
        <v>0</v>
      </c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9" t="str">
        <f t="shared" si="4"/>
        <v/>
      </c>
      <c r="C323" s="10" t="str">
        <f>IF(C322="","",IF(F322=0,"",IF(C322&gt;F322,F322,IF(F322&lt;&gt;"",COMPARATIVO!$D$4,""))))</f>
        <v/>
      </c>
      <c r="D323" s="10" t="str">
        <f>IF(F322=0,"",IFERROR(((1+COMPARATIVO!$E$4)^(1/12)-1)*F322,""))</f>
        <v/>
      </c>
      <c r="E323" s="10" t="str">
        <f>IF((IFERROR(C323-D323+IF(C323=F322,0,COMPARATIVO!$F$4),""))=COMPARATIVO!$F$4,"",IFERROR(C323-D323+IF(C323=F322,0,COMPARATIVO!$F$4),""))</f>
        <v/>
      </c>
      <c r="F323" s="46">
        <f t="shared" si="1"/>
        <v>0</v>
      </c>
      <c r="G323" s="42"/>
      <c r="H323" s="9" t="str">
        <f t="shared" si="5"/>
        <v/>
      </c>
      <c r="I323" s="10" t="str">
        <f>IF(I322="","",IF(L322=0,"",IF(I322&gt;L322,L322,IF(L322&lt;&gt;"",COMPARATIVO!$D$5,""))))</f>
        <v/>
      </c>
      <c r="J323" s="10" t="str">
        <f>IF(L322=0,"",IFERROR(((1+COMPARATIVO!$E$5)^(1/12)-1)*L322,""))</f>
        <v/>
      </c>
      <c r="K323" s="10" t="str">
        <f>IF((IFERROR(I323-J323+IF(C323=F322,0,COMPARATIVO!$F$5),""))=COMPARATIVO!$F$5,"",IFERROR(I323-J323+IF(C323=F322,0,COMPARATIVO!$F$5),""))</f>
        <v/>
      </c>
      <c r="L323" s="46">
        <f t="shared" si="2"/>
        <v>0</v>
      </c>
      <c r="M323" s="42"/>
      <c r="N323" s="9" t="str">
        <f t="shared" si="6"/>
        <v/>
      </c>
      <c r="O323" s="10" t="str">
        <f>IF(O322="","",IF(R322=0,"",IF(O322&gt;R322,R322,IF(R322&lt;&gt;"",COMPARATIVO!$D$6,""))))</f>
        <v/>
      </c>
      <c r="P323" s="10" t="str">
        <f>IF(R322=0,"",IFERROR(((1+COMPARATIVO!$E$6)^(1/12)-1)*R322,""))</f>
        <v/>
      </c>
      <c r="Q323" s="10" t="str">
        <f>IF((IFERROR(O323-P323+IF(C323=F322,0,COMPARATIVO!$F$6),""))=COMPARATIVO!$F$6,"",IFERROR(O323-P323+IF(C323=F322,0,COMPARATIVO!$F$6),""))</f>
        <v/>
      </c>
      <c r="R323" s="46">
        <f t="shared" si="3"/>
        <v>0</v>
      </c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9" t="str">
        <f t="shared" si="4"/>
        <v/>
      </c>
      <c r="C324" s="10" t="str">
        <f>IF(C323="","",IF(F323=0,"",IF(C323&gt;F323,F323,IF(F323&lt;&gt;"",COMPARATIVO!$D$4,""))))</f>
        <v/>
      </c>
      <c r="D324" s="10" t="str">
        <f>IF(F323=0,"",IFERROR(((1+COMPARATIVO!$E$4)^(1/12)-1)*F323,""))</f>
        <v/>
      </c>
      <c r="E324" s="10" t="str">
        <f>IF((IFERROR(C324-D324+IF(C324=F323,0,COMPARATIVO!$F$4),""))=COMPARATIVO!$F$4,"",IFERROR(C324-D324+IF(C324=F323,0,COMPARATIVO!$F$4),""))</f>
        <v/>
      </c>
      <c r="F324" s="46">
        <f t="shared" si="1"/>
        <v>0</v>
      </c>
      <c r="G324" s="42"/>
      <c r="H324" s="9" t="str">
        <f t="shared" si="5"/>
        <v/>
      </c>
      <c r="I324" s="10" t="str">
        <f>IF(I323="","",IF(L323=0,"",IF(I323&gt;L323,L323,IF(L323&lt;&gt;"",COMPARATIVO!$D$5,""))))</f>
        <v/>
      </c>
      <c r="J324" s="10" t="str">
        <f>IF(L323=0,"",IFERROR(((1+COMPARATIVO!$E$5)^(1/12)-1)*L323,""))</f>
        <v/>
      </c>
      <c r="K324" s="10" t="str">
        <f>IF((IFERROR(I324-J324+IF(C324=F323,0,COMPARATIVO!$F$5),""))=COMPARATIVO!$F$5,"",IFERROR(I324-J324+IF(C324=F323,0,COMPARATIVO!$F$5),""))</f>
        <v/>
      </c>
      <c r="L324" s="46">
        <f t="shared" si="2"/>
        <v>0</v>
      </c>
      <c r="M324" s="42"/>
      <c r="N324" s="9" t="str">
        <f t="shared" si="6"/>
        <v/>
      </c>
      <c r="O324" s="10" t="str">
        <f>IF(O323="","",IF(R323=0,"",IF(O323&gt;R323,R323,IF(R323&lt;&gt;"",COMPARATIVO!$D$6,""))))</f>
        <v/>
      </c>
      <c r="P324" s="10" t="str">
        <f>IF(R323=0,"",IFERROR(((1+COMPARATIVO!$E$6)^(1/12)-1)*R323,""))</f>
        <v/>
      </c>
      <c r="Q324" s="10" t="str">
        <f>IF((IFERROR(O324-P324+IF(C324=F323,0,COMPARATIVO!$F$6),""))=COMPARATIVO!$F$6,"",IFERROR(O324-P324+IF(C324=F323,0,COMPARATIVO!$F$6),""))</f>
        <v/>
      </c>
      <c r="R324" s="46">
        <f t="shared" si="3"/>
        <v>0</v>
      </c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9" t="str">
        <f t="shared" si="4"/>
        <v/>
      </c>
      <c r="C325" s="10" t="str">
        <f>IF(C324="","",IF(F324=0,"",IF(C324&gt;F324,F324,IF(F324&lt;&gt;"",COMPARATIVO!$D$4,""))))</f>
        <v/>
      </c>
      <c r="D325" s="10" t="str">
        <f>IF(F324=0,"",IFERROR(((1+COMPARATIVO!$E$4)^(1/12)-1)*F324,""))</f>
        <v/>
      </c>
      <c r="E325" s="10" t="str">
        <f>IF((IFERROR(C325-D325+IF(C325=F324,0,COMPARATIVO!$F$4),""))=COMPARATIVO!$F$4,"",IFERROR(C325-D325+IF(C325=F324,0,COMPARATIVO!$F$4),""))</f>
        <v/>
      </c>
      <c r="F325" s="46">
        <f t="shared" si="1"/>
        <v>0</v>
      </c>
      <c r="G325" s="42"/>
      <c r="H325" s="9" t="str">
        <f t="shared" si="5"/>
        <v/>
      </c>
      <c r="I325" s="10" t="str">
        <f>IF(I324="","",IF(L324=0,"",IF(I324&gt;L324,L324,IF(L324&lt;&gt;"",COMPARATIVO!$D$5,""))))</f>
        <v/>
      </c>
      <c r="J325" s="10" t="str">
        <f>IF(L324=0,"",IFERROR(((1+COMPARATIVO!$E$5)^(1/12)-1)*L324,""))</f>
        <v/>
      </c>
      <c r="K325" s="10" t="str">
        <f>IF((IFERROR(I325-J325+IF(C325=F324,0,COMPARATIVO!$F$5),""))=COMPARATIVO!$F$5,"",IFERROR(I325-J325+IF(C325=F324,0,COMPARATIVO!$F$5),""))</f>
        <v/>
      </c>
      <c r="L325" s="46">
        <f t="shared" si="2"/>
        <v>0</v>
      </c>
      <c r="M325" s="42"/>
      <c r="N325" s="9" t="str">
        <f t="shared" si="6"/>
        <v/>
      </c>
      <c r="O325" s="10" t="str">
        <f>IF(O324="","",IF(R324=0,"",IF(O324&gt;R324,R324,IF(R324&lt;&gt;"",COMPARATIVO!$D$6,""))))</f>
        <v/>
      </c>
      <c r="P325" s="10" t="str">
        <f>IF(R324=0,"",IFERROR(((1+COMPARATIVO!$E$6)^(1/12)-1)*R324,""))</f>
        <v/>
      </c>
      <c r="Q325" s="10" t="str">
        <f>IF((IFERROR(O325-P325+IF(C325=F324,0,COMPARATIVO!$F$6),""))=COMPARATIVO!$F$6,"",IFERROR(O325-P325+IF(C325=F324,0,COMPARATIVO!$F$6),""))</f>
        <v/>
      </c>
      <c r="R325" s="46">
        <f t="shared" si="3"/>
        <v>0</v>
      </c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9" t="str">
        <f t="shared" si="4"/>
        <v/>
      </c>
      <c r="C326" s="10" t="str">
        <f>IF(C325="","",IF(F325=0,"",IF(C325&gt;F325,F325,IF(F325&lt;&gt;"",COMPARATIVO!$D$4,""))))</f>
        <v/>
      </c>
      <c r="D326" s="10" t="str">
        <f>IF(F325=0,"",IFERROR(((1+COMPARATIVO!$E$4)^(1/12)-1)*F325,""))</f>
        <v/>
      </c>
      <c r="E326" s="10" t="str">
        <f>IF((IFERROR(C326-D326+IF(C326=F325,0,COMPARATIVO!$F$4),""))=COMPARATIVO!$F$4,"",IFERROR(C326-D326+IF(C326=F325,0,COMPARATIVO!$F$4),""))</f>
        <v/>
      </c>
      <c r="F326" s="46">
        <f t="shared" si="1"/>
        <v>0</v>
      </c>
      <c r="G326" s="42"/>
      <c r="H326" s="9" t="str">
        <f t="shared" si="5"/>
        <v/>
      </c>
      <c r="I326" s="10" t="str">
        <f>IF(I325="","",IF(L325=0,"",IF(I325&gt;L325,L325,IF(L325&lt;&gt;"",COMPARATIVO!$D$5,""))))</f>
        <v/>
      </c>
      <c r="J326" s="10" t="str">
        <f>IF(L325=0,"",IFERROR(((1+COMPARATIVO!$E$5)^(1/12)-1)*L325,""))</f>
        <v/>
      </c>
      <c r="K326" s="10" t="str">
        <f>IF((IFERROR(I326-J326+IF(C326=F325,0,COMPARATIVO!$F$5),""))=COMPARATIVO!$F$5,"",IFERROR(I326-J326+IF(C326=F325,0,COMPARATIVO!$F$5),""))</f>
        <v/>
      </c>
      <c r="L326" s="46">
        <f t="shared" si="2"/>
        <v>0</v>
      </c>
      <c r="M326" s="42"/>
      <c r="N326" s="9" t="str">
        <f t="shared" si="6"/>
        <v/>
      </c>
      <c r="O326" s="10" t="str">
        <f>IF(O325="","",IF(R325=0,"",IF(O325&gt;R325,R325,IF(R325&lt;&gt;"",COMPARATIVO!$D$6,""))))</f>
        <v/>
      </c>
      <c r="P326" s="10" t="str">
        <f>IF(R325=0,"",IFERROR(((1+COMPARATIVO!$E$6)^(1/12)-1)*R325,""))</f>
        <v/>
      </c>
      <c r="Q326" s="10" t="str">
        <f>IF((IFERROR(O326-P326+IF(C326=F325,0,COMPARATIVO!$F$6),""))=COMPARATIVO!$F$6,"",IFERROR(O326-P326+IF(C326=F325,0,COMPARATIVO!$F$6),""))</f>
        <v/>
      </c>
      <c r="R326" s="46">
        <f t="shared" si="3"/>
        <v>0</v>
      </c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9" t="str">
        <f t="shared" si="4"/>
        <v/>
      </c>
      <c r="C327" s="10" t="str">
        <f>IF(C326="","",IF(F326=0,"",IF(C326&gt;F326,F326,IF(F326&lt;&gt;"",COMPARATIVO!$D$4,""))))</f>
        <v/>
      </c>
      <c r="D327" s="10" t="str">
        <f>IF(F326=0,"",IFERROR(((1+COMPARATIVO!$E$4)^(1/12)-1)*F326,""))</f>
        <v/>
      </c>
      <c r="E327" s="10" t="str">
        <f>IF((IFERROR(C327-D327+IF(C327=F326,0,COMPARATIVO!$F$4),""))=COMPARATIVO!$F$4,"",IFERROR(C327-D327+IF(C327=F326,0,COMPARATIVO!$F$4),""))</f>
        <v/>
      </c>
      <c r="F327" s="46">
        <f t="shared" si="1"/>
        <v>0</v>
      </c>
      <c r="G327" s="42"/>
      <c r="H327" s="9" t="str">
        <f t="shared" si="5"/>
        <v/>
      </c>
      <c r="I327" s="10" t="str">
        <f>IF(I326="","",IF(L326=0,"",IF(I326&gt;L326,L326,IF(L326&lt;&gt;"",COMPARATIVO!$D$5,""))))</f>
        <v/>
      </c>
      <c r="J327" s="10" t="str">
        <f>IF(L326=0,"",IFERROR(((1+COMPARATIVO!$E$5)^(1/12)-1)*L326,""))</f>
        <v/>
      </c>
      <c r="K327" s="10" t="str">
        <f>IF((IFERROR(I327-J327+IF(C327=F326,0,COMPARATIVO!$F$5),""))=COMPARATIVO!$F$5,"",IFERROR(I327-J327+IF(C327=F326,0,COMPARATIVO!$F$5),""))</f>
        <v/>
      </c>
      <c r="L327" s="46">
        <f t="shared" si="2"/>
        <v>0</v>
      </c>
      <c r="M327" s="42"/>
      <c r="N327" s="9" t="str">
        <f t="shared" si="6"/>
        <v/>
      </c>
      <c r="O327" s="10" t="str">
        <f>IF(O326="","",IF(R326=0,"",IF(O326&gt;R326,R326,IF(R326&lt;&gt;"",COMPARATIVO!$D$6,""))))</f>
        <v/>
      </c>
      <c r="P327" s="10" t="str">
        <f>IF(R326=0,"",IFERROR(((1+COMPARATIVO!$E$6)^(1/12)-1)*R326,""))</f>
        <v/>
      </c>
      <c r="Q327" s="10" t="str">
        <f>IF((IFERROR(O327-P327+IF(C327=F326,0,COMPARATIVO!$F$6),""))=COMPARATIVO!$F$6,"",IFERROR(O327-P327+IF(C327=F326,0,COMPARATIVO!$F$6),""))</f>
        <v/>
      </c>
      <c r="R327" s="46">
        <f t="shared" si="3"/>
        <v>0</v>
      </c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9" t="str">
        <f t="shared" si="4"/>
        <v/>
      </c>
      <c r="C328" s="10" t="str">
        <f>IF(C327="","",IF(F327=0,"",IF(C327&gt;F327,F327,IF(F327&lt;&gt;"",COMPARATIVO!$D$4,""))))</f>
        <v/>
      </c>
      <c r="D328" s="10" t="str">
        <f>IF(F327=0,"",IFERROR(((1+COMPARATIVO!$E$4)^(1/12)-1)*F327,""))</f>
        <v/>
      </c>
      <c r="E328" s="10" t="str">
        <f>IF((IFERROR(C328-D328+IF(C328=F327,0,COMPARATIVO!$F$4),""))=COMPARATIVO!$F$4,"",IFERROR(C328-D328+IF(C328=F327,0,COMPARATIVO!$F$4),""))</f>
        <v/>
      </c>
      <c r="F328" s="46">
        <f t="shared" si="1"/>
        <v>0</v>
      </c>
      <c r="G328" s="42"/>
      <c r="H328" s="9" t="str">
        <f t="shared" si="5"/>
        <v/>
      </c>
      <c r="I328" s="10" t="str">
        <f>IF(I327="","",IF(L327=0,"",IF(I327&gt;L327,L327,IF(L327&lt;&gt;"",COMPARATIVO!$D$5,""))))</f>
        <v/>
      </c>
      <c r="J328" s="10" t="str">
        <f>IF(L327=0,"",IFERROR(((1+COMPARATIVO!$E$5)^(1/12)-1)*L327,""))</f>
        <v/>
      </c>
      <c r="K328" s="10" t="str">
        <f>IF((IFERROR(I328-J328+IF(C328=F327,0,COMPARATIVO!$F$5),""))=COMPARATIVO!$F$5,"",IFERROR(I328-J328+IF(C328=F327,0,COMPARATIVO!$F$5),""))</f>
        <v/>
      </c>
      <c r="L328" s="46">
        <f t="shared" si="2"/>
        <v>0</v>
      </c>
      <c r="M328" s="42"/>
      <c r="N328" s="9" t="str">
        <f t="shared" si="6"/>
        <v/>
      </c>
      <c r="O328" s="10" t="str">
        <f>IF(O327="","",IF(R327=0,"",IF(O327&gt;R327,R327,IF(R327&lt;&gt;"",COMPARATIVO!$D$6,""))))</f>
        <v/>
      </c>
      <c r="P328" s="10" t="str">
        <f>IF(R327=0,"",IFERROR(((1+COMPARATIVO!$E$6)^(1/12)-1)*R327,""))</f>
        <v/>
      </c>
      <c r="Q328" s="10" t="str">
        <f>IF((IFERROR(O328-P328+IF(C328=F327,0,COMPARATIVO!$F$6),""))=COMPARATIVO!$F$6,"",IFERROR(O328-P328+IF(C328=F327,0,COMPARATIVO!$F$6),""))</f>
        <v/>
      </c>
      <c r="R328" s="46">
        <f t="shared" si="3"/>
        <v>0</v>
      </c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9" t="str">
        <f t="shared" si="4"/>
        <v/>
      </c>
      <c r="C329" s="10" t="str">
        <f>IF(C328="","",IF(F328=0,"",IF(C328&gt;F328,F328,IF(F328&lt;&gt;"",COMPARATIVO!$D$4,""))))</f>
        <v/>
      </c>
      <c r="D329" s="10" t="str">
        <f>IF(F328=0,"",IFERROR(((1+COMPARATIVO!$E$4)^(1/12)-1)*F328,""))</f>
        <v/>
      </c>
      <c r="E329" s="10" t="str">
        <f>IF((IFERROR(C329-D329+IF(C329=F328,0,COMPARATIVO!$F$4),""))=COMPARATIVO!$F$4,"",IFERROR(C329-D329+IF(C329=F328,0,COMPARATIVO!$F$4),""))</f>
        <v/>
      </c>
      <c r="F329" s="46">
        <f t="shared" si="1"/>
        <v>0</v>
      </c>
      <c r="G329" s="42"/>
      <c r="H329" s="9" t="str">
        <f t="shared" si="5"/>
        <v/>
      </c>
      <c r="I329" s="10" t="str">
        <f>IF(I328="","",IF(L328=0,"",IF(I328&gt;L328,L328,IF(L328&lt;&gt;"",COMPARATIVO!$D$5,""))))</f>
        <v/>
      </c>
      <c r="J329" s="10" t="str">
        <f>IF(L328=0,"",IFERROR(((1+COMPARATIVO!$E$5)^(1/12)-1)*L328,""))</f>
        <v/>
      </c>
      <c r="K329" s="10" t="str">
        <f>IF((IFERROR(I329-J329+IF(C329=F328,0,COMPARATIVO!$F$5),""))=COMPARATIVO!$F$5,"",IFERROR(I329-J329+IF(C329=F328,0,COMPARATIVO!$F$5),""))</f>
        <v/>
      </c>
      <c r="L329" s="46">
        <f t="shared" si="2"/>
        <v>0</v>
      </c>
      <c r="M329" s="42"/>
      <c r="N329" s="9" t="str">
        <f t="shared" si="6"/>
        <v/>
      </c>
      <c r="O329" s="10" t="str">
        <f>IF(O328="","",IF(R328=0,"",IF(O328&gt;R328,R328,IF(R328&lt;&gt;"",COMPARATIVO!$D$6,""))))</f>
        <v/>
      </c>
      <c r="P329" s="10" t="str">
        <f>IF(R328=0,"",IFERROR(((1+COMPARATIVO!$E$6)^(1/12)-1)*R328,""))</f>
        <v/>
      </c>
      <c r="Q329" s="10" t="str">
        <f>IF((IFERROR(O329-P329+IF(C329=F328,0,COMPARATIVO!$F$6),""))=COMPARATIVO!$F$6,"",IFERROR(O329-P329+IF(C329=F328,0,COMPARATIVO!$F$6),""))</f>
        <v/>
      </c>
      <c r="R329" s="46">
        <f t="shared" si="3"/>
        <v>0</v>
      </c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9" t="str">
        <f t="shared" si="4"/>
        <v/>
      </c>
      <c r="C330" s="10" t="str">
        <f>IF(C329="","",IF(F329=0,"",IF(C329&gt;F329,F329,IF(F329&lt;&gt;"",COMPARATIVO!$D$4,""))))</f>
        <v/>
      </c>
      <c r="D330" s="10" t="str">
        <f>IF(F329=0,"",IFERROR(((1+COMPARATIVO!$E$4)^(1/12)-1)*F329,""))</f>
        <v/>
      </c>
      <c r="E330" s="10" t="str">
        <f>IF((IFERROR(C330-D330+IF(C330=F329,0,COMPARATIVO!$F$4),""))=COMPARATIVO!$F$4,"",IFERROR(C330-D330+IF(C330=F329,0,COMPARATIVO!$F$4),""))</f>
        <v/>
      </c>
      <c r="F330" s="46">
        <f t="shared" si="1"/>
        <v>0</v>
      </c>
      <c r="G330" s="42"/>
      <c r="H330" s="9" t="str">
        <f t="shared" si="5"/>
        <v/>
      </c>
      <c r="I330" s="10" t="str">
        <f>IF(I329="","",IF(L329=0,"",IF(I329&gt;L329,L329,IF(L329&lt;&gt;"",COMPARATIVO!$D$5,""))))</f>
        <v/>
      </c>
      <c r="J330" s="10" t="str">
        <f>IF(L329=0,"",IFERROR(((1+COMPARATIVO!$E$5)^(1/12)-1)*L329,""))</f>
        <v/>
      </c>
      <c r="K330" s="10" t="str">
        <f>IF((IFERROR(I330-J330+IF(C330=F329,0,COMPARATIVO!$F$5),""))=COMPARATIVO!$F$5,"",IFERROR(I330-J330+IF(C330=F329,0,COMPARATIVO!$F$5),""))</f>
        <v/>
      </c>
      <c r="L330" s="46">
        <f t="shared" si="2"/>
        <v>0</v>
      </c>
      <c r="M330" s="42"/>
      <c r="N330" s="9" t="str">
        <f t="shared" si="6"/>
        <v/>
      </c>
      <c r="O330" s="10" t="str">
        <f>IF(O329="","",IF(R329=0,"",IF(O329&gt;R329,R329,IF(R329&lt;&gt;"",COMPARATIVO!$D$6,""))))</f>
        <v/>
      </c>
      <c r="P330" s="10" t="str">
        <f>IF(R329=0,"",IFERROR(((1+COMPARATIVO!$E$6)^(1/12)-1)*R329,""))</f>
        <v/>
      </c>
      <c r="Q330" s="10" t="str">
        <f>IF((IFERROR(O330-P330+IF(C330=F329,0,COMPARATIVO!$F$6),""))=COMPARATIVO!$F$6,"",IFERROR(O330-P330+IF(C330=F329,0,COMPARATIVO!$F$6),""))</f>
        <v/>
      </c>
      <c r="R330" s="46">
        <f t="shared" si="3"/>
        <v>0</v>
      </c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9" t="str">
        <f t="shared" si="4"/>
        <v/>
      </c>
      <c r="C331" s="10" t="str">
        <f>IF(C330="","",IF(F330=0,"",IF(C330&gt;F330,F330,IF(F330&lt;&gt;"",COMPARATIVO!$D$4,""))))</f>
        <v/>
      </c>
      <c r="D331" s="10" t="str">
        <f>IF(F330=0,"",IFERROR(((1+COMPARATIVO!$E$4)^(1/12)-1)*F330,""))</f>
        <v/>
      </c>
      <c r="E331" s="10" t="str">
        <f>IF((IFERROR(C331-D331+IF(C331=F330,0,COMPARATIVO!$F$4),""))=COMPARATIVO!$F$4,"",IFERROR(C331-D331+IF(C331=F330,0,COMPARATIVO!$F$4),""))</f>
        <v/>
      </c>
      <c r="F331" s="46">
        <f t="shared" si="1"/>
        <v>0</v>
      </c>
      <c r="G331" s="42"/>
      <c r="H331" s="9" t="str">
        <f t="shared" si="5"/>
        <v/>
      </c>
      <c r="I331" s="10" t="str">
        <f>IF(I330="","",IF(L330=0,"",IF(I330&gt;L330,L330,IF(L330&lt;&gt;"",COMPARATIVO!$D$5,""))))</f>
        <v/>
      </c>
      <c r="J331" s="10" t="str">
        <f>IF(L330=0,"",IFERROR(((1+COMPARATIVO!$E$5)^(1/12)-1)*L330,""))</f>
        <v/>
      </c>
      <c r="K331" s="10" t="str">
        <f>IF((IFERROR(I331-J331+IF(C331=F330,0,COMPARATIVO!$F$5),""))=COMPARATIVO!$F$5,"",IFERROR(I331-J331+IF(C331=F330,0,COMPARATIVO!$F$5),""))</f>
        <v/>
      </c>
      <c r="L331" s="46">
        <f t="shared" si="2"/>
        <v>0</v>
      </c>
      <c r="M331" s="42"/>
      <c r="N331" s="9" t="str">
        <f t="shared" si="6"/>
        <v/>
      </c>
      <c r="O331" s="10" t="str">
        <f>IF(O330="","",IF(R330=0,"",IF(O330&gt;R330,R330,IF(R330&lt;&gt;"",COMPARATIVO!$D$6,""))))</f>
        <v/>
      </c>
      <c r="P331" s="10" t="str">
        <f>IF(R330=0,"",IFERROR(((1+COMPARATIVO!$E$6)^(1/12)-1)*R330,""))</f>
        <v/>
      </c>
      <c r="Q331" s="10" t="str">
        <f>IF((IFERROR(O331-P331+IF(C331=F330,0,COMPARATIVO!$F$6),""))=COMPARATIVO!$F$6,"",IFERROR(O331-P331+IF(C331=F330,0,COMPARATIVO!$F$6),""))</f>
        <v/>
      </c>
      <c r="R331" s="46">
        <f t="shared" si="3"/>
        <v>0</v>
      </c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9" t="str">
        <f t="shared" si="4"/>
        <v/>
      </c>
      <c r="C332" s="10" t="str">
        <f>IF(C331="","",IF(F331=0,"",IF(C331&gt;F331,F331,IF(F331&lt;&gt;"",COMPARATIVO!$D$4,""))))</f>
        <v/>
      </c>
      <c r="D332" s="10" t="str">
        <f>IF(F331=0,"",IFERROR(((1+COMPARATIVO!$E$4)^(1/12)-1)*F331,""))</f>
        <v/>
      </c>
      <c r="E332" s="10" t="str">
        <f>IF((IFERROR(C332-D332+IF(C332=F331,0,COMPARATIVO!$F$4),""))=COMPARATIVO!$F$4,"",IFERROR(C332-D332+IF(C332=F331,0,COMPARATIVO!$F$4),""))</f>
        <v/>
      </c>
      <c r="F332" s="46">
        <f t="shared" si="1"/>
        <v>0</v>
      </c>
      <c r="G332" s="42"/>
      <c r="H332" s="9" t="str">
        <f t="shared" si="5"/>
        <v/>
      </c>
      <c r="I332" s="10" t="str">
        <f>IF(I331="","",IF(L331=0,"",IF(I331&gt;L331,L331,IF(L331&lt;&gt;"",COMPARATIVO!$D$5,""))))</f>
        <v/>
      </c>
      <c r="J332" s="10" t="str">
        <f>IF(L331=0,"",IFERROR(((1+COMPARATIVO!$E$5)^(1/12)-1)*L331,""))</f>
        <v/>
      </c>
      <c r="K332" s="10" t="str">
        <f>IF((IFERROR(I332-J332+IF(C332=F331,0,COMPARATIVO!$F$5),""))=COMPARATIVO!$F$5,"",IFERROR(I332-J332+IF(C332=F331,0,COMPARATIVO!$F$5),""))</f>
        <v/>
      </c>
      <c r="L332" s="46">
        <f t="shared" si="2"/>
        <v>0</v>
      </c>
      <c r="M332" s="42"/>
      <c r="N332" s="9" t="str">
        <f t="shared" si="6"/>
        <v/>
      </c>
      <c r="O332" s="10" t="str">
        <f>IF(O331="","",IF(R331=0,"",IF(O331&gt;R331,R331,IF(R331&lt;&gt;"",COMPARATIVO!$D$6,""))))</f>
        <v/>
      </c>
      <c r="P332" s="10" t="str">
        <f>IF(R331=0,"",IFERROR(((1+COMPARATIVO!$E$6)^(1/12)-1)*R331,""))</f>
        <v/>
      </c>
      <c r="Q332" s="10" t="str">
        <f>IF((IFERROR(O332-P332+IF(C332=F331,0,COMPARATIVO!$F$6),""))=COMPARATIVO!$F$6,"",IFERROR(O332-P332+IF(C332=F331,0,COMPARATIVO!$F$6),""))</f>
        <v/>
      </c>
      <c r="R332" s="46">
        <f t="shared" si="3"/>
        <v>0</v>
      </c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9" t="str">
        <f t="shared" si="4"/>
        <v/>
      </c>
      <c r="C333" s="10" t="str">
        <f>IF(C332="","",IF(F332=0,"",IF(C332&gt;F332,F332,IF(F332&lt;&gt;"",COMPARATIVO!$D$4,""))))</f>
        <v/>
      </c>
      <c r="D333" s="10" t="str">
        <f>IF(F332=0,"",IFERROR(((1+COMPARATIVO!$E$4)^(1/12)-1)*F332,""))</f>
        <v/>
      </c>
      <c r="E333" s="10" t="str">
        <f>IF((IFERROR(C333-D333+IF(C333=F332,0,COMPARATIVO!$F$4),""))=COMPARATIVO!$F$4,"",IFERROR(C333-D333+IF(C333=F332,0,COMPARATIVO!$F$4),""))</f>
        <v/>
      </c>
      <c r="F333" s="46">
        <f t="shared" si="1"/>
        <v>0</v>
      </c>
      <c r="G333" s="42"/>
      <c r="H333" s="9" t="str">
        <f t="shared" si="5"/>
        <v/>
      </c>
      <c r="I333" s="10" t="str">
        <f>IF(I332="","",IF(L332=0,"",IF(I332&gt;L332,L332,IF(L332&lt;&gt;"",COMPARATIVO!$D$5,""))))</f>
        <v/>
      </c>
      <c r="J333" s="10" t="str">
        <f>IF(L332=0,"",IFERROR(((1+COMPARATIVO!$E$5)^(1/12)-1)*L332,""))</f>
        <v/>
      </c>
      <c r="K333" s="10" t="str">
        <f>IF((IFERROR(I333-J333+IF(C333=F332,0,COMPARATIVO!$F$5),""))=COMPARATIVO!$F$5,"",IFERROR(I333-J333+IF(C333=F332,0,COMPARATIVO!$F$5),""))</f>
        <v/>
      </c>
      <c r="L333" s="46">
        <f t="shared" si="2"/>
        <v>0</v>
      </c>
      <c r="M333" s="42"/>
      <c r="N333" s="9" t="str">
        <f t="shared" si="6"/>
        <v/>
      </c>
      <c r="O333" s="10" t="str">
        <f>IF(O332="","",IF(R332=0,"",IF(O332&gt;R332,R332,IF(R332&lt;&gt;"",COMPARATIVO!$D$6,""))))</f>
        <v/>
      </c>
      <c r="P333" s="10" t="str">
        <f>IF(R332=0,"",IFERROR(((1+COMPARATIVO!$E$6)^(1/12)-1)*R332,""))</f>
        <v/>
      </c>
      <c r="Q333" s="10" t="str">
        <f>IF((IFERROR(O333-P333+IF(C333=F332,0,COMPARATIVO!$F$6),""))=COMPARATIVO!$F$6,"",IFERROR(O333-P333+IF(C333=F332,0,COMPARATIVO!$F$6),""))</f>
        <v/>
      </c>
      <c r="R333" s="46">
        <f t="shared" si="3"/>
        <v>0</v>
      </c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9" t="str">
        <f t="shared" si="4"/>
        <v/>
      </c>
      <c r="C334" s="10" t="str">
        <f>IF(C333="","",IF(F333=0,"",IF(C333&gt;F333,F333,IF(F333&lt;&gt;"",COMPARATIVO!$D$4,""))))</f>
        <v/>
      </c>
      <c r="D334" s="10" t="str">
        <f>IF(F333=0,"",IFERROR(((1+COMPARATIVO!$E$4)^(1/12)-1)*F333,""))</f>
        <v/>
      </c>
      <c r="E334" s="10" t="str">
        <f>IF((IFERROR(C334-D334+IF(C334=F333,0,COMPARATIVO!$F$4),""))=COMPARATIVO!$F$4,"",IFERROR(C334-D334+IF(C334=F333,0,COMPARATIVO!$F$4),""))</f>
        <v/>
      </c>
      <c r="F334" s="46">
        <f t="shared" si="1"/>
        <v>0</v>
      </c>
      <c r="G334" s="42"/>
      <c r="H334" s="9" t="str">
        <f t="shared" si="5"/>
        <v/>
      </c>
      <c r="I334" s="10" t="str">
        <f>IF(I333="","",IF(L333=0,"",IF(I333&gt;L333,L333,IF(L333&lt;&gt;"",COMPARATIVO!$D$5,""))))</f>
        <v/>
      </c>
      <c r="J334" s="10" t="str">
        <f>IF(L333=0,"",IFERROR(((1+COMPARATIVO!$E$5)^(1/12)-1)*L333,""))</f>
        <v/>
      </c>
      <c r="K334" s="10" t="str">
        <f>IF((IFERROR(I334-J334+IF(C334=F333,0,COMPARATIVO!$F$5),""))=COMPARATIVO!$F$5,"",IFERROR(I334-J334+IF(C334=F333,0,COMPARATIVO!$F$5),""))</f>
        <v/>
      </c>
      <c r="L334" s="46">
        <f t="shared" si="2"/>
        <v>0</v>
      </c>
      <c r="M334" s="42"/>
      <c r="N334" s="9" t="str">
        <f t="shared" si="6"/>
        <v/>
      </c>
      <c r="O334" s="10" t="str">
        <f>IF(O333="","",IF(R333=0,"",IF(O333&gt;R333,R333,IF(R333&lt;&gt;"",COMPARATIVO!$D$6,""))))</f>
        <v/>
      </c>
      <c r="P334" s="10" t="str">
        <f>IF(R333=0,"",IFERROR(((1+COMPARATIVO!$E$6)^(1/12)-1)*R333,""))</f>
        <v/>
      </c>
      <c r="Q334" s="10" t="str">
        <f>IF((IFERROR(O334-P334+IF(C334=F333,0,COMPARATIVO!$F$6),""))=COMPARATIVO!$F$6,"",IFERROR(O334-P334+IF(C334=F333,0,COMPARATIVO!$F$6),""))</f>
        <v/>
      </c>
      <c r="R334" s="46">
        <f t="shared" si="3"/>
        <v>0</v>
      </c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9" t="str">
        <f t="shared" si="4"/>
        <v/>
      </c>
      <c r="C335" s="10" t="str">
        <f>IF(C334="","",IF(F334=0,"",IF(C334&gt;F334,F334,IF(F334&lt;&gt;"",COMPARATIVO!$D$4,""))))</f>
        <v/>
      </c>
      <c r="D335" s="10" t="str">
        <f>IF(F334=0,"",IFERROR(((1+COMPARATIVO!$E$4)^(1/12)-1)*F334,""))</f>
        <v/>
      </c>
      <c r="E335" s="10" t="str">
        <f>IF((IFERROR(C335-D335+IF(C335=F334,0,COMPARATIVO!$F$4),""))=COMPARATIVO!$F$4,"",IFERROR(C335-D335+IF(C335=F334,0,COMPARATIVO!$F$4),""))</f>
        <v/>
      </c>
      <c r="F335" s="46">
        <f t="shared" si="1"/>
        <v>0</v>
      </c>
      <c r="G335" s="42"/>
      <c r="H335" s="9" t="str">
        <f t="shared" si="5"/>
        <v/>
      </c>
      <c r="I335" s="10" t="str">
        <f>IF(I334="","",IF(L334=0,"",IF(I334&gt;L334,L334,IF(L334&lt;&gt;"",COMPARATIVO!$D$5,""))))</f>
        <v/>
      </c>
      <c r="J335" s="10" t="str">
        <f>IF(L334=0,"",IFERROR(((1+COMPARATIVO!$E$5)^(1/12)-1)*L334,""))</f>
        <v/>
      </c>
      <c r="K335" s="10" t="str">
        <f>IF((IFERROR(I335-J335+IF(C335=F334,0,COMPARATIVO!$F$5),""))=COMPARATIVO!$F$5,"",IFERROR(I335-J335+IF(C335=F334,0,COMPARATIVO!$F$5),""))</f>
        <v/>
      </c>
      <c r="L335" s="46">
        <f t="shared" si="2"/>
        <v>0</v>
      </c>
      <c r="M335" s="42"/>
      <c r="N335" s="9" t="str">
        <f t="shared" si="6"/>
        <v/>
      </c>
      <c r="O335" s="10" t="str">
        <f>IF(O334="","",IF(R334=0,"",IF(O334&gt;R334,R334,IF(R334&lt;&gt;"",COMPARATIVO!$D$6,""))))</f>
        <v/>
      </c>
      <c r="P335" s="10" t="str">
        <f>IF(R334=0,"",IFERROR(((1+COMPARATIVO!$E$6)^(1/12)-1)*R334,""))</f>
        <v/>
      </c>
      <c r="Q335" s="10" t="str">
        <f>IF((IFERROR(O335-P335+IF(C335=F334,0,COMPARATIVO!$F$6),""))=COMPARATIVO!$F$6,"",IFERROR(O335-P335+IF(C335=F334,0,COMPARATIVO!$F$6),""))</f>
        <v/>
      </c>
      <c r="R335" s="46">
        <f t="shared" si="3"/>
        <v>0</v>
      </c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9" t="str">
        <f t="shared" si="4"/>
        <v/>
      </c>
      <c r="C336" s="10" t="str">
        <f>IF(C335="","",IF(F335=0,"",IF(C335&gt;F335,F335,IF(F335&lt;&gt;"",COMPARATIVO!$D$4,""))))</f>
        <v/>
      </c>
      <c r="D336" s="10" t="str">
        <f>IF(F335=0,"",IFERROR(((1+COMPARATIVO!$E$4)^(1/12)-1)*F335,""))</f>
        <v/>
      </c>
      <c r="E336" s="10" t="str">
        <f>IF((IFERROR(C336-D336+IF(C336=F335,0,COMPARATIVO!$F$4),""))=COMPARATIVO!$F$4,"",IFERROR(C336-D336+IF(C336=F335,0,COMPARATIVO!$F$4),""))</f>
        <v/>
      </c>
      <c r="F336" s="46">
        <f t="shared" si="1"/>
        <v>0</v>
      </c>
      <c r="G336" s="42"/>
      <c r="H336" s="9" t="str">
        <f t="shared" si="5"/>
        <v/>
      </c>
      <c r="I336" s="10" t="str">
        <f>IF(I335="","",IF(L335=0,"",IF(I335&gt;L335,L335,IF(L335&lt;&gt;"",COMPARATIVO!$D$5,""))))</f>
        <v/>
      </c>
      <c r="J336" s="10" t="str">
        <f>IF(L335=0,"",IFERROR(((1+COMPARATIVO!$E$5)^(1/12)-1)*L335,""))</f>
        <v/>
      </c>
      <c r="K336" s="10" t="str">
        <f>IF((IFERROR(I336-J336+IF(C336=F335,0,COMPARATIVO!$F$5),""))=COMPARATIVO!$F$5,"",IFERROR(I336-J336+IF(C336=F335,0,COMPARATIVO!$F$5),""))</f>
        <v/>
      </c>
      <c r="L336" s="46">
        <f t="shared" si="2"/>
        <v>0</v>
      </c>
      <c r="M336" s="42"/>
      <c r="N336" s="9" t="str">
        <f t="shared" si="6"/>
        <v/>
      </c>
      <c r="O336" s="10" t="str">
        <f>IF(O335="","",IF(R335=0,"",IF(O335&gt;R335,R335,IF(R335&lt;&gt;"",COMPARATIVO!$D$6,""))))</f>
        <v/>
      </c>
      <c r="P336" s="10" t="str">
        <f>IF(R335=0,"",IFERROR(((1+COMPARATIVO!$E$6)^(1/12)-1)*R335,""))</f>
        <v/>
      </c>
      <c r="Q336" s="10" t="str">
        <f>IF((IFERROR(O336-P336+IF(C336=F335,0,COMPARATIVO!$F$6),""))=COMPARATIVO!$F$6,"",IFERROR(O336-P336+IF(C336=F335,0,COMPARATIVO!$F$6),""))</f>
        <v/>
      </c>
      <c r="R336" s="46">
        <f t="shared" si="3"/>
        <v>0</v>
      </c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9" t="str">
        <f t="shared" si="4"/>
        <v/>
      </c>
      <c r="C337" s="10" t="str">
        <f>IF(C336="","",IF(F336=0,"",IF(C336&gt;F336,F336,IF(F336&lt;&gt;"",COMPARATIVO!$D$4,""))))</f>
        <v/>
      </c>
      <c r="D337" s="10" t="str">
        <f>IF(F336=0,"",IFERROR(((1+COMPARATIVO!$E$4)^(1/12)-1)*F336,""))</f>
        <v/>
      </c>
      <c r="E337" s="10" t="str">
        <f>IF((IFERROR(C337-D337+IF(C337=F336,0,COMPARATIVO!$F$4),""))=COMPARATIVO!$F$4,"",IFERROR(C337-D337+IF(C337=F336,0,COMPARATIVO!$F$4),""))</f>
        <v/>
      </c>
      <c r="F337" s="46">
        <f t="shared" si="1"/>
        <v>0</v>
      </c>
      <c r="G337" s="42"/>
      <c r="H337" s="9" t="str">
        <f t="shared" si="5"/>
        <v/>
      </c>
      <c r="I337" s="10" t="str">
        <f>IF(I336="","",IF(L336=0,"",IF(I336&gt;L336,L336,IF(L336&lt;&gt;"",COMPARATIVO!$D$5,""))))</f>
        <v/>
      </c>
      <c r="J337" s="10" t="str">
        <f>IF(L336=0,"",IFERROR(((1+COMPARATIVO!$E$5)^(1/12)-1)*L336,""))</f>
        <v/>
      </c>
      <c r="K337" s="10" t="str">
        <f>IF((IFERROR(I337-J337+IF(C337=F336,0,COMPARATIVO!$F$5),""))=COMPARATIVO!$F$5,"",IFERROR(I337-J337+IF(C337=F336,0,COMPARATIVO!$F$5),""))</f>
        <v/>
      </c>
      <c r="L337" s="46">
        <f t="shared" si="2"/>
        <v>0</v>
      </c>
      <c r="M337" s="42"/>
      <c r="N337" s="9" t="str">
        <f t="shared" si="6"/>
        <v/>
      </c>
      <c r="O337" s="10" t="str">
        <f>IF(O336="","",IF(R336=0,"",IF(O336&gt;R336,R336,IF(R336&lt;&gt;"",COMPARATIVO!$D$6,""))))</f>
        <v/>
      </c>
      <c r="P337" s="10" t="str">
        <f>IF(R336=0,"",IFERROR(((1+COMPARATIVO!$E$6)^(1/12)-1)*R336,""))</f>
        <v/>
      </c>
      <c r="Q337" s="10" t="str">
        <f>IF((IFERROR(O337-P337+IF(C337=F336,0,COMPARATIVO!$F$6),""))=COMPARATIVO!$F$6,"",IFERROR(O337-P337+IF(C337=F336,0,COMPARATIVO!$F$6),""))</f>
        <v/>
      </c>
      <c r="R337" s="46">
        <f t="shared" si="3"/>
        <v>0</v>
      </c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9" t="str">
        <f t="shared" si="4"/>
        <v/>
      </c>
      <c r="C338" s="10" t="str">
        <f>IF(C337="","",IF(F337=0,"",IF(C337&gt;F337,F337,IF(F337&lt;&gt;"",COMPARATIVO!$D$4,""))))</f>
        <v/>
      </c>
      <c r="D338" s="10" t="str">
        <f>IF(F337=0,"",IFERROR(((1+COMPARATIVO!$E$4)^(1/12)-1)*F337,""))</f>
        <v/>
      </c>
      <c r="E338" s="10" t="str">
        <f>IF((IFERROR(C338-D338+IF(C338=F337,0,COMPARATIVO!$F$4),""))=COMPARATIVO!$F$4,"",IFERROR(C338-D338+IF(C338=F337,0,COMPARATIVO!$F$4),""))</f>
        <v/>
      </c>
      <c r="F338" s="46">
        <f t="shared" si="1"/>
        <v>0</v>
      </c>
      <c r="G338" s="42"/>
      <c r="H338" s="9" t="str">
        <f t="shared" si="5"/>
        <v/>
      </c>
      <c r="I338" s="10" t="str">
        <f>IF(I337="","",IF(L337=0,"",IF(I337&gt;L337,L337,IF(L337&lt;&gt;"",COMPARATIVO!$D$5,""))))</f>
        <v/>
      </c>
      <c r="J338" s="10" t="str">
        <f>IF(L337=0,"",IFERROR(((1+COMPARATIVO!$E$5)^(1/12)-1)*L337,""))</f>
        <v/>
      </c>
      <c r="K338" s="10" t="str">
        <f>IF((IFERROR(I338-J338+IF(C338=F337,0,COMPARATIVO!$F$5),""))=COMPARATIVO!$F$5,"",IFERROR(I338-J338+IF(C338=F337,0,COMPARATIVO!$F$5),""))</f>
        <v/>
      </c>
      <c r="L338" s="46">
        <f t="shared" si="2"/>
        <v>0</v>
      </c>
      <c r="M338" s="42"/>
      <c r="N338" s="9" t="str">
        <f t="shared" si="6"/>
        <v/>
      </c>
      <c r="O338" s="10" t="str">
        <f>IF(O337="","",IF(R337=0,"",IF(O337&gt;R337,R337,IF(R337&lt;&gt;"",COMPARATIVO!$D$6,""))))</f>
        <v/>
      </c>
      <c r="P338" s="10" t="str">
        <f>IF(R337=0,"",IFERROR(((1+COMPARATIVO!$E$6)^(1/12)-1)*R337,""))</f>
        <v/>
      </c>
      <c r="Q338" s="10" t="str">
        <f>IF((IFERROR(O338-P338+IF(C338=F337,0,COMPARATIVO!$F$6),""))=COMPARATIVO!$F$6,"",IFERROR(O338-P338+IF(C338=F337,0,COMPARATIVO!$F$6),""))</f>
        <v/>
      </c>
      <c r="R338" s="46">
        <f t="shared" si="3"/>
        <v>0</v>
      </c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9" t="str">
        <f t="shared" si="4"/>
        <v/>
      </c>
      <c r="C339" s="10" t="str">
        <f>IF(C338="","",IF(F338=0,"",IF(C338&gt;F338,F338,IF(F338&lt;&gt;"",COMPARATIVO!$D$4,""))))</f>
        <v/>
      </c>
      <c r="D339" s="10" t="str">
        <f>IF(F338=0,"",IFERROR(((1+COMPARATIVO!$E$4)^(1/12)-1)*F338,""))</f>
        <v/>
      </c>
      <c r="E339" s="10" t="str">
        <f>IF((IFERROR(C339-D339+IF(C339=F338,0,COMPARATIVO!$F$4),""))=COMPARATIVO!$F$4,"",IFERROR(C339-D339+IF(C339=F338,0,COMPARATIVO!$F$4),""))</f>
        <v/>
      </c>
      <c r="F339" s="46">
        <f t="shared" si="1"/>
        <v>0</v>
      </c>
      <c r="G339" s="42"/>
      <c r="H339" s="9" t="str">
        <f t="shared" si="5"/>
        <v/>
      </c>
      <c r="I339" s="10" t="str">
        <f>IF(I338="","",IF(L338=0,"",IF(I338&gt;L338,L338,IF(L338&lt;&gt;"",COMPARATIVO!$D$5,""))))</f>
        <v/>
      </c>
      <c r="J339" s="10" t="str">
        <f>IF(L338=0,"",IFERROR(((1+COMPARATIVO!$E$5)^(1/12)-1)*L338,""))</f>
        <v/>
      </c>
      <c r="K339" s="10" t="str">
        <f>IF((IFERROR(I339-J339+IF(C339=F338,0,COMPARATIVO!$F$5),""))=COMPARATIVO!$F$5,"",IFERROR(I339-J339+IF(C339=F338,0,COMPARATIVO!$F$5),""))</f>
        <v/>
      </c>
      <c r="L339" s="46">
        <f t="shared" si="2"/>
        <v>0</v>
      </c>
      <c r="M339" s="42"/>
      <c r="N339" s="9" t="str">
        <f t="shared" si="6"/>
        <v/>
      </c>
      <c r="O339" s="10" t="str">
        <f>IF(O338="","",IF(R338=0,"",IF(O338&gt;R338,R338,IF(R338&lt;&gt;"",COMPARATIVO!$D$6,""))))</f>
        <v/>
      </c>
      <c r="P339" s="10" t="str">
        <f>IF(R338=0,"",IFERROR(((1+COMPARATIVO!$E$6)^(1/12)-1)*R338,""))</f>
        <v/>
      </c>
      <c r="Q339" s="10" t="str">
        <f>IF((IFERROR(O339-P339+IF(C339=F338,0,COMPARATIVO!$F$6),""))=COMPARATIVO!$F$6,"",IFERROR(O339-P339+IF(C339=F338,0,COMPARATIVO!$F$6),""))</f>
        <v/>
      </c>
      <c r="R339" s="46">
        <f t="shared" si="3"/>
        <v>0</v>
      </c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9" t="str">
        <f t="shared" si="4"/>
        <v/>
      </c>
      <c r="C340" s="10" t="str">
        <f>IF(C339="","",IF(F339=0,"",IF(C339&gt;F339,F339,IF(F339&lt;&gt;"",COMPARATIVO!$D$4,""))))</f>
        <v/>
      </c>
      <c r="D340" s="10" t="str">
        <f>IF(F339=0,"",IFERROR(((1+COMPARATIVO!$E$4)^(1/12)-1)*F339,""))</f>
        <v/>
      </c>
      <c r="E340" s="10" t="str">
        <f>IF((IFERROR(C340-D340+IF(C340=F339,0,COMPARATIVO!$F$4),""))=COMPARATIVO!$F$4,"",IFERROR(C340-D340+IF(C340=F339,0,COMPARATIVO!$F$4),""))</f>
        <v/>
      </c>
      <c r="F340" s="46">
        <f t="shared" si="1"/>
        <v>0</v>
      </c>
      <c r="G340" s="42"/>
      <c r="H340" s="9" t="str">
        <f t="shared" si="5"/>
        <v/>
      </c>
      <c r="I340" s="10" t="str">
        <f>IF(I339="","",IF(L339=0,"",IF(I339&gt;L339,L339,IF(L339&lt;&gt;"",COMPARATIVO!$D$5,""))))</f>
        <v/>
      </c>
      <c r="J340" s="10" t="str">
        <f>IF(L339=0,"",IFERROR(((1+COMPARATIVO!$E$5)^(1/12)-1)*L339,""))</f>
        <v/>
      </c>
      <c r="K340" s="10" t="str">
        <f>IF((IFERROR(I340-J340+IF(C340=F339,0,COMPARATIVO!$F$5),""))=COMPARATIVO!$F$5,"",IFERROR(I340-J340+IF(C340=F339,0,COMPARATIVO!$F$5),""))</f>
        <v/>
      </c>
      <c r="L340" s="46">
        <f t="shared" si="2"/>
        <v>0</v>
      </c>
      <c r="M340" s="42"/>
      <c r="N340" s="9" t="str">
        <f t="shared" si="6"/>
        <v/>
      </c>
      <c r="O340" s="10" t="str">
        <f>IF(O339="","",IF(R339=0,"",IF(O339&gt;R339,R339,IF(R339&lt;&gt;"",COMPARATIVO!$D$6,""))))</f>
        <v/>
      </c>
      <c r="P340" s="10" t="str">
        <f>IF(R339=0,"",IFERROR(((1+COMPARATIVO!$E$6)^(1/12)-1)*R339,""))</f>
        <v/>
      </c>
      <c r="Q340" s="10" t="str">
        <f>IF((IFERROR(O340-P340+IF(C340=F339,0,COMPARATIVO!$F$6),""))=COMPARATIVO!$F$6,"",IFERROR(O340-P340+IF(C340=F339,0,COMPARATIVO!$F$6),""))</f>
        <v/>
      </c>
      <c r="R340" s="46">
        <f t="shared" si="3"/>
        <v>0</v>
      </c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9" t="str">
        <f t="shared" si="4"/>
        <v/>
      </c>
      <c r="C341" s="10" t="str">
        <f>IF(C340="","",IF(F340=0,"",IF(C340&gt;F340,F340,IF(F340&lt;&gt;"",COMPARATIVO!$D$4,""))))</f>
        <v/>
      </c>
      <c r="D341" s="10" t="str">
        <f>IF(F340=0,"",IFERROR(((1+COMPARATIVO!$E$4)^(1/12)-1)*F340,""))</f>
        <v/>
      </c>
      <c r="E341" s="10" t="str">
        <f>IF((IFERROR(C341-D341+IF(C341=F340,0,COMPARATIVO!$F$4),""))=COMPARATIVO!$F$4,"",IFERROR(C341-D341+IF(C341=F340,0,COMPARATIVO!$F$4),""))</f>
        <v/>
      </c>
      <c r="F341" s="46">
        <f t="shared" si="1"/>
        <v>0</v>
      </c>
      <c r="G341" s="42"/>
      <c r="H341" s="9" t="str">
        <f t="shared" si="5"/>
        <v/>
      </c>
      <c r="I341" s="10" t="str">
        <f>IF(I340="","",IF(L340=0,"",IF(I340&gt;L340,L340,IF(L340&lt;&gt;"",COMPARATIVO!$D$5,""))))</f>
        <v/>
      </c>
      <c r="J341" s="10" t="str">
        <f>IF(L340=0,"",IFERROR(((1+COMPARATIVO!$E$5)^(1/12)-1)*L340,""))</f>
        <v/>
      </c>
      <c r="K341" s="10" t="str">
        <f>IF((IFERROR(I341-J341+IF(C341=F340,0,COMPARATIVO!$F$5),""))=COMPARATIVO!$F$5,"",IFERROR(I341-J341+IF(C341=F340,0,COMPARATIVO!$F$5),""))</f>
        <v/>
      </c>
      <c r="L341" s="46">
        <f t="shared" si="2"/>
        <v>0</v>
      </c>
      <c r="M341" s="42"/>
      <c r="N341" s="9" t="str">
        <f t="shared" si="6"/>
        <v/>
      </c>
      <c r="O341" s="10" t="str">
        <f>IF(O340="","",IF(R340=0,"",IF(O340&gt;R340,R340,IF(R340&lt;&gt;"",COMPARATIVO!$D$6,""))))</f>
        <v/>
      </c>
      <c r="P341" s="10" t="str">
        <f>IF(R340=0,"",IFERROR(((1+COMPARATIVO!$E$6)^(1/12)-1)*R340,""))</f>
        <v/>
      </c>
      <c r="Q341" s="10" t="str">
        <f>IF((IFERROR(O341-P341+IF(C341=F340,0,COMPARATIVO!$F$6),""))=COMPARATIVO!$F$6,"",IFERROR(O341-P341+IF(C341=F340,0,COMPARATIVO!$F$6),""))</f>
        <v/>
      </c>
      <c r="R341" s="46">
        <f t="shared" si="3"/>
        <v>0</v>
      </c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9" t="str">
        <f t="shared" si="4"/>
        <v/>
      </c>
      <c r="C342" s="10" t="str">
        <f>IF(C341="","",IF(F341=0,"",IF(C341&gt;F341,F341,IF(F341&lt;&gt;"",COMPARATIVO!$D$4,""))))</f>
        <v/>
      </c>
      <c r="D342" s="10" t="str">
        <f>IF(F341=0,"",IFERROR(((1+COMPARATIVO!$E$4)^(1/12)-1)*F341,""))</f>
        <v/>
      </c>
      <c r="E342" s="10" t="str">
        <f>IF((IFERROR(C342-D342+IF(C342=F341,0,COMPARATIVO!$F$4),""))=COMPARATIVO!$F$4,"",IFERROR(C342-D342+IF(C342=F341,0,COMPARATIVO!$F$4),""))</f>
        <v/>
      </c>
      <c r="F342" s="46">
        <f t="shared" si="1"/>
        <v>0</v>
      </c>
      <c r="G342" s="42"/>
      <c r="H342" s="9" t="str">
        <f t="shared" si="5"/>
        <v/>
      </c>
      <c r="I342" s="10" t="str">
        <f>IF(I341="","",IF(L341=0,"",IF(I341&gt;L341,L341,IF(L341&lt;&gt;"",COMPARATIVO!$D$5,""))))</f>
        <v/>
      </c>
      <c r="J342" s="10" t="str">
        <f>IF(L341=0,"",IFERROR(((1+COMPARATIVO!$E$5)^(1/12)-1)*L341,""))</f>
        <v/>
      </c>
      <c r="K342" s="10" t="str">
        <f>IF((IFERROR(I342-J342+IF(C342=F341,0,COMPARATIVO!$F$5),""))=COMPARATIVO!$F$5,"",IFERROR(I342-J342+IF(C342=F341,0,COMPARATIVO!$F$5),""))</f>
        <v/>
      </c>
      <c r="L342" s="46">
        <f t="shared" si="2"/>
        <v>0</v>
      </c>
      <c r="M342" s="42"/>
      <c r="N342" s="9" t="str">
        <f t="shared" si="6"/>
        <v/>
      </c>
      <c r="O342" s="10" t="str">
        <f>IF(O341="","",IF(R341=0,"",IF(O341&gt;R341,R341,IF(R341&lt;&gt;"",COMPARATIVO!$D$6,""))))</f>
        <v/>
      </c>
      <c r="P342" s="10" t="str">
        <f>IF(R341=0,"",IFERROR(((1+COMPARATIVO!$E$6)^(1/12)-1)*R341,""))</f>
        <v/>
      </c>
      <c r="Q342" s="10" t="str">
        <f>IF((IFERROR(O342-P342+IF(C342=F341,0,COMPARATIVO!$F$6),""))=COMPARATIVO!$F$6,"",IFERROR(O342-P342+IF(C342=F341,0,COMPARATIVO!$F$6),""))</f>
        <v/>
      </c>
      <c r="R342" s="46">
        <f t="shared" si="3"/>
        <v>0</v>
      </c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9" t="str">
        <f t="shared" si="4"/>
        <v/>
      </c>
      <c r="C343" s="10" t="str">
        <f>IF(C342="","",IF(F342=0,"",IF(C342&gt;F342,F342,IF(F342&lt;&gt;"",COMPARATIVO!$D$4,""))))</f>
        <v/>
      </c>
      <c r="D343" s="10" t="str">
        <f>IF(F342=0,"",IFERROR(((1+COMPARATIVO!$E$4)^(1/12)-1)*F342,""))</f>
        <v/>
      </c>
      <c r="E343" s="10" t="str">
        <f>IF((IFERROR(C343-D343+IF(C343=F342,0,COMPARATIVO!$F$4),""))=COMPARATIVO!$F$4,"",IFERROR(C343-D343+IF(C343=F342,0,COMPARATIVO!$F$4),""))</f>
        <v/>
      </c>
      <c r="F343" s="46">
        <f t="shared" si="1"/>
        <v>0</v>
      </c>
      <c r="G343" s="42"/>
      <c r="H343" s="9" t="str">
        <f t="shared" si="5"/>
        <v/>
      </c>
      <c r="I343" s="10" t="str">
        <f>IF(I342="","",IF(L342=0,"",IF(I342&gt;L342,L342,IF(L342&lt;&gt;"",COMPARATIVO!$D$5,""))))</f>
        <v/>
      </c>
      <c r="J343" s="10" t="str">
        <f>IF(L342=0,"",IFERROR(((1+COMPARATIVO!$E$5)^(1/12)-1)*L342,""))</f>
        <v/>
      </c>
      <c r="K343" s="10" t="str">
        <f>IF((IFERROR(I343-J343+IF(C343=F342,0,COMPARATIVO!$F$5),""))=COMPARATIVO!$F$5,"",IFERROR(I343-J343+IF(C343=F342,0,COMPARATIVO!$F$5),""))</f>
        <v/>
      </c>
      <c r="L343" s="46">
        <f t="shared" si="2"/>
        <v>0</v>
      </c>
      <c r="M343" s="42"/>
      <c r="N343" s="9" t="str">
        <f t="shared" si="6"/>
        <v/>
      </c>
      <c r="O343" s="10" t="str">
        <f>IF(O342="","",IF(R342=0,"",IF(O342&gt;R342,R342,IF(R342&lt;&gt;"",COMPARATIVO!$D$6,""))))</f>
        <v/>
      </c>
      <c r="P343" s="10" t="str">
        <f>IF(R342=0,"",IFERROR(((1+COMPARATIVO!$E$6)^(1/12)-1)*R342,""))</f>
        <v/>
      </c>
      <c r="Q343" s="10" t="str">
        <f>IF((IFERROR(O343-P343+IF(C343=F342,0,COMPARATIVO!$F$6),""))=COMPARATIVO!$F$6,"",IFERROR(O343-P343+IF(C343=F342,0,COMPARATIVO!$F$6),""))</f>
        <v/>
      </c>
      <c r="R343" s="46">
        <f t="shared" si="3"/>
        <v>0</v>
      </c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9" t="str">
        <f t="shared" si="4"/>
        <v/>
      </c>
      <c r="C344" s="10" t="str">
        <f>IF(C343="","",IF(F343=0,"",IF(C343&gt;F343,F343,IF(F343&lt;&gt;"",COMPARATIVO!$D$4,""))))</f>
        <v/>
      </c>
      <c r="D344" s="10" t="str">
        <f>IF(F343=0,"",IFERROR(((1+COMPARATIVO!$E$4)^(1/12)-1)*F343,""))</f>
        <v/>
      </c>
      <c r="E344" s="10" t="str">
        <f>IF((IFERROR(C344-D344+IF(C344=F343,0,COMPARATIVO!$F$4),""))=COMPARATIVO!$F$4,"",IFERROR(C344-D344+IF(C344=F343,0,COMPARATIVO!$F$4),""))</f>
        <v/>
      </c>
      <c r="F344" s="46">
        <f t="shared" si="1"/>
        <v>0</v>
      </c>
      <c r="G344" s="42"/>
      <c r="H344" s="9" t="str">
        <f t="shared" si="5"/>
        <v/>
      </c>
      <c r="I344" s="10" t="str">
        <f>IF(I343="","",IF(L343=0,"",IF(I343&gt;L343,L343,IF(L343&lt;&gt;"",COMPARATIVO!$D$5,""))))</f>
        <v/>
      </c>
      <c r="J344" s="10" t="str">
        <f>IF(L343=0,"",IFERROR(((1+COMPARATIVO!$E$5)^(1/12)-1)*L343,""))</f>
        <v/>
      </c>
      <c r="K344" s="10" t="str">
        <f>IF((IFERROR(I344-J344+IF(C344=F343,0,COMPARATIVO!$F$5),""))=COMPARATIVO!$F$5,"",IFERROR(I344-J344+IF(C344=F343,0,COMPARATIVO!$F$5),""))</f>
        <v/>
      </c>
      <c r="L344" s="46">
        <f t="shared" si="2"/>
        <v>0</v>
      </c>
      <c r="M344" s="42"/>
      <c r="N344" s="9" t="str">
        <f t="shared" si="6"/>
        <v/>
      </c>
      <c r="O344" s="10" t="str">
        <f>IF(O343="","",IF(R343=0,"",IF(O343&gt;R343,R343,IF(R343&lt;&gt;"",COMPARATIVO!$D$6,""))))</f>
        <v/>
      </c>
      <c r="P344" s="10" t="str">
        <f>IF(R343=0,"",IFERROR(((1+COMPARATIVO!$E$6)^(1/12)-1)*R343,""))</f>
        <v/>
      </c>
      <c r="Q344" s="10" t="str">
        <f>IF((IFERROR(O344-P344+IF(C344=F343,0,COMPARATIVO!$F$6),""))=COMPARATIVO!$F$6,"",IFERROR(O344-P344+IF(C344=F343,0,COMPARATIVO!$F$6),""))</f>
        <v/>
      </c>
      <c r="R344" s="46">
        <f t="shared" si="3"/>
        <v>0</v>
      </c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9" t="str">
        <f t="shared" si="4"/>
        <v/>
      </c>
      <c r="C345" s="10" t="str">
        <f>IF(C344="","",IF(F344=0,"",IF(C344&gt;F344,F344,IF(F344&lt;&gt;"",COMPARATIVO!$D$4,""))))</f>
        <v/>
      </c>
      <c r="D345" s="10" t="str">
        <f>IF(F344=0,"",IFERROR(((1+COMPARATIVO!$E$4)^(1/12)-1)*F344,""))</f>
        <v/>
      </c>
      <c r="E345" s="10" t="str">
        <f>IF((IFERROR(C345-D345+IF(C345=F344,0,COMPARATIVO!$F$4),""))=COMPARATIVO!$F$4,"",IFERROR(C345-D345+IF(C345=F344,0,COMPARATIVO!$F$4),""))</f>
        <v/>
      </c>
      <c r="F345" s="46">
        <f t="shared" si="1"/>
        <v>0</v>
      </c>
      <c r="G345" s="42"/>
      <c r="H345" s="9" t="str">
        <f t="shared" si="5"/>
        <v/>
      </c>
      <c r="I345" s="10" t="str">
        <f>IF(I344="","",IF(L344=0,"",IF(I344&gt;L344,L344,IF(L344&lt;&gt;"",COMPARATIVO!$D$5,""))))</f>
        <v/>
      </c>
      <c r="J345" s="10" t="str">
        <f>IF(L344=0,"",IFERROR(((1+COMPARATIVO!$E$5)^(1/12)-1)*L344,""))</f>
        <v/>
      </c>
      <c r="K345" s="10" t="str">
        <f>IF((IFERROR(I345-J345+IF(C345=F344,0,COMPARATIVO!$F$5),""))=COMPARATIVO!$F$5,"",IFERROR(I345-J345+IF(C345=F344,0,COMPARATIVO!$F$5),""))</f>
        <v/>
      </c>
      <c r="L345" s="46">
        <f t="shared" si="2"/>
        <v>0</v>
      </c>
      <c r="M345" s="42"/>
      <c r="N345" s="9" t="str">
        <f t="shared" si="6"/>
        <v/>
      </c>
      <c r="O345" s="10" t="str">
        <f>IF(O344="","",IF(R344=0,"",IF(O344&gt;R344,R344,IF(R344&lt;&gt;"",COMPARATIVO!$D$6,""))))</f>
        <v/>
      </c>
      <c r="P345" s="10" t="str">
        <f>IF(R344=0,"",IFERROR(((1+COMPARATIVO!$E$6)^(1/12)-1)*R344,""))</f>
        <v/>
      </c>
      <c r="Q345" s="10" t="str">
        <f>IF((IFERROR(O345-P345+IF(C345=F344,0,COMPARATIVO!$F$6),""))=COMPARATIVO!$F$6,"",IFERROR(O345-P345+IF(C345=F344,0,COMPARATIVO!$F$6),""))</f>
        <v/>
      </c>
      <c r="R345" s="46">
        <f t="shared" si="3"/>
        <v>0</v>
      </c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9" t="str">
        <f t="shared" si="4"/>
        <v/>
      </c>
      <c r="C346" s="10" t="str">
        <f>IF(C345="","",IF(F345=0,"",IF(C345&gt;F345,F345,IF(F345&lt;&gt;"",COMPARATIVO!$D$4,""))))</f>
        <v/>
      </c>
      <c r="D346" s="10" t="str">
        <f>IF(F345=0,"",IFERROR(((1+COMPARATIVO!$E$4)^(1/12)-1)*F345,""))</f>
        <v/>
      </c>
      <c r="E346" s="10" t="str">
        <f>IF((IFERROR(C346-D346+IF(C346=F345,0,COMPARATIVO!$F$4),""))=COMPARATIVO!$F$4,"",IFERROR(C346-D346+IF(C346=F345,0,COMPARATIVO!$F$4),""))</f>
        <v/>
      </c>
      <c r="F346" s="46">
        <f t="shared" si="1"/>
        <v>0</v>
      </c>
      <c r="G346" s="42"/>
      <c r="H346" s="9" t="str">
        <f t="shared" si="5"/>
        <v/>
      </c>
      <c r="I346" s="10" t="str">
        <f>IF(I345="","",IF(L345=0,"",IF(I345&gt;L345,L345,IF(L345&lt;&gt;"",COMPARATIVO!$D$5,""))))</f>
        <v/>
      </c>
      <c r="J346" s="10" t="str">
        <f>IF(L345=0,"",IFERROR(((1+COMPARATIVO!$E$5)^(1/12)-1)*L345,""))</f>
        <v/>
      </c>
      <c r="K346" s="10" t="str">
        <f>IF((IFERROR(I346-J346+IF(C346=F345,0,COMPARATIVO!$F$5),""))=COMPARATIVO!$F$5,"",IFERROR(I346-J346+IF(C346=F345,0,COMPARATIVO!$F$5),""))</f>
        <v/>
      </c>
      <c r="L346" s="46">
        <f t="shared" si="2"/>
        <v>0</v>
      </c>
      <c r="M346" s="42"/>
      <c r="N346" s="9" t="str">
        <f t="shared" si="6"/>
        <v/>
      </c>
      <c r="O346" s="10" t="str">
        <f>IF(O345="","",IF(R345=0,"",IF(O345&gt;R345,R345,IF(R345&lt;&gt;"",COMPARATIVO!$D$6,""))))</f>
        <v/>
      </c>
      <c r="P346" s="10" t="str">
        <f>IF(R345=0,"",IFERROR(((1+COMPARATIVO!$E$6)^(1/12)-1)*R345,""))</f>
        <v/>
      </c>
      <c r="Q346" s="10" t="str">
        <f>IF((IFERROR(O346-P346+IF(C346=F345,0,COMPARATIVO!$F$6),""))=COMPARATIVO!$F$6,"",IFERROR(O346-P346+IF(C346=F345,0,COMPARATIVO!$F$6),""))</f>
        <v/>
      </c>
      <c r="R346" s="46">
        <f t="shared" si="3"/>
        <v>0</v>
      </c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9" t="str">
        <f t="shared" si="4"/>
        <v/>
      </c>
      <c r="C347" s="10" t="str">
        <f>IF(C346="","",IF(F346=0,"",IF(C346&gt;F346,F346,IF(F346&lt;&gt;"",COMPARATIVO!$D$4,""))))</f>
        <v/>
      </c>
      <c r="D347" s="10" t="str">
        <f>IF(F346=0,"",IFERROR(((1+COMPARATIVO!$E$4)^(1/12)-1)*F346,""))</f>
        <v/>
      </c>
      <c r="E347" s="10" t="str">
        <f>IF((IFERROR(C347-D347+IF(C347=F346,0,COMPARATIVO!$F$4),""))=COMPARATIVO!$F$4,"",IFERROR(C347-D347+IF(C347=F346,0,COMPARATIVO!$F$4),""))</f>
        <v/>
      </c>
      <c r="F347" s="46">
        <f t="shared" si="1"/>
        <v>0</v>
      </c>
      <c r="G347" s="42"/>
      <c r="H347" s="9" t="str">
        <f t="shared" si="5"/>
        <v/>
      </c>
      <c r="I347" s="10" t="str">
        <f>IF(I346="","",IF(L346=0,"",IF(I346&gt;L346,L346,IF(L346&lt;&gt;"",COMPARATIVO!$D$5,""))))</f>
        <v/>
      </c>
      <c r="J347" s="10" t="str">
        <f>IF(L346=0,"",IFERROR(((1+COMPARATIVO!$E$5)^(1/12)-1)*L346,""))</f>
        <v/>
      </c>
      <c r="K347" s="10" t="str">
        <f>IF((IFERROR(I347-J347+IF(C347=F346,0,COMPARATIVO!$F$5),""))=COMPARATIVO!$F$5,"",IFERROR(I347-J347+IF(C347=F346,0,COMPARATIVO!$F$5),""))</f>
        <v/>
      </c>
      <c r="L347" s="46">
        <f t="shared" si="2"/>
        <v>0</v>
      </c>
      <c r="M347" s="42"/>
      <c r="N347" s="9" t="str">
        <f t="shared" si="6"/>
        <v/>
      </c>
      <c r="O347" s="10" t="str">
        <f>IF(O346="","",IF(R346=0,"",IF(O346&gt;R346,R346,IF(R346&lt;&gt;"",COMPARATIVO!$D$6,""))))</f>
        <v/>
      </c>
      <c r="P347" s="10" t="str">
        <f>IF(R346=0,"",IFERROR(((1+COMPARATIVO!$E$6)^(1/12)-1)*R346,""))</f>
        <v/>
      </c>
      <c r="Q347" s="10" t="str">
        <f>IF((IFERROR(O347-P347+IF(C347=F346,0,COMPARATIVO!$F$6),""))=COMPARATIVO!$F$6,"",IFERROR(O347-P347+IF(C347=F346,0,COMPARATIVO!$F$6),""))</f>
        <v/>
      </c>
      <c r="R347" s="46">
        <f t="shared" si="3"/>
        <v>0</v>
      </c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9" t="str">
        <f t="shared" si="4"/>
        <v/>
      </c>
      <c r="C348" s="10" t="str">
        <f>IF(C347="","",IF(F347=0,"",IF(C347&gt;F347,F347,IF(F347&lt;&gt;"",COMPARATIVO!$D$4,""))))</f>
        <v/>
      </c>
      <c r="D348" s="10" t="str">
        <f>IF(F347=0,"",IFERROR(((1+COMPARATIVO!$E$4)^(1/12)-1)*F347,""))</f>
        <v/>
      </c>
      <c r="E348" s="10" t="str">
        <f>IF((IFERROR(C348-D348+IF(C348=F347,0,COMPARATIVO!$F$4),""))=COMPARATIVO!$F$4,"",IFERROR(C348-D348+IF(C348=F347,0,COMPARATIVO!$F$4),""))</f>
        <v/>
      </c>
      <c r="F348" s="46">
        <f t="shared" si="1"/>
        <v>0</v>
      </c>
      <c r="G348" s="42"/>
      <c r="H348" s="9" t="str">
        <f t="shared" si="5"/>
        <v/>
      </c>
      <c r="I348" s="10" t="str">
        <f>IF(I347="","",IF(L347=0,"",IF(I347&gt;L347,L347,IF(L347&lt;&gt;"",COMPARATIVO!$D$5,""))))</f>
        <v/>
      </c>
      <c r="J348" s="10" t="str">
        <f>IF(L347=0,"",IFERROR(((1+COMPARATIVO!$E$5)^(1/12)-1)*L347,""))</f>
        <v/>
      </c>
      <c r="K348" s="10" t="str">
        <f>IF((IFERROR(I348-J348+IF(C348=F347,0,COMPARATIVO!$F$5),""))=COMPARATIVO!$F$5,"",IFERROR(I348-J348+IF(C348=F347,0,COMPARATIVO!$F$5),""))</f>
        <v/>
      </c>
      <c r="L348" s="46">
        <f t="shared" si="2"/>
        <v>0</v>
      </c>
      <c r="M348" s="42"/>
      <c r="N348" s="9" t="str">
        <f t="shared" si="6"/>
        <v/>
      </c>
      <c r="O348" s="10" t="str">
        <f>IF(O347="","",IF(R347=0,"",IF(O347&gt;R347,R347,IF(R347&lt;&gt;"",COMPARATIVO!$D$6,""))))</f>
        <v/>
      </c>
      <c r="P348" s="10" t="str">
        <f>IF(R347=0,"",IFERROR(((1+COMPARATIVO!$E$6)^(1/12)-1)*R347,""))</f>
        <v/>
      </c>
      <c r="Q348" s="10" t="str">
        <f>IF((IFERROR(O348-P348+IF(C348=F347,0,COMPARATIVO!$F$6),""))=COMPARATIVO!$F$6,"",IFERROR(O348-P348+IF(C348=F347,0,COMPARATIVO!$F$6),""))</f>
        <v/>
      </c>
      <c r="R348" s="46">
        <f t="shared" si="3"/>
        <v>0</v>
      </c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9" t="str">
        <f t="shared" si="4"/>
        <v/>
      </c>
      <c r="C349" s="10" t="str">
        <f>IF(C348="","",IF(F348=0,"",IF(C348&gt;F348,F348,IF(F348&lt;&gt;"",COMPARATIVO!$D$4,""))))</f>
        <v/>
      </c>
      <c r="D349" s="10" t="str">
        <f>IF(F348=0,"",IFERROR(((1+COMPARATIVO!$E$4)^(1/12)-1)*F348,""))</f>
        <v/>
      </c>
      <c r="E349" s="10" t="str">
        <f>IF((IFERROR(C349-D349+IF(C349=F348,0,COMPARATIVO!$F$4),""))=COMPARATIVO!$F$4,"",IFERROR(C349-D349+IF(C349=F348,0,COMPARATIVO!$F$4),""))</f>
        <v/>
      </c>
      <c r="F349" s="46">
        <f t="shared" si="1"/>
        <v>0</v>
      </c>
      <c r="G349" s="42"/>
      <c r="H349" s="9" t="str">
        <f t="shared" si="5"/>
        <v/>
      </c>
      <c r="I349" s="10" t="str">
        <f>IF(I348="","",IF(L348=0,"",IF(I348&gt;L348,L348,IF(L348&lt;&gt;"",COMPARATIVO!$D$5,""))))</f>
        <v/>
      </c>
      <c r="J349" s="10" t="str">
        <f>IF(L348=0,"",IFERROR(((1+COMPARATIVO!$E$5)^(1/12)-1)*L348,""))</f>
        <v/>
      </c>
      <c r="K349" s="10" t="str">
        <f>IF((IFERROR(I349-J349+IF(C349=F348,0,COMPARATIVO!$F$5),""))=COMPARATIVO!$F$5,"",IFERROR(I349-J349+IF(C349=F348,0,COMPARATIVO!$F$5),""))</f>
        <v/>
      </c>
      <c r="L349" s="46">
        <f t="shared" si="2"/>
        <v>0</v>
      </c>
      <c r="M349" s="42"/>
      <c r="N349" s="9" t="str">
        <f t="shared" si="6"/>
        <v/>
      </c>
      <c r="O349" s="10" t="str">
        <f>IF(O348="","",IF(R348=0,"",IF(O348&gt;R348,R348,IF(R348&lt;&gt;"",COMPARATIVO!$D$6,""))))</f>
        <v/>
      </c>
      <c r="P349" s="10" t="str">
        <f>IF(R348=0,"",IFERROR(((1+COMPARATIVO!$E$6)^(1/12)-1)*R348,""))</f>
        <v/>
      </c>
      <c r="Q349" s="10" t="str">
        <f>IF((IFERROR(O349-P349+IF(C349=F348,0,COMPARATIVO!$F$6),""))=COMPARATIVO!$F$6,"",IFERROR(O349-P349+IF(C349=F348,0,COMPARATIVO!$F$6),""))</f>
        <v/>
      </c>
      <c r="R349" s="46">
        <f t="shared" si="3"/>
        <v>0</v>
      </c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9" t="str">
        <f t="shared" si="4"/>
        <v/>
      </c>
      <c r="C350" s="10" t="str">
        <f>IF(C349="","",IF(F349=0,"",IF(C349&gt;F349,F349,IF(F349&lt;&gt;"",COMPARATIVO!$D$4,""))))</f>
        <v/>
      </c>
      <c r="D350" s="10" t="str">
        <f>IF(F349=0,"",IFERROR(((1+COMPARATIVO!$E$4)^(1/12)-1)*F349,""))</f>
        <v/>
      </c>
      <c r="E350" s="10" t="str">
        <f>IF((IFERROR(C350-D350+IF(C350=F349,0,COMPARATIVO!$F$4),""))=COMPARATIVO!$F$4,"",IFERROR(C350-D350+IF(C350=F349,0,COMPARATIVO!$F$4),""))</f>
        <v/>
      </c>
      <c r="F350" s="46">
        <f t="shared" si="1"/>
        <v>0</v>
      </c>
      <c r="G350" s="42"/>
      <c r="H350" s="9" t="str">
        <f t="shared" si="5"/>
        <v/>
      </c>
      <c r="I350" s="10" t="str">
        <f>IF(I349="","",IF(L349=0,"",IF(I349&gt;L349,L349,IF(L349&lt;&gt;"",COMPARATIVO!$D$5,""))))</f>
        <v/>
      </c>
      <c r="J350" s="10" t="str">
        <f>IF(L349=0,"",IFERROR(((1+COMPARATIVO!$E$5)^(1/12)-1)*L349,""))</f>
        <v/>
      </c>
      <c r="K350" s="10" t="str">
        <f>IF((IFERROR(I350-J350+IF(C350=F349,0,COMPARATIVO!$F$5),""))=COMPARATIVO!$F$5,"",IFERROR(I350-J350+IF(C350=F349,0,COMPARATIVO!$F$5),""))</f>
        <v/>
      </c>
      <c r="L350" s="46">
        <f t="shared" si="2"/>
        <v>0</v>
      </c>
      <c r="M350" s="42"/>
      <c r="N350" s="9" t="str">
        <f t="shared" si="6"/>
        <v/>
      </c>
      <c r="O350" s="10" t="str">
        <f>IF(O349="","",IF(R349=0,"",IF(O349&gt;R349,R349,IF(R349&lt;&gt;"",COMPARATIVO!$D$6,""))))</f>
        <v/>
      </c>
      <c r="P350" s="10" t="str">
        <f>IF(R349=0,"",IFERROR(((1+COMPARATIVO!$E$6)^(1/12)-1)*R349,""))</f>
        <v/>
      </c>
      <c r="Q350" s="10" t="str">
        <f>IF((IFERROR(O350-P350+IF(C350=F349,0,COMPARATIVO!$F$6),""))=COMPARATIVO!$F$6,"",IFERROR(O350-P350+IF(C350=F349,0,COMPARATIVO!$F$6),""))</f>
        <v/>
      </c>
      <c r="R350" s="46">
        <f t="shared" si="3"/>
        <v>0</v>
      </c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9" t="str">
        <f t="shared" si="4"/>
        <v/>
      </c>
      <c r="C351" s="10" t="str">
        <f>IF(C350="","",IF(F350=0,"",IF(C350&gt;F350,F350,IF(F350&lt;&gt;"",COMPARATIVO!$D$4,""))))</f>
        <v/>
      </c>
      <c r="D351" s="10" t="str">
        <f>IF(F350=0,"",IFERROR(((1+COMPARATIVO!$E$4)^(1/12)-1)*F350,""))</f>
        <v/>
      </c>
      <c r="E351" s="10" t="str">
        <f>IF((IFERROR(C351-D351+IF(C351=F350,0,COMPARATIVO!$F$4),""))=COMPARATIVO!$F$4,"",IFERROR(C351-D351+IF(C351=F350,0,COMPARATIVO!$F$4),""))</f>
        <v/>
      </c>
      <c r="F351" s="46">
        <f t="shared" si="1"/>
        <v>0</v>
      </c>
      <c r="G351" s="42"/>
      <c r="H351" s="9" t="str">
        <f t="shared" si="5"/>
        <v/>
      </c>
      <c r="I351" s="10" t="str">
        <f>IF(I350="","",IF(L350=0,"",IF(I350&gt;L350,L350,IF(L350&lt;&gt;"",COMPARATIVO!$D$5,""))))</f>
        <v/>
      </c>
      <c r="J351" s="10" t="str">
        <f>IF(L350=0,"",IFERROR(((1+COMPARATIVO!$E$5)^(1/12)-1)*L350,""))</f>
        <v/>
      </c>
      <c r="K351" s="10" t="str">
        <f>IF((IFERROR(I351-J351+IF(C351=F350,0,COMPARATIVO!$F$5),""))=COMPARATIVO!$F$5,"",IFERROR(I351-J351+IF(C351=F350,0,COMPARATIVO!$F$5),""))</f>
        <v/>
      </c>
      <c r="L351" s="46">
        <f t="shared" si="2"/>
        <v>0</v>
      </c>
      <c r="M351" s="42"/>
      <c r="N351" s="9" t="str">
        <f t="shared" si="6"/>
        <v/>
      </c>
      <c r="O351" s="10" t="str">
        <f>IF(O350="","",IF(R350=0,"",IF(O350&gt;R350,R350,IF(R350&lt;&gt;"",COMPARATIVO!$D$6,""))))</f>
        <v/>
      </c>
      <c r="P351" s="10" t="str">
        <f>IF(R350=0,"",IFERROR(((1+COMPARATIVO!$E$6)^(1/12)-1)*R350,""))</f>
        <v/>
      </c>
      <c r="Q351" s="10" t="str">
        <f>IF((IFERROR(O351-P351+IF(C351=F350,0,COMPARATIVO!$F$6),""))=COMPARATIVO!$F$6,"",IFERROR(O351-P351+IF(C351=F350,0,COMPARATIVO!$F$6),""))</f>
        <v/>
      </c>
      <c r="R351" s="46">
        <f t="shared" si="3"/>
        <v>0</v>
      </c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9" t="str">
        <f t="shared" si="4"/>
        <v/>
      </c>
      <c r="C352" s="10" t="str">
        <f>IF(C351="","",IF(F351=0,"",IF(C351&gt;F351,F351,IF(F351&lt;&gt;"",COMPARATIVO!$D$4,""))))</f>
        <v/>
      </c>
      <c r="D352" s="10" t="str">
        <f>IF(F351=0,"",IFERROR(((1+COMPARATIVO!$E$4)^(1/12)-1)*F351,""))</f>
        <v/>
      </c>
      <c r="E352" s="10" t="str">
        <f>IF((IFERROR(C352-D352+IF(C352=F351,0,COMPARATIVO!$F$4),""))=COMPARATIVO!$F$4,"",IFERROR(C352-D352+IF(C352=F351,0,COMPARATIVO!$F$4),""))</f>
        <v/>
      </c>
      <c r="F352" s="46">
        <f t="shared" si="1"/>
        <v>0</v>
      </c>
      <c r="G352" s="42"/>
      <c r="H352" s="9" t="str">
        <f t="shared" si="5"/>
        <v/>
      </c>
      <c r="I352" s="10" t="str">
        <f>IF(I351="","",IF(L351=0,"",IF(I351&gt;L351,L351,IF(L351&lt;&gt;"",COMPARATIVO!$D$5,""))))</f>
        <v/>
      </c>
      <c r="J352" s="10" t="str">
        <f>IF(L351=0,"",IFERROR(((1+COMPARATIVO!$E$5)^(1/12)-1)*L351,""))</f>
        <v/>
      </c>
      <c r="K352" s="10" t="str">
        <f>IF((IFERROR(I352-J352+IF(C352=F351,0,COMPARATIVO!$F$5),""))=COMPARATIVO!$F$5,"",IFERROR(I352-J352+IF(C352=F351,0,COMPARATIVO!$F$5),""))</f>
        <v/>
      </c>
      <c r="L352" s="46">
        <f t="shared" si="2"/>
        <v>0</v>
      </c>
      <c r="M352" s="42"/>
      <c r="N352" s="9" t="str">
        <f t="shared" si="6"/>
        <v/>
      </c>
      <c r="O352" s="10" t="str">
        <f>IF(O351="","",IF(R351=0,"",IF(O351&gt;R351,R351,IF(R351&lt;&gt;"",COMPARATIVO!$D$6,""))))</f>
        <v/>
      </c>
      <c r="P352" s="10" t="str">
        <f>IF(R351=0,"",IFERROR(((1+COMPARATIVO!$E$6)^(1/12)-1)*R351,""))</f>
        <v/>
      </c>
      <c r="Q352" s="10" t="str">
        <f>IF((IFERROR(O352-P352+IF(C352=F351,0,COMPARATIVO!$F$6),""))=COMPARATIVO!$F$6,"",IFERROR(O352-P352+IF(C352=F351,0,COMPARATIVO!$F$6),""))</f>
        <v/>
      </c>
      <c r="R352" s="46">
        <f t="shared" si="3"/>
        <v>0</v>
      </c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9" t="str">
        <f t="shared" si="4"/>
        <v/>
      </c>
      <c r="C353" s="10" t="str">
        <f>IF(C352="","",IF(F352=0,"",IF(C352&gt;F352,F352,IF(F352&lt;&gt;"",COMPARATIVO!$D$4,""))))</f>
        <v/>
      </c>
      <c r="D353" s="10" t="str">
        <f>IF(F352=0,"",IFERROR(((1+COMPARATIVO!$E$4)^(1/12)-1)*F352,""))</f>
        <v/>
      </c>
      <c r="E353" s="10" t="str">
        <f>IF((IFERROR(C353-D353+IF(C353=F352,0,COMPARATIVO!$F$4),""))=COMPARATIVO!$F$4,"",IFERROR(C353-D353+IF(C353=F352,0,COMPARATIVO!$F$4),""))</f>
        <v/>
      </c>
      <c r="F353" s="46">
        <f t="shared" si="1"/>
        <v>0</v>
      </c>
      <c r="G353" s="42"/>
      <c r="H353" s="9" t="str">
        <f t="shared" si="5"/>
        <v/>
      </c>
      <c r="I353" s="10" t="str">
        <f>IF(I352="","",IF(L352=0,"",IF(I352&gt;L352,L352,IF(L352&lt;&gt;"",COMPARATIVO!$D$5,""))))</f>
        <v/>
      </c>
      <c r="J353" s="10" t="str">
        <f>IF(L352=0,"",IFERROR(((1+COMPARATIVO!$E$5)^(1/12)-1)*L352,""))</f>
        <v/>
      </c>
      <c r="K353" s="10" t="str">
        <f>IF((IFERROR(I353-J353+IF(C353=F352,0,COMPARATIVO!$F$5),""))=COMPARATIVO!$F$5,"",IFERROR(I353-J353+IF(C353=F352,0,COMPARATIVO!$F$5),""))</f>
        <v/>
      </c>
      <c r="L353" s="46">
        <f t="shared" si="2"/>
        <v>0</v>
      </c>
      <c r="M353" s="42"/>
      <c r="N353" s="9" t="str">
        <f t="shared" si="6"/>
        <v/>
      </c>
      <c r="O353" s="10" t="str">
        <f>IF(O352="","",IF(R352=0,"",IF(O352&gt;R352,R352,IF(R352&lt;&gt;"",COMPARATIVO!$D$6,""))))</f>
        <v/>
      </c>
      <c r="P353" s="10" t="str">
        <f>IF(R352=0,"",IFERROR(((1+COMPARATIVO!$E$6)^(1/12)-1)*R352,""))</f>
        <v/>
      </c>
      <c r="Q353" s="10" t="str">
        <f>IF((IFERROR(O353-P353+IF(C353=F352,0,COMPARATIVO!$F$6),""))=COMPARATIVO!$F$6,"",IFERROR(O353-P353+IF(C353=F352,0,COMPARATIVO!$F$6),""))</f>
        <v/>
      </c>
      <c r="R353" s="46">
        <f t="shared" si="3"/>
        <v>0</v>
      </c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9" t="str">
        <f t="shared" si="4"/>
        <v/>
      </c>
      <c r="C354" s="10" t="str">
        <f>IF(C353="","",IF(F353=0,"",IF(C353&gt;F353,F353,IF(F353&lt;&gt;"",COMPARATIVO!$D$4,""))))</f>
        <v/>
      </c>
      <c r="D354" s="10" t="str">
        <f>IF(F353=0,"",IFERROR(((1+COMPARATIVO!$E$4)^(1/12)-1)*F353,""))</f>
        <v/>
      </c>
      <c r="E354" s="10" t="str">
        <f>IF((IFERROR(C354-D354+IF(C354=F353,0,COMPARATIVO!$F$4),""))=COMPARATIVO!$F$4,"",IFERROR(C354-D354+IF(C354=F353,0,COMPARATIVO!$F$4),""))</f>
        <v/>
      </c>
      <c r="F354" s="46">
        <f t="shared" si="1"/>
        <v>0</v>
      </c>
      <c r="G354" s="42"/>
      <c r="H354" s="9" t="str">
        <f t="shared" si="5"/>
        <v/>
      </c>
      <c r="I354" s="10" t="str">
        <f>IF(I353="","",IF(L353=0,"",IF(I353&gt;L353,L353,IF(L353&lt;&gt;"",COMPARATIVO!$D$5,""))))</f>
        <v/>
      </c>
      <c r="J354" s="10" t="str">
        <f>IF(L353=0,"",IFERROR(((1+COMPARATIVO!$E$5)^(1/12)-1)*L353,""))</f>
        <v/>
      </c>
      <c r="K354" s="10" t="str">
        <f>IF((IFERROR(I354-J354+IF(C354=F353,0,COMPARATIVO!$F$5),""))=COMPARATIVO!$F$5,"",IFERROR(I354-J354+IF(C354=F353,0,COMPARATIVO!$F$5),""))</f>
        <v/>
      </c>
      <c r="L354" s="46">
        <f t="shared" si="2"/>
        <v>0</v>
      </c>
      <c r="M354" s="42"/>
      <c r="N354" s="9" t="str">
        <f t="shared" si="6"/>
        <v/>
      </c>
      <c r="O354" s="10" t="str">
        <f>IF(O353="","",IF(R353=0,"",IF(O353&gt;R353,R353,IF(R353&lt;&gt;"",COMPARATIVO!$D$6,""))))</f>
        <v/>
      </c>
      <c r="P354" s="10" t="str">
        <f>IF(R353=0,"",IFERROR(((1+COMPARATIVO!$E$6)^(1/12)-1)*R353,""))</f>
        <v/>
      </c>
      <c r="Q354" s="10" t="str">
        <f>IF((IFERROR(O354-P354+IF(C354=F353,0,COMPARATIVO!$F$6),""))=COMPARATIVO!$F$6,"",IFERROR(O354-P354+IF(C354=F353,0,COMPARATIVO!$F$6),""))</f>
        <v/>
      </c>
      <c r="R354" s="46">
        <f t="shared" si="3"/>
        <v>0</v>
      </c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9" t="str">
        <f t="shared" si="4"/>
        <v/>
      </c>
      <c r="C355" s="10" t="str">
        <f>IF(C354="","",IF(F354=0,"",IF(C354&gt;F354,F354,IF(F354&lt;&gt;"",COMPARATIVO!$D$4,""))))</f>
        <v/>
      </c>
      <c r="D355" s="10" t="str">
        <f>IF(F354=0,"",IFERROR(((1+COMPARATIVO!$E$4)^(1/12)-1)*F354,""))</f>
        <v/>
      </c>
      <c r="E355" s="10" t="str">
        <f>IF((IFERROR(C355-D355+IF(C355=F354,0,COMPARATIVO!$F$4),""))=COMPARATIVO!$F$4,"",IFERROR(C355-D355+IF(C355=F354,0,COMPARATIVO!$F$4),""))</f>
        <v/>
      </c>
      <c r="F355" s="46">
        <f t="shared" si="1"/>
        <v>0</v>
      </c>
      <c r="G355" s="42"/>
      <c r="H355" s="9" t="str">
        <f t="shared" si="5"/>
        <v/>
      </c>
      <c r="I355" s="10" t="str">
        <f>IF(I354="","",IF(L354=0,"",IF(I354&gt;L354,L354,IF(L354&lt;&gt;"",COMPARATIVO!$D$5,""))))</f>
        <v/>
      </c>
      <c r="J355" s="10" t="str">
        <f>IF(L354=0,"",IFERROR(((1+COMPARATIVO!$E$5)^(1/12)-1)*L354,""))</f>
        <v/>
      </c>
      <c r="K355" s="10" t="str">
        <f>IF((IFERROR(I355-J355+IF(C355=F354,0,COMPARATIVO!$F$5),""))=COMPARATIVO!$F$5,"",IFERROR(I355-J355+IF(C355=F354,0,COMPARATIVO!$F$5),""))</f>
        <v/>
      </c>
      <c r="L355" s="46">
        <f t="shared" si="2"/>
        <v>0</v>
      </c>
      <c r="M355" s="42"/>
      <c r="N355" s="9" t="str">
        <f t="shared" si="6"/>
        <v/>
      </c>
      <c r="O355" s="10" t="str">
        <f>IF(O354="","",IF(R354=0,"",IF(O354&gt;R354,R354,IF(R354&lt;&gt;"",COMPARATIVO!$D$6,""))))</f>
        <v/>
      </c>
      <c r="P355" s="10" t="str">
        <f>IF(R354=0,"",IFERROR(((1+COMPARATIVO!$E$6)^(1/12)-1)*R354,""))</f>
        <v/>
      </c>
      <c r="Q355" s="10" t="str">
        <f>IF((IFERROR(O355-P355+IF(C355=F354,0,COMPARATIVO!$F$6),""))=COMPARATIVO!$F$6,"",IFERROR(O355-P355+IF(C355=F354,0,COMPARATIVO!$F$6),""))</f>
        <v/>
      </c>
      <c r="R355" s="46">
        <f t="shared" si="3"/>
        <v>0</v>
      </c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9" t="str">
        <f t="shared" si="4"/>
        <v/>
      </c>
      <c r="C356" s="10" t="str">
        <f>IF(C355="","",IF(F355=0,"",IF(C355&gt;F355,F355,IF(F355&lt;&gt;"",COMPARATIVO!$D$4,""))))</f>
        <v/>
      </c>
      <c r="D356" s="10" t="str">
        <f>IF(F355=0,"",IFERROR(((1+COMPARATIVO!$E$4)^(1/12)-1)*F355,""))</f>
        <v/>
      </c>
      <c r="E356" s="10" t="str">
        <f>IF((IFERROR(C356-D356+IF(C356=F355,0,COMPARATIVO!$F$4),""))=COMPARATIVO!$F$4,"",IFERROR(C356-D356+IF(C356=F355,0,COMPARATIVO!$F$4),""))</f>
        <v/>
      </c>
      <c r="F356" s="46">
        <f t="shared" si="1"/>
        <v>0</v>
      </c>
      <c r="G356" s="42"/>
      <c r="H356" s="9" t="str">
        <f t="shared" si="5"/>
        <v/>
      </c>
      <c r="I356" s="10" t="str">
        <f>IF(I355="","",IF(L355=0,"",IF(I355&gt;L355,L355,IF(L355&lt;&gt;"",COMPARATIVO!$D$5,""))))</f>
        <v/>
      </c>
      <c r="J356" s="10" t="str">
        <f>IF(L355=0,"",IFERROR(((1+COMPARATIVO!$E$5)^(1/12)-1)*L355,""))</f>
        <v/>
      </c>
      <c r="K356" s="10" t="str">
        <f>IF((IFERROR(I356-J356+IF(C356=F355,0,COMPARATIVO!$F$5),""))=COMPARATIVO!$F$5,"",IFERROR(I356-J356+IF(C356=F355,0,COMPARATIVO!$F$5),""))</f>
        <v/>
      </c>
      <c r="L356" s="46">
        <f t="shared" si="2"/>
        <v>0</v>
      </c>
      <c r="M356" s="42"/>
      <c r="N356" s="9" t="str">
        <f t="shared" si="6"/>
        <v/>
      </c>
      <c r="O356" s="10" t="str">
        <f>IF(O355="","",IF(R355=0,"",IF(O355&gt;R355,R355,IF(R355&lt;&gt;"",COMPARATIVO!$D$6,""))))</f>
        <v/>
      </c>
      <c r="P356" s="10" t="str">
        <f>IF(R355=0,"",IFERROR(((1+COMPARATIVO!$E$6)^(1/12)-1)*R355,""))</f>
        <v/>
      </c>
      <c r="Q356" s="10" t="str">
        <f>IF((IFERROR(O356-P356+IF(C356=F355,0,COMPARATIVO!$F$6),""))=COMPARATIVO!$F$6,"",IFERROR(O356-P356+IF(C356=F355,0,COMPARATIVO!$F$6),""))</f>
        <v/>
      </c>
      <c r="R356" s="46">
        <f t="shared" si="3"/>
        <v>0</v>
      </c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9" t="str">
        <f t="shared" si="4"/>
        <v/>
      </c>
      <c r="C357" s="10" t="str">
        <f>IF(C356="","",IF(F356=0,"",IF(C356&gt;F356,F356,IF(F356&lt;&gt;"",COMPARATIVO!$D$4,""))))</f>
        <v/>
      </c>
      <c r="D357" s="10" t="str">
        <f>IF(F356=0,"",IFERROR(((1+COMPARATIVO!$E$4)^(1/12)-1)*F356,""))</f>
        <v/>
      </c>
      <c r="E357" s="10" t="str">
        <f>IF((IFERROR(C357-D357+IF(C357=F356,0,COMPARATIVO!$F$4),""))=COMPARATIVO!$F$4,"",IFERROR(C357-D357+IF(C357=F356,0,COMPARATIVO!$F$4),""))</f>
        <v/>
      </c>
      <c r="F357" s="46">
        <f t="shared" si="1"/>
        <v>0</v>
      </c>
      <c r="G357" s="42"/>
      <c r="H357" s="9" t="str">
        <f t="shared" si="5"/>
        <v/>
      </c>
      <c r="I357" s="10" t="str">
        <f>IF(I356="","",IF(L356=0,"",IF(I356&gt;L356,L356,IF(L356&lt;&gt;"",COMPARATIVO!$D$5,""))))</f>
        <v/>
      </c>
      <c r="J357" s="10" t="str">
        <f>IF(L356=0,"",IFERROR(((1+COMPARATIVO!$E$5)^(1/12)-1)*L356,""))</f>
        <v/>
      </c>
      <c r="K357" s="10" t="str">
        <f>IF((IFERROR(I357-J357+IF(C357=F356,0,COMPARATIVO!$F$5),""))=COMPARATIVO!$F$5,"",IFERROR(I357-J357+IF(C357=F356,0,COMPARATIVO!$F$5),""))</f>
        <v/>
      </c>
      <c r="L357" s="46">
        <f t="shared" si="2"/>
        <v>0</v>
      </c>
      <c r="M357" s="42"/>
      <c r="N357" s="9" t="str">
        <f t="shared" si="6"/>
        <v/>
      </c>
      <c r="O357" s="10" t="str">
        <f>IF(O356="","",IF(R356=0,"",IF(O356&gt;R356,R356,IF(R356&lt;&gt;"",COMPARATIVO!$D$6,""))))</f>
        <v/>
      </c>
      <c r="P357" s="10" t="str">
        <f>IF(R356=0,"",IFERROR(((1+COMPARATIVO!$E$6)^(1/12)-1)*R356,""))</f>
        <v/>
      </c>
      <c r="Q357" s="10" t="str">
        <f>IF((IFERROR(O357-P357+IF(C357=F356,0,COMPARATIVO!$F$6),""))=COMPARATIVO!$F$6,"",IFERROR(O357-P357+IF(C357=F356,0,COMPARATIVO!$F$6),""))</f>
        <v/>
      </c>
      <c r="R357" s="46">
        <f t="shared" si="3"/>
        <v>0</v>
      </c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9" t="str">
        <f t="shared" si="4"/>
        <v/>
      </c>
      <c r="C358" s="10" t="str">
        <f>IF(C357="","",IF(F357=0,"",IF(C357&gt;F357,F357,IF(F357&lt;&gt;"",COMPARATIVO!$D$4,""))))</f>
        <v/>
      </c>
      <c r="D358" s="10" t="str">
        <f>IF(F357=0,"",IFERROR(((1+COMPARATIVO!$E$4)^(1/12)-1)*F357,""))</f>
        <v/>
      </c>
      <c r="E358" s="10" t="str">
        <f>IF((IFERROR(C358-D358+IF(C358=F357,0,COMPARATIVO!$F$4),""))=COMPARATIVO!$F$4,"",IFERROR(C358-D358+IF(C358=F357,0,COMPARATIVO!$F$4),""))</f>
        <v/>
      </c>
      <c r="F358" s="46">
        <f t="shared" si="1"/>
        <v>0</v>
      </c>
      <c r="G358" s="42"/>
      <c r="H358" s="9" t="str">
        <f t="shared" si="5"/>
        <v/>
      </c>
      <c r="I358" s="10" t="str">
        <f>IF(I357="","",IF(L357=0,"",IF(I357&gt;L357,L357,IF(L357&lt;&gt;"",COMPARATIVO!$D$5,""))))</f>
        <v/>
      </c>
      <c r="J358" s="10" t="str">
        <f>IF(L357=0,"",IFERROR(((1+COMPARATIVO!$E$5)^(1/12)-1)*L357,""))</f>
        <v/>
      </c>
      <c r="K358" s="10" t="str">
        <f>IF((IFERROR(I358-J358+IF(C358=F357,0,COMPARATIVO!$F$5),""))=COMPARATIVO!$F$5,"",IFERROR(I358-J358+IF(C358=F357,0,COMPARATIVO!$F$5),""))</f>
        <v/>
      </c>
      <c r="L358" s="46">
        <f t="shared" si="2"/>
        <v>0</v>
      </c>
      <c r="M358" s="42"/>
      <c r="N358" s="9" t="str">
        <f t="shared" si="6"/>
        <v/>
      </c>
      <c r="O358" s="10" t="str">
        <f>IF(O357="","",IF(R357=0,"",IF(O357&gt;R357,R357,IF(R357&lt;&gt;"",COMPARATIVO!$D$6,""))))</f>
        <v/>
      </c>
      <c r="P358" s="10" t="str">
        <f>IF(R357=0,"",IFERROR(((1+COMPARATIVO!$E$6)^(1/12)-1)*R357,""))</f>
        <v/>
      </c>
      <c r="Q358" s="10" t="str">
        <f>IF((IFERROR(O358-P358+IF(C358=F357,0,COMPARATIVO!$F$6),""))=COMPARATIVO!$F$6,"",IFERROR(O358-P358+IF(C358=F357,0,COMPARATIVO!$F$6),""))</f>
        <v/>
      </c>
      <c r="R358" s="46">
        <f t="shared" si="3"/>
        <v>0</v>
      </c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9" t="str">
        <f t="shared" si="4"/>
        <v/>
      </c>
      <c r="C359" s="10" t="str">
        <f>IF(C358="","",IF(F358=0,"",IF(C358&gt;F358,F358,IF(F358&lt;&gt;"",COMPARATIVO!$D$4,""))))</f>
        <v/>
      </c>
      <c r="D359" s="10" t="str">
        <f>IF(F358=0,"",IFERROR(((1+COMPARATIVO!$E$4)^(1/12)-1)*F358,""))</f>
        <v/>
      </c>
      <c r="E359" s="10" t="str">
        <f>IF((IFERROR(C359-D359+IF(C359=F358,0,COMPARATIVO!$F$4),""))=COMPARATIVO!$F$4,"",IFERROR(C359-D359+IF(C359=F358,0,COMPARATIVO!$F$4),""))</f>
        <v/>
      </c>
      <c r="F359" s="46">
        <f t="shared" si="1"/>
        <v>0</v>
      </c>
      <c r="G359" s="42"/>
      <c r="H359" s="9" t="str">
        <f t="shared" si="5"/>
        <v/>
      </c>
      <c r="I359" s="10" t="str">
        <f>IF(I358="","",IF(L358=0,"",IF(I358&gt;L358,L358,IF(L358&lt;&gt;"",COMPARATIVO!$D$5,""))))</f>
        <v/>
      </c>
      <c r="J359" s="10" t="str">
        <f>IF(L358=0,"",IFERROR(((1+COMPARATIVO!$E$5)^(1/12)-1)*L358,""))</f>
        <v/>
      </c>
      <c r="K359" s="10" t="str">
        <f>IF((IFERROR(I359-J359+IF(C359=F358,0,COMPARATIVO!$F$5),""))=COMPARATIVO!$F$5,"",IFERROR(I359-J359+IF(C359=F358,0,COMPARATIVO!$F$5),""))</f>
        <v/>
      </c>
      <c r="L359" s="46">
        <f t="shared" si="2"/>
        <v>0</v>
      </c>
      <c r="M359" s="42"/>
      <c r="N359" s="9" t="str">
        <f t="shared" si="6"/>
        <v/>
      </c>
      <c r="O359" s="10" t="str">
        <f>IF(O358="","",IF(R358=0,"",IF(O358&gt;R358,R358,IF(R358&lt;&gt;"",COMPARATIVO!$D$6,""))))</f>
        <v/>
      </c>
      <c r="P359" s="10" t="str">
        <f>IF(R358=0,"",IFERROR(((1+COMPARATIVO!$E$6)^(1/12)-1)*R358,""))</f>
        <v/>
      </c>
      <c r="Q359" s="10" t="str">
        <f>IF((IFERROR(O359-P359+IF(C359=F358,0,COMPARATIVO!$F$6),""))=COMPARATIVO!$F$6,"",IFERROR(O359-P359+IF(C359=F358,0,COMPARATIVO!$F$6),""))</f>
        <v/>
      </c>
      <c r="R359" s="46">
        <f t="shared" si="3"/>
        <v>0</v>
      </c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9" t="str">
        <f t="shared" si="4"/>
        <v/>
      </c>
      <c r="C360" s="10" t="str">
        <f>IF(C359="","",IF(F359=0,"",IF(C359&gt;F359,F359,IF(F359&lt;&gt;"",COMPARATIVO!$D$4,""))))</f>
        <v/>
      </c>
      <c r="D360" s="10" t="str">
        <f>IF(F359=0,"",IFERROR(((1+COMPARATIVO!$E$4)^(1/12)-1)*F359,""))</f>
        <v/>
      </c>
      <c r="E360" s="10" t="str">
        <f>IF((IFERROR(C360-D360+IF(C360=F359,0,COMPARATIVO!$F$4),""))=COMPARATIVO!$F$4,"",IFERROR(C360-D360+IF(C360=F359,0,COMPARATIVO!$F$4),""))</f>
        <v/>
      </c>
      <c r="F360" s="46">
        <f t="shared" si="1"/>
        <v>0</v>
      </c>
      <c r="G360" s="42"/>
      <c r="H360" s="9" t="str">
        <f t="shared" si="5"/>
        <v/>
      </c>
      <c r="I360" s="10" t="str">
        <f>IF(I359="","",IF(L359=0,"",IF(I359&gt;L359,L359,IF(L359&lt;&gt;"",COMPARATIVO!$D$5,""))))</f>
        <v/>
      </c>
      <c r="J360" s="10" t="str">
        <f>IF(L359=0,"",IFERROR(((1+COMPARATIVO!$E$5)^(1/12)-1)*L359,""))</f>
        <v/>
      </c>
      <c r="K360" s="10" t="str">
        <f>IF((IFERROR(I360-J360+IF(C360=F359,0,COMPARATIVO!$F$5),""))=COMPARATIVO!$F$5,"",IFERROR(I360-J360+IF(C360=F359,0,COMPARATIVO!$F$5),""))</f>
        <v/>
      </c>
      <c r="L360" s="46">
        <f t="shared" si="2"/>
        <v>0</v>
      </c>
      <c r="M360" s="42"/>
      <c r="N360" s="9" t="str">
        <f t="shared" si="6"/>
        <v/>
      </c>
      <c r="O360" s="10" t="str">
        <f>IF(O359="","",IF(R359=0,"",IF(O359&gt;R359,R359,IF(R359&lt;&gt;"",COMPARATIVO!$D$6,""))))</f>
        <v/>
      </c>
      <c r="P360" s="10" t="str">
        <f>IF(R359=0,"",IFERROR(((1+COMPARATIVO!$E$6)^(1/12)-1)*R359,""))</f>
        <v/>
      </c>
      <c r="Q360" s="10" t="str">
        <f>IF((IFERROR(O360-P360+IF(C360=F359,0,COMPARATIVO!$F$6),""))=COMPARATIVO!$F$6,"",IFERROR(O360-P360+IF(C360=F359,0,COMPARATIVO!$F$6),""))</f>
        <v/>
      </c>
      <c r="R360" s="46">
        <f t="shared" si="3"/>
        <v>0</v>
      </c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9" t="str">
        <f t="shared" si="4"/>
        <v/>
      </c>
      <c r="C361" s="10" t="str">
        <f>IF(C360="","",IF(F360=0,"",IF(C360&gt;F360,F360,IF(F360&lt;&gt;"",COMPARATIVO!$D$4,""))))</f>
        <v/>
      </c>
      <c r="D361" s="10" t="str">
        <f>IF(F360=0,"",IFERROR(((1+COMPARATIVO!$E$4)^(1/12)-1)*F360,""))</f>
        <v/>
      </c>
      <c r="E361" s="10" t="str">
        <f>IF((IFERROR(C361-D361+IF(C361=F360,0,COMPARATIVO!$F$4),""))=COMPARATIVO!$F$4,"",IFERROR(C361-D361+IF(C361=F360,0,COMPARATIVO!$F$4),""))</f>
        <v/>
      </c>
      <c r="F361" s="46">
        <f t="shared" si="1"/>
        <v>0</v>
      </c>
      <c r="G361" s="42"/>
      <c r="H361" s="9" t="str">
        <f t="shared" si="5"/>
        <v/>
      </c>
      <c r="I361" s="10" t="str">
        <f>IF(I360="","",IF(L360=0,"",IF(I360&gt;L360,L360,IF(L360&lt;&gt;"",COMPARATIVO!$D$5,""))))</f>
        <v/>
      </c>
      <c r="J361" s="10" t="str">
        <f>IF(L360=0,"",IFERROR(((1+COMPARATIVO!$E$5)^(1/12)-1)*L360,""))</f>
        <v/>
      </c>
      <c r="K361" s="10" t="str">
        <f>IF((IFERROR(I361-J361+IF(C361=F360,0,COMPARATIVO!$F$5),""))=COMPARATIVO!$F$5,"",IFERROR(I361-J361+IF(C361=F360,0,COMPARATIVO!$F$5),""))</f>
        <v/>
      </c>
      <c r="L361" s="46">
        <f t="shared" si="2"/>
        <v>0</v>
      </c>
      <c r="M361" s="42"/>
      <c r="N361" s="9" t="str">
        <f t="shared" si="6"/>
        <v/>
      </c>
      <c r="O361" s="10" t="str">
        <f>IF(O360="","",IF(R360=0,"",IF(O360&gt;R360,R360,IF(R360&lt;&gt;"",COMPARATIVO!$D$6,""))))</f>
        <v/>
      </c>
      <c r="P361" s="10" t="str">
        <f>IF(R360=0,"",IFERROR(((1+COMPARATIVO!$E$6)^(1/12)-1)*R360,""))</f>
        <v/>
      </c>
      <c r="Q361" s="10" t="str">
        <f>IF((IFERROR(O361-P361+IF(C361=F360,0,COMPARATIVO!$F$6),""))=COMPARATIVO!$F$6,"",IFERROR(O361-P361+IF(C361=F360,0,COMPARATIVO!$F$6),""))</f>
        <v/>
      </c>
      <c r="R361" s="46">
        <f t="shared" si="3"/>
        <v>0</v>
      </c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9" t="str">
        <f t="shared" si="4"/>
        <v/>
      </c>
      <c r="C362" s="10" t="str">
        <f>IF(C361="","",IF(F361=0,"",IF(C361&gt;F361,F361,IF(F361&lt;&gt;"",COMPARATIVO!$D$4,""))))</f>
        <v/>
      </c>
      <c r="D362" s="10" t="str">
        <f>IF(F361=0,"",IFERROR(((1+COMPARATIVO!$E$4)^(1/12)-1)*F361,""))</f>
        <v/>
      </c>
      <c r="E362" s="10" t="str">
        <f>IF((IFERROR(C362-D362+IF(C362=F361,0,COMPARATIVO!$F$4),""))=COMPARATIVO!$F$4,"",IFERROR(C362-D362+IF(C362=F361,0,COMPARATIVO!$F$4),""))</f>
        <v/>
      </c>
      <c r="F362" s="46">
        <f t="shared" si="1"/>
        <v>0</v>
      </c>
      <c r="G362" s="42"/>
      <c r="H362" s="9" t="str">
        <f t="shared" si="5"/>
        <v/>
      </c>
      <c r="I362" s="10" t="str">
        <f>IF(I361="","",IF(L361=0,"",IF(I361&gt;L361,L361,IF(L361&lt;&gt;"",COMPARATIVO!$D$5,""))))</f>
        <v/>
      </c>
      <c r="J362" s="10" t="str">
        <f>IF(L361=0,"",IFERROR(((1+COMPARATIVO!$E$5)^(1/12)-1)*L361,""))</f>
        <v/>
      </c>
      <c r="K362" s="10" t="str">
        <f>IF((IFERROR(I362-J362+IF(C362=F361,0,COMPARATIVO!$F$5),""))=COMPARATIVO!$F$5,"",IFERROR(I362-J362+IF(C362=F361,0,COMPARATIVO!$F$5),""))</f>
        <v/>
      </c>
      <c r="L362" s="46">
        <f t="shared" si="2"/>
        <v>0</v>
      </c>
      <c r="M362" s="42"/>
      <c r="N362" s="9" t="str">
        <f t="shared" si="6"/>
        <v/>
      </c>
      <c r="O362" s="10" t="str">
        <f>IF(O361="","",IF(R361=0,"",IF(O361&gt;R361,R361,IF(R361&lt;&gt;"",COMPARATIVO!$D$6,""))))</f>
        <v/>
      </c>
      <c r="P362" s="10" t="str">
        <f>IF(R361=0,"",IFERROR(((1+COMPARATIVO!$E$6)^(1/12)-1)*R361,""))</f>
        <v/>
      </c>
      <c r="Q362" s="10" t="str">
        <f>IF((IFERROR(O362-P362+IF(C362=F361,0,COMPARATIVO!$F$6),""))=COMPARATIVO!$F$6,"",IFERROR(O362-P362+IF(C362=F361,0,COMPARATIVO!$F$6),""))</f>
        <v/>
      </c>
      <c r="R362" s="46">
        <f t="shared" si="3"/>
        <v>0</v>
      </c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9" t="str">
        <f t="shared" si="4"/>
        <v/>
      </c>
      <c r="C363" s="10" t="str">
        <f>IF(C362="","",IF(F362=0,"",IF(C362&gt;F362,F362,IF(F362&lt;&gt;"",COMPARATIVO!$D$4,""))))</f>
        <v/>
      </c>
      <c r="D363" s="10" t="str">
        <f>IF(F362=0,"",IFERROR(((1+COMPARATIVO!$E$4)^(1/12)-1)*F362,""))</f>
        <v/>
      </c>
      <c r="E363" s="10" t="str">
        <f>IF((IFERROR(C363-D363+IF(C363=F362,0,COMPARATIVO!$F$4),""))=COMPARATIVO!$F$4,"",IFERROR(C363-D363+IF(C363=F362,0,COMPARATIVO!$F$4),""))</f>
        <v/>
      </c>
      <c r="F363" s="46">
        <f t="shared" si="1"/>
        <v>0</v>
      </c>
      <c r="G363" s="42"/>
      <c r="H363" s="9" t="str">
        <f t="shared" si="5"/>
        <v/>
      </c>
      <c r="I363" s="10" t="str">
        <f>IF(I362="","",IF(L362=0,"",IF(I362&gt;L362,L362,IF(L362&lt;&gt;"",COMPARATIVO!$D$5,""))))</f>
        <v/>
      </c>
      <c r="J363" s="10" t="str">
        <f>IF(L362=0,"",IFERROR(((1+COMPARATIVO!$E$5)^(1/12)-1)*L362,""))</f>
        <v/>
      </c>
      <c r="K363" s="10" t="str">
        <f>IF((IFERROR(I363-J363+IF(C363=F362,0,COMPARATIVO!$F$5),""))=COMPARATIVO!$F$5,"",IFERROR(I363-J363+IF(C363=F362,0,COMPARATIVO!$F$5),""))</f>
        <v/>
      </c>
      <c r="L363" s="46">
        <f t="shared" si="2"/>
        <v>0</v>
      </c>
      <c r="M363" s="42"/>
      <c r="N363" s="9" t="str">
        <f t="shared" si="6"/>
        <v/>
      </c>
      <c r="O363" s="10" t="str">
        <f>IF(O362="","",IF(R362=0,"",IF(O362&gt;R362,R362,IF(R362&lt;&gt;"",COMPARATIVO!$D$6,""))))</f>
        <v/>
      </c>
      <c r="P363" s="10" t="str">
        <f>IF(R362=0,"",IFERROR(((1+COMPARATIVO!$E$6)^(1/12)-1)*R362,""))</f>
        <v/>
      </c>
      <c r="Q363" s="10" t="str">
        <f>IF((IFERROR(O363-P363+IF(C363=F362,0,COMPARATIVO!$F$6),""))=COMPARATIVO!$F$6,"",IFERROR(O363-P363+IF(C363=F362,0,COMPARATIVO!$F$6),""))</f>
        <v/>
      </c>
      <c r="R363" s="46">
        <f t="shared" si="3"/>
        <v>0</v>
      </c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9" t="str">
        <f t="shared" si="4"/>
        <v/>
      </c>
      <c r="C364" s="10" t="str">
        <f>IF(C363="","",IF(F363=0,"",IF(C363&gt;F363,F363,IF(F363&lt;&gt;"",COMPARATIVO!$D$4,""))))</f>
        <v/>
      </c>
      <c r="D364" s="10" t="str">
        <f>IF(F363=0,"",IFERROR(((1+COMPARATIVO!$E$4)^(1/12)-1)*F363,""))</f>
        <v/>
      </c>
      <c r="E364" s="10" t="str">
        <f>IF((IFERROR(C364-D364+IF(C364=F363,0,COMPARATIVO!$F$4),""))=COMPARATIVO!$F$4,"",IFERROR(C364-D364+IF(C364=F363,0,COMPARATIVO!$F$4),""))</f>
        <v/>
      </c>
      <c r="F364" s="46">
        <f t="shared" si="1"/>
        <v>0</v>
      </c>
      <c r="G364" s="42"/>
      <c r="H364" s="9" t="str">
        <f t="shared" si="5"/>
        <v/>
      </c>
      <c r="I364" s="10" t="str">
        <f>IF(I363="","",IF(L363=0,"",IF(I363&gt;L363,L363,IF(L363&lt;&gt;"",COMPARATIVO!$D$5,""))))</f>
        <v/>
      </c>
      <c r="J364" s="10" t="str">
        <f>IF(L363=0,"",IFERROR(((1+COMPARATIVO!$E$5)^(1/12)-1)*L363,""))</f>
        <v/>
      </c>
      <c r="K364" s="10" t="str">
        <f>IF((IFERROR(I364-J364+IF(C364=F363,0,COMPARATIVO!$F$5),""))=COMPARATIVO!$F$5,"",IFERROR(I364-J364+IF(C364=F363,0,COMPARATIVO!$F$5),""))</f>
        <v/>
      </c>
      <c r="L364" s="46">
        <f t="shared" si="2"/>
        <v>0</v>
      </c>
      <c r="M364" s="42"/>
      <c r="N364" s="9" t="str">
        <f t="shared" si="6"/>
        <v/>
      </c>
      <c r="O364" s="10" t="str">
        <f>IF(O363="","",IF(R363=0,"",IF(O363&gt;R363,R363,IF(R363&lt;&gt;"",COMPARATIVO!$D$6,""))))</f>
        <v/>
      </c>
      <c r="P364" s="10" t="str">
        <f>IF(R363=0,"",IFERROR(((1+COMPARATIVO!$E$6)^(1/12)-1)*R363,""))</f>
        <v/>
      </c>
      <c r="Q364" s="10" t="str">
        <f>IF((IFERROR(O364-P364+IF(C364=F363,0,COMPARATIVO!$F$6),""))=COMPARATIVO!$F$6,"",IFERROR(O364-P364+IF(C364=F363,0,COMPARATIVO!$F$6),""))</f>
        <v/>
      </c>
      <c r="R364" s="46">
        <f t="shared" si="3"/>
        <v>0</v>
      </c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9" t="str">
        <f t="shared" si="4"/>
        <v/>
      </c>
      <c r="C365" s="10" t="str">
        <f>IF(C364="","",IF(F364=0,"",IF(C364&gt;F364,F364,IF(F364&lt;&gt;"",COMPARATIVO!$D$4,""))))</f>
        <v/>
      </c>
      <c r="D365" s="10" t="str">
        <f>IF(F364=0,"",IFERROR(((1+COMPARATIVO!$E$4)^(1/12)-1)*F364,""))</f>
        <v/>
      </c>
      <c r="E365" s="10" t="str">
        <f>IF((IFERROR(C365-D365+IF(C365=F364,0,COMPARATIVO!$F$4),""))=COMPARATIVO!$F$4,"",IFERROR(C365-D365+IF(C365=F364,0,COMPARATIVO!$F$4),""))</f>
        <v/>
      </c>
      <c r="F365" s="46">
        <f t="shared" si="1"/>
        <v>0</v>
      </c>
      <c r="G365" s="42"/>
      <c r="H365" s="9" t="str">
        <f t="shared" si="5"/>
        <v/>
      </c>
      <c r="I365" s="10" t="str">
        <f>IF(I364="","",IF(L364=0,"",IF(I364&gt;L364,L364,IF(L364&lt;&gt;"",COMPARATIVO!$D$5,""))))</f>
        <v/>
      </c>
      <c r="J365" s="10" t="str">
        <f>IF(L364=0,"",IFERROR(((1+COMPARATIVO!$E$5)^(1/12)-1)*L364,""))</f>
        <v/>
      </c>
      <c r="K365" s="10" t="str">
        <f>IF((IFERROR(I365-J365+IF(C365=F364,0,COMPARATIVO!$F$5),""))=COMPARATIVO!$F$5,"",IFERROR(I365-J365+IF(C365=F364,0,COMPARATIVO!$F$5),""))</f>
        <v/>
      </c>
      <c r="L365" s="46">
        <f t="shared" si="2"/>
        <v>0</v>
      </c>
      <c r="M365" s="42"/>
      <c r="N365" s="9" t="str">
        <f t="shared" si="6"/>
        <v/>
      </c>
      <c r="O365" s="10" t="str">
        <f>IF(O364="","",IF(R364=0,"",IF(O364&gt;R364,R364,IF(R364&lt;&gt;"",COMPARATIVO!$D$6,""))))</f>
        <v/>
      </c>
      <c r="P365" s="10" t="str">
        <f>IF(R364=0,"",IFERROR(((1+COMPARATIVO!$E$6)^(1/12)-1)*R364,""))</f>
        <v/>
      </c>
      <c r="Q365" s="10" t="str">
        <f>IF((IFERROR(O365-P365+IF(C365=F364,0,COMPARATIVO!$F$6),""))=COMPARATIVO!$F$6,"",IFERROR(O365-P365+IF(C365=F364,0,COMPARATIVO!$F$6),""))</f>
        <v/>
      </c>
      <c r="R365" s="46">
        <f t="shared" si="3"/>
        <v>0</v>
      </c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9" t="str">
        <f t="shared" si="4"/>
        <v/>
      </c>
      <c r="C366" s="10" t="str">
        <f>IF(C365="","",IF(F365=0,"",IF(C365&gt;F365,F365,IF(F365&lt;&gt;"",COMPARATIVO!$D$4,""))))</f>
        <v/>
      </c>
      <c r="D366" s="10" t="str">
        <f>IF(F365=0,"",IFERROR(((1+COMPARATIVO!$E$4)^(1/12)-1)*F365,""))</f>
        <v/>
      </c>
      <c r="E366" s="10" t="str">
        <f>IF((IFERROR(C366-D366+IF(C366=F365,0,COMPARATIVO!$F$4),""))=COMPARATIVO!$F$4,"",IFERROR(C366-D366+IF(C366=F365,0,COMPARATIVO!$F$4),""))</f>
        <v/>
      </c>
      <c r="F366" s="46">
        <f t="shared" si="1"/>
        <v>0</v>
      </c>
      <c r="G366" s="42"/>
      <c r="H366" s="9" t="str">
        <f t="shared" si="5"/>
        <v/>
      </c>
      <c r="I366" s="10" t="str">
        <f>IF(I365="","",IF(L365=0,"",IF(I365&gt;L365,L365,IF(L365&lt;&gt;"",COMPARATIVO!$D$5,""))))</f>
        <v/>
      </c>
      <c r="J366" s="10" t="str">
        <f>IF(L365=0,"",IFERROR(((1+COMPARATIVO!$E$5)^(1/12)-1)*L365,""))</f>
        <v/>
      </c>
      <c r="K366" s="10" t="str">
        <f>IF((IFERROR(I366-J366+IF(C366=F365,0,COMPARATIVO!$F$5),""))=COMPARATIVO!$F$5,"",IFERROR(I366-J366+IF(C366=F365,0,COMPARATIVO!$F$5),""))</f>
        <v/>
      </c>
      <c r="L366" s="46">
        <f t="shared" si="2"/>
        <v>0</v>
      </c>
      <c r="M366" s="42"/>
      <c r="N366" s="9" t="str">
        <f t="shared" si="6"/>
        <v/>
      </c>
      <c r="O366" s="10" t="str">
        <f>IF(O365="","",IF(R365=0,"",IF(O365&gt;R365,R365,IF(R365&lt;&gt;"",COMPARATIVO!$D$6,""))))</f>
        <v/>
      </c>
      <c r="P366" s="10" t="str">
        <f>IF(R365=0,"",IFERROR(((1+COMPARATIVO!$E$6)^(1/12)-1)*R365,""))</f>
        <v/>
      </c>
      <c r="Q366" s="10" t="str">
        <f>IF((IFERROR(O366-P366+IF(C366=F365,0,COMPARATIVO!$F$6),""))=COMPARATIVO!$F$6,"",IFERROR(O366-P366+IF(C366=F365,0,COMPARATIVO!$F$6),""))</f>
        <v/>
      </c>
      <c r="R366" s="46">
        <f t="shared" si="3"/>
        <v>0</v>
      </c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9" t="str">
        <f t="shared" si="4"/>
        <v/>
      </c>
      <c r="C367" s="10" t="str">
        <f>IF(C366="","",IF(F366=0,"",IF(C366&gt;F366,F366,IF(F366&lt;&gt;"",COMPARATIVO!$D$4,""))))</f>
        <v/>
      </c>
      <c r="D367" s="10" t="str">
        <f>IF(F366=0,"",IFERROR(((1+COMPARATIVO!$E$4)^(1/12)-1)*F366,""))</f>
        <v/>
      </c>
      <c r="E367" s="10" t="str">
        <f>IF((IFERROR(C367-D367+IF(C367=F366,0,COMPARATIVO!$F$4),""))=COMPARATIVO!$F$4,"",IFERROR(C367-D367+IF(C367=F366,0,COMPARATIVO!$F$4),""))</f>
        <v/>
      </c>
      <c r="F367" s="46">
        <f t="shared" si="1"/>
        <v>0</v>
      </c>
      <c r="G367" s="42"/>
      <c r="H367" s="9" t="str">
        <f t="shared" si="5"/>
        <v/>
      </c>
      <c r="I367" s="10" t="str">
        <f>IF(I366="","",IF(L366=0,"",IF(I366&gt;L366,L366,IF(L366&lt;&gt;"",COMPARATIVO!$D$5,""))))</f>
        <v/>
      </c>
      <c r="J367" s="10" t="str">
        <f>IF(L366=0,"",IFERROR(((1+COMPARATIVO!$E$5)^(1/12)-1)*L366,""))</f>
        <v/>
      </c>
      <c r="K367" s="10" t="str">
        <f>IF((IFERROR(I367-J367+IF(C367=F366,0,COMPARATIVO!$F$5),""))=COMPARATIVO!$F$5,"",IFERROR(I367-J367+IF(C367=F366,0,COMPARATIVO!$F$5),""))</f>
        <v/>
      </c>
      <c r="L367" s="46">
        <f t="shared" si="2"/>
        <v>0</v>
      </c>
      <c r="M367" s="42"/>
      <c r="N367" s="9" t="str">
        <f t="shared" si="6"/>
        <v/>
      </c>
      <c r="O367" s="10" t="str">
        <f>IF(O366="","",IF(R366=0,"",IF(O366&gt;R366,R366,IF(R366&lt;&gt;"",COMPARATIVO!$D$6,""))))</f>
        <v/>
      </c>
      <c r="P367" s="10" t="str">
        <f>IF(R366=0,"",IFERROR(((1+COMPARATIVO!$E$6)^(1/12)-1)*R366,""))</f>
        <v/>
      </c>
      <c r="Q367" s="10" t="str">
        <f>IF((IFERROR(O367-P367+IF(C367=F366,0,COMPARATIVO!$F$6),""))=COMPARATIVO!$F$6,"",IFERROR(O367-P367+IF(C367=F366,0,COMPARATIVO!$F$6),""))</f>
        <v/>
      </c>
      <c r="R367" s="46">
        <f t="shared" si="3"/>
        <v>0</v>
      </c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9" t="str">
        <f t="shared" si="4"/>
        <v/>
      </c>
      <c r="C368" s="10" t="str">
        <f>IF(C367="","",IF(F367=0,"",IF(C367&gt;F367,F367,IF(F367&lt;&gt;"",COMPARATIVO!$D$4,""))))</f>
        <v/>
      </c>
      <c r="D368" s="10" t="str">
        <f>IF(F367=0,"",IFERROR(((1+COMPARATIVO!$E$4)^(1/12)-1)*F367,""))</f>
        <v/>
      </c>
      <c r="E368" s="10" t="str">
        <f>IF((IFERROR(C368-D368+IF(C368=F367,0,COMPARATIVO!$F$4),""))=COMPARATIVO!$F$4,"",IFERROR(C368-D368+IF(C368=F367,0,COMPARATIVO!$F$4),""))</f>
        <v/>
      </c>
      <c r="F368" s="46">
        <f t="shared" si="1"/>
        <v>0</v>
      </c>
      <c r="G368" s="42"/>
      <c r="H368" s="9" t="str">
        <f t="shared" si="5"/>
        <v/>
      </c>
      <c r="I368" s="10" t="str">
        <f>IF(I367="","",IF(L367=0,"",IF(I367&gt;L367,L367,IF(L367&lt;&gt;"",COMPARATIVO!$D$5,""))))</f>
        <v/>
      </c>
      <c r="J368" s="10" t="str">
        <f>IF(L367=0,"",IFERROR(((1+COMPARATIVO!$E$5)^(1/12)-1)*L367,""))</f>
        <v/>
      </c>
      <c r="K368" s="10" t="str">
        <f>IF((IFERROR(I368-J368+IF(C368=F367,0,COMPARATIVO!$F$5),""))=COMPARATIVO!$F$5,"",IFERROR(I368-J368+IF(C368=F367,0,COMPARATIVO!$F$5),""))</f>
        <v/>
      </c>
      <c r="L368" s="46">
        <f t="shared" si="2"/>
        <v>0</v>
      </c>
      <c r="M368" s="42"/>
      <c r="N368" s="9" t="str">
        <f t="shared" si="6"/>
        <v/>
      </c>
      <c r="O368" s="10" t="str">
        <f>IF(O367="","",IF(R367=0,"",IF(O367&gt;R367,R367,IF(R367&lt;&gt;"",COMPARATIVO!$D$6,""))))</f>
        <v/>
      </c>
      <c r="P368" s="10" t="str">
        <f>IF(R367=0,"",IFERROR(((1+COMPARATIVO!$E$6)^(1/12)-1)*R367,""))</f>
        <v/>
      </c>
      <c r="Q368" s="10" t="str">
        <f>IF((IFERROR(O368-P368+IF(C368=F367,0,COMPARATIVO!$F$6),""))=COMPARATIVO!$F$6,"",IFERROR(O368-P368+IF(C368=F367,0,COMPARATIVO!$F$6),""))</f>
        <v/>
      </c>
      <c r="R368" s="46">
        <f t="shared" si="3"/>
        <v>0</v>
      </c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9" t="str">
        <f t="shared" si="4"/>
        <v/>
      </c>
      <c r="C369" s="10" t="str">
        <f>IF(C368="","",IF(F368=0,"",IF(C368&gt;F368,F368,IF(F368&lt;&gt;"",COMPARATIVO!$D$4,""))))</f>
        <v/>
      </c>
      <c r="D369" s="10" t="str">
        <f>IF(F368=0,"",IFERROR(((1+COMPARATIVO!$E$4)^(1/12)-1)*F368,""))</f>
        <v/>
      </c>
      <c r="E369" s="10" t="str">
        <f>IF((IFERROR(C369-D369+IF(C369=F368,0,COMPARATIVO!$F$4),""))=COMPARATIVO!$F$4,"",IFERROR(C369-D369+IF(C369=F368,0,COMPARATIVO!$F$4),""))</f>
        <v/>
      </c>
      <c r="F369" s="46">
        <f t="shared" si="1"/>
        <v>0</v>
      </c>
      <c r="G369" s="42"/>
      <c r="H369" s="9" t="str">
        <f t="shared" si="5"/>
        <v/>
      </c>
      <c r="I369" s="10" t="str">
        <f>IF(I368="","",IF(L368=0,"",IF(I368&gt;L368,L368,IF(L368&lt;&gt;"",COMPARATIVO!$D$5,""))))</f>
        <v/>
      </c>
      <c r="J369" s="10" t="str">
        <f>IF(L368=0,"",IFERROR(((1+COMPARATIVO!$E$5)^(1/12)-1)*L368,""))</f>
        <v/>
      </c>
      <c r="K369" s="10" t="str">
        <f>IF((IFERROR(I369-J369+IF(C369=F368,0,COMPARATIVO!$F$5),""))=COMPARATIVO!$F$5,"",IFERROR(I369-J369+IF(C369=F368,0,COMPARATIVO!$F$5),""))</f>
        <v/>
      </c>
      <c r="L369" s="46">
        <f t="shared" si="2"/>
        <v>0</v>
      </c>
      <c r="M369" s="42"/>
      <c r="N369" s="9" t="str">
        <f t="shared" si="6"/>
        <v/>
      </c>
      <c r="O369" s="10" t="str">
        <f>IF(O368="","",IF(R368=0,"",IF(O368&gt;R368,R368,IF(R368&lt;&gt;"",COMPARATIVO!$D$6,""))))</f>
        <v/>
      </c>
      <c r="P369" s="10" t="str">
        <f>IF(R368=0,"",IFERROR(((1+COMPARATIVO!$E$6)^(1/12)-1)*R368,""))</f>
        <v/>
      </c>
      <c r="Q369" s="10" t="str">
        <f>IF((IFERROR(O369-P369+IF(C369=F368,0,COMPARATIVO!$F$6),""))=COMPARATIVO!$F$6,"",IFERROR(O369-P369+IF(C369=F368,0,COMPARATIVO!$F$6),""))</f>
        <v/>
      </c>
      <c r="R369" s="46">
        <f t="shared" si="3"/>
        <v>0</v>
      </c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9" t="str">
        <f t="shared" si="4"/>
        <v/>
      </c>
      <c r="C370" s="10" t="str">
        <f>IF(C369="","",IF(F369=0,"",IF(C369&gt;F369,F369,IF(F369&lt;&gt;"",COMPARATIVO!$D$4,""))))</f>
        <v/>
      </c>
      <c r="D370" s="10" t="str">
        <f>IF(F369=0,"",IFERROR(((1+COMPARATIVO!$E$4)^(1/12)-1)*F369,""))</f>
        <v/>
      </c>
      <c r="E370" s="10" t="str">
        <f>IF((IFERROR(C370-D370+IF(C370=F369,0,COMPARATIVO!$F$4),""))=COMPARATIVO!$F$4,"",IFERROR(C370-D370+IF(C370=F369,0,COMPARATIVO!$F$4),""))</f>
        <v/>
      </c>
      <c r="F370" s="46">
        <f t="shared" si="1"/>
        <v>0</v>
      </c>
      <c r="G370" s="42"/>
      <c r="H370" s="9" t="str">
        <f t="shared" si="5"/>
        <v/>
      </c>
      <c r="I370" s="10" t="str">
        <f>IF(I369="","",IF(L369=0,"",IF(I369&gt;L369,L369,IF(L369&lt;&gt;"",COMPARATIVO!$D$5,""))))</f>
        <v/>
      </c>
      <c r="J370" s="10" t="str">
        <f>IF(L369=0,"",IFERROR(((1+COMPARATIVO!$E$5)^(1/12)-1)*L369,""))</f>
        <v/>
      </c>
      <c r="K370" s="10" t="str">
        <f>IF((IFERROR(I370-J370+IF(C370=F369,0,COMPARATIVO!$F$5),""))=COMPARATIVO!$F$5,"",IFERROR(I370-J370+IF(C370=F369,0,COMPARATIVO!$F$5),""))</f>
        <v/>
      </c>
      <c r="L370" s="46">
        <f t="shared" si="2"/>
        <v>0</v>
      </c>
      <c r="M370" s="42"/>
      <c r="N370" s="9" t="str">
        <f t="shared" si="6"/>
        <v/>
      </c>
      <c r="O370" s="10" t="str">
        <f>IF(O369="","",IF(R369=0,"",IF(O369&gt;R369,R369,IF(R369&lt;&gt;"",COMPARATIVO!$D$6,""))))</f>
        <v/>
      </c>
      <c r="P370" s="10" t="str">
        <f>IF(R369=0,"",IFERROR(((1+COMPARATIVO!$E$6)^(1/12)-1)*R369,""))</f>
        <v/>
      </c>
      <c r="Q370" s="10" t="str">
        <f>IF((IFERROR(O370-P370+IF(C370=F369,0,COMPARATIVO!$F$6),""))=COMPARATIVO!$F$6,"",IFERROR(O370-P370+IF(C370=F369,0,COMPARATIVO!$F$6),""))</f>
        <v/>
      </c>
      <c r="R370" s="46">
        <f t="shared" si="3"/>
        <v>0</v>
      </c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9" t="str">
        <f t="shared" si="4"/>
        <v/>
      </c>
      <c r="C371" s="10" t="str">
        <f>IF(C370="","",IF(F370=0,"",IF(C370&gt;F370,F370,IF(F370&lt;&gt;"",COMPARATIVO!$D$4,""))))</f>
        <v/>
      </c>
      <c r="D371" s="10" t="str">
        <f>IF(F370=0,"",IFERROR(((1+COMPARATIVO!$E$4)^(1/12)-1)*F370,""))</f>
        <v/>
      </c>
      <c r="E371" s="10" t="str">
        <f>IF((IFERROR(C371-D371+IF(C371=F370,0,COMPARATIVO!$F$4),""))=COMPARATIVO!$F$4,"",IFERROR(C371-D371+IF(C371=F370,0,COMPARATIVO!$F$4),""))</f>
        <v/>
      </c>
      <c r="F371" s="46">
        <f t="shared" si="1"/>
        <v>0</v>
      </c>
      <c r="G371" s="42"/>
      <c r="H371" s="9" t="str">
        <f t="shared" si="5"/>
        <v/>
      </c>
      <c r="I371" s="10" t="str">
        <f>IF(I370="","",IF(L370=0,"",IF(I370&gt;L370,L370,IF(L370&lt;&gt;"",COMPARATIVO!$D$5,""))))</f>
        <v/>
      </c>
      <c r="J371" s="10" t="str">
        <f>IF(L370=0,"",IFERROR(((1+COMPARATIVO!$E$5)^(1/12)-1)*L370,""))</f>
        <v/>
      </c>
      <c r="K371" s="10" t="str">
        <f>IF((IFERROR(I371-J371+IF(C371=F370,0,COMPARATIVO!$F$5),""))=COMPARATIVO!$F$5,"",IFERROR(I371-J371+IF(C371=F370,0,COMPARATIVO!$F$5),""))</f>
        <v/>
      </c>
      <c r="L371" s="46">
        <f t="shared" si="2"/>
        <v>0</v>
      </c>
      <c r="M371" s="42"/>
      <c r="N371" s="9" t="str">
        <f t="shared" si="6"/>
        <v/>
      </c>
      <c r="O371" s="10" t="str">
        <f>IF(O370="","",IF(R370=0,"",IF(O370&gt;R370,R370,IF(R370&lt;&gt;"",COMPARATIVO!$D$6,""))))</f>
        <v/>
      </c>
      <c r="P371" s="10" t="str">
        <f>IF(R370=0,"",IFERROR(((1+COMPARATIVO!$E$6)^(1/12)-1)*R370,""))</f>
        <v/>
      </c>
      <c r="Q371" s="10" t="str">
        <f>IF((IFERROR(O371-P371+IF(C371=F370,0,COMPARATIVO!$F$6),""))=COMPARATIVO!$F$6,"",IFERROR(O371-P371+IF(C371=F370,0,COMPARATIVO!$F$6),""))</f>
        <v/>
      </c>
      <c r="R371" s="46">
        <f t="shared" si="3"/>
        <v>0</v>
      </c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9" t="str">
        <f t="shared" si="4"/>
        <v/>
      </c>
      <c r="C372" s="10" t="str">
        <f>IF(C371="","",IF(F371=0,"",IF(C371&gt;F371,F371,IF(F371&lt;&gt;"",COMPARATIVO!$D$4,""))))</f>
        <v/>
      </c>
      <c r="D372" s="10" t="str">
        <f>IF(F371=0,"",IFERROR(((1+COMPARATIVO!$E$4)^(1/12)-1)*F371,""))</f>
        <v/>
      </c>
      <c r="E372" s="10" t="str">
        <f>IF((IFERROR(C372-D372+IF(C372=F371,0,COMPARATIVO!$F$4),""))=COMPARATIVO!$F$4,"",IFERROR(C372-D372+IF(C372=F371,0,COMPARATIVO!$F$4),""))</f>
        <v/>
      </c>
      <c r="F372" s="46">
        <f t="shared" si="1"/>
        <v>0</v>
      </c>
      <c r="G372" s="42"/>
      <c r="H372" s="9" t="str">
        <f t="shared" si="5"/>
        <v/>
      </c>
      <c r="I372" s="10" t="str">
        <f>IF(I371="","",IF(L371=0,"",IF(I371&gt;L371,L371,IF(L371&lt;&gt;"",COMPARATIVO!$D$5,""))))</f>
        <v/>
      </c>
      <c r="J372" s="10" t="str">
        <f>IF(L371=0,"",IFERROR(((1+COMPARATIVO!$E$5)^(1/12)-1)*L371,""))</f>
        <v/>
      </c>
      <c r="K372" s="10" t="str">
        <f>IF((IFERROR(I372-J372+IF(C372=F371,0,COMPARATIVO!$F$5),""))=COMPARATIVO!$F$5,"",IFERROR(I372-J372+IF(C372=F371,0,COMPARATIVO!$F$5),""))</f>
        <v/>
      </c>
      <c r="L372" s="46">
        <f t="shared" si="2"/>
        <v>0</v>
      </c>
      <c r="M372" s="42"/>
      <c r="N372" s="9" t="str">
        <f t="shared" si="6"/>
        <v/>
      </c>
      <c r="O372" s="10" t="str">
        <f>IF(O371="","",IF(R371=0,"",IF(O371&gt;R371,R371,IF(R371&lt;&gt;"",COMPARATIVO!$D$6,""))))</f>
        <v/>
      </c>
      <c r="P372" s="10" t="str">
        <f>IF(R371=0,"",IFERROR(((1+COMPARATIVO!$E$6)^(1/12)-1)*R371,""))</f>
        <v/>
      </c>
      <c r="Q372" s="10" t="str">
        <f>IF((IFERROR(O372-P372+IF(C372=F371,0,COMPARATIVO!$F$6),""))=COMPARATIVO!$F$6,"",IFERROR(O372-P372+IF(C372=F371,0,COMPARATIVO!$F$6),""))</f>
        <v/>
      </c>
      <c r="R372" s="46">
        <f t="shared" si="3"/>
        <v>0</v>
      </c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9" t="str">
        <f t="shared" si="4"/>
        <v/>
      </c>
      <c r="C373" s="10" t="str">
        <f>IF(C372="","",IF(F372=0,"",IF(C372&gt;F372,F372,IF(F372&lt;&gt;"",COMPARATIVO!$D$4,""))))</f>
        <v/>
      </c>
      <c r="D373" s="10" t="str">
        <f>IF(F372=0,"",IFERROR(((1+COMPARATIVO!$E$4)^(1/12)-1)*F372,""))</f>
        <v/>
      </c>
      <c r="E373" s="10" t="str">
        <f>IF((IFERROR(C373-D373+IF(C373=F372,0,COMPARATIVO!$F$4),""))=COMPARATIVO!$F$4,"",IFERROR(C373-D373+IF(C373=F372,0,COMPARATIVO!$F$4),""))</f>
        <v/>
      </c>
      <c r="F373" s="46">
        <f t="shared" si="1"/>
        <v>0</v>
      </c>
      <c r="G373" s="42"/>
      <c r="H373" s="9" t="str">
        <f t="shared" si="5"/>
        <v/>
      </c>
      <c r="I373" s="10" t="str">
        <f>IF(I372="","",IF(L372=0,"",IF(I372&gt;L372,L372,IF(L372&lt;&gt;"",COMPARATIVO!$D$5,""))))</f>
        <v/>
      </c>
      <c r="J373" s="10" t="str">
        <f>IF(L372=0,"",IFERROR(((1+COMPARATIVO!$E$5)^(1/12)-1)*L372,""))</f>
        <v/>
      </c>
      <c r="K373" s="10" t="str">
        <f>IF((IFERROR(I373-J373+IF(C373=F372,0,COMPARATIVO!$F$5),""))=COMPARATIVO!$F$5,"",IFERROR(I373-J373+IF(C373=F372,0,COMPARATIVO!$F$5),""))</f>
        <v/>
      </c>
      <c r="L373" s="46">
        <f t="shared" si="2"/>
        <v>0</v>
      </c>
      <c r="M373" s="42"/>
      <c r="N373" s="9" t="str">
        <f t="shared" si="6"/>
        <v/>
      </c>
      <c r="O373" s="10" t="str">
        <f>IF(O372="","",IF(R372=0,"",IF(O372&gt;R372,R372,IF(R372&lt;&gt;"",COMPARATIVO!$D$6,""))))</f>
        <v/>
      </c>
      <c r="P373" s="10" t="str">
        <f>IF(R372=0,"",IFERROR(((1+COMPARATIVO!$E$6)^(1/12)-1)*R372,""))</f>
        <v/>
      </c>
      <c r="Q373" s="10" t="str">
        <f>IF((IFERROR(O373-P373+IF(C373=F372,0,COMPARATIVO!$F$6),""))=COMPARATIVO!$F$6,"",IFERROR(O373-P373+IF(C373=F372,0,COMPARATIVO!$F$6),""))</f>
        <v/>
      </c>
      <c r="R373" s="46">
        <f t="shared" si="3"/>
        <v>0</v>
      </c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9" t="str">
        <f t="shared" si="4"/>
        <v/>
      </c>
      <c r="C374" s="10" t="str">
        <f>IF(C373="","",IF(F373=0,"",IF(C373&gt;F373,F373,IF(F373&lt;&gt;"",COMPARATIVO!$D$4,""))))</f>
        <v/>
      </c>
      <c r="D374" s="10" t="str">
        <f>IF(F373=0,"",IFERROR(((1+COMPARATIVO!$E$4)^(1/12)-1)*F373,""))</f>
        <v/>
      </c>
      <c r="E374" s="10" t="str">
        <f>IF((IFERROR(C374-D374+IF(C374=F373,0,COMPARATIVO!$F$4),""))=COMPARATIVO!$F$4,"",IFERROR(C374-D374+IF(C374=F373,0,COMPARATIVO!$F$4),""))</f>
        <v/>
      </c>
      <c r="F374" s="46">
        <f t="shared" si="1"/>
        <v>0</v>
      </c>
      <c r="G374" s="42"/>
      <c r="H374" s="9" t="str">
        <f t="shared" si="5"/>
        <v/>
      </c>
      <c r="I374" s="10" t="str">
        <f>IF(I373="","",IF(L373=0,"",IF(I373&gt;L373,L373,IF(L373&lt;&gt;"",COMPARATIVO!$D$5,""))))</f>
        <v/>
      </c>
      <c r="J374" s="10" t="str">
        <f>IF(L373=0,"",IFERROR(((1+COMPARATIVO!$E$5)^(1/12)-1)*L373,""))</f>
        <v/>
      </c>
      <c r="K374" s="10" t="str">
        <f>IF((IFERROR(I374-J374+IF(C374=F373,0,COMPARATIVO!$F$5),""))=COMPARATIVO!$F$5,"",IFERROR(I374-J374+IF(C374=F373,0,COMPARATIVO!$F$5),""))</f>
        <v/>
      </c>
      <c r="L374" s="46">
        <f t="shared" si="2"/>
        <v>0</v>
      </c>
      <c r="M374" s="42"/>
      <c r="N374" s="9" t="str">
        <f t="shared" si="6"/>
        <v/>
      </c>
      <c r="O374" s="10" t="str">
        <f>IF(O373="","",IF(R373=0,"",IF(O373&gt;R373,R373,IF(R373&lt;&gt;"",COMPARATIVO!$D$6,""))))</f>
        <v/>
      </c>
      <c r="P374" s="10" t="str">
        <f>IF(R373=0,"",IFERROR(((1+COMPARATIVO!$E$6)^(1/12)-1)*R373,""))</f>
        <v/>
      </c>
      <c r="Q374" s="10" t="str">
        <f>IF((IFERROR(O374-P374+IF(C374=F373,0,COMPARATIVO!$F$6),""))=COMPARATIVO!$F$6,"",IFERROR(O374-P374+IF(C374=F373,0,COMPARATIVO!$F$6),""))</f>
        <v/>
      </c>
      <c r="R374" s="46">
        <f t="shared" si="3"/>
        <v>0</v>
      </c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9" t="str">
        <f t="shared" si="4"/>
        <v/>
      </c>
      <c r="C375" s="10" t="str">
        <f>IF(C374="","",IF(F374=0,"",IF(C374&gt;F374,F374,IF(F374&lt;&gt;"",COMPARATIVO!$D$4,""))))</f>
        <v/>
      </c>
      <c r="D375" s="10" t="str">
        <f>IF(F374=0,"",IFERROR(((1+COMPARATIVO!$E$4)^(1/12)-1)*F374,""))</f>
        <v/>
      </c>
      <c r="E375" s="10" t="str">
        <f>IF((IFERROR(C375-D375+IF(C375=F374,0,COMPARATIVO!$F$4),""))=COMPARATIVO!$F$4,"",IFERROR(C375-D375+IF(C375=F374,0,COMPARATIVO!$F$4),""))</f>
        <v/>
      </c>
      <c r="F375" s="46">
        <f t="shared" si="1"/>
        <v>0</v>
      </c>
      <c r="G375" s="42"/>
      <c r="H375" s="9" t="str">
        <f t="shared" si="5"/>
        <v/>
      </c>
      <c r="I375" s="10" t="str">
        <f>IF(I374="","",IF(L374=0,"",IF(I374&gt;L374,L374,IF(L374&lt;&gt;"",COMPARATIVO!$D$5,""))))</f>
        <v/>
      </c>
      <c r="J375" s="10" t="str">
        <f>IF(L374=0,"",IFERROR(((1+COMPARATIVO!$E$5)^(1/12)-1)*L374,""))</f>
        <v/>
      </c>
      <c r="K375" s="10" t="str">
        <f>IF((IFERROR(I375-J375+IF(C375=F374,0,COMPARATIVO!$F$5),""))=COMPARATIVO!$F$5,"",IFERROR(I375-J375+IF(C375=F374,0,COMPARATIVO!$F$5),""))</f>
        <v/>
      </c>
      <c r="L375" s="46">
        <f t="shared" si="2"/>
        <v>0</v>
      </c>
      <c r="M375" s="42"/>
      <c r="N375" s="9" t="str">
        <f t="shared" si="6"/>
        <v/>
      </c>
      <c r="O375" s="10" t="str">
        <f>IF(O374="","",IF(R374=0,"",IF(O374&gt;R374,R374,IF(R374&lt;&gt;"",COMPARATIVO!$D$6,""))))</f>
        <v/>
      </c>
      <c r="P375" s="10" t="str">
        <f>IF(R374=0,"",IFERROR(((1+COMPARATIVO!$E$6)^(1/12)-1)*R374,""))</f>
        <v/>
      </c>
      <c r="Q375" s="10" t="str">
        <f>IF((IFERROR(O375-P375+IF(C375=F374,0,COMPARATIVO!$F$6),""))=COMPARATIVO!$F$6,"",IFERROR(O375-P375+IF(C375=F374,0,COMPARATIVO!$F$6),""))</f>
        <v/>
      </c>
      <c r="R375" s="46">
        <f t="shared" si="3"/>
        <v>0</v>
      </c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9" t="str">
        <f t="shared" si="4"/>
        <v/>
      </c>
      <c r="C376" s="10" t="str">
        <f>IF(C375="","",IF(F375=0,"",IF(C375&gt;F375,F375,IF(F375&lt;&gt;"",COMPARATIVO!$D$4,""))))</f>
        <v/>
      </c>
      <c r="D376" s="10" t="str">
        <f>IF(F375=0,"",IFERROR(((1+COMPARATIVO!$E$4)^(1/12)-1)*F375,""))</f>
        <v/>
      </c>
      <c r="E376" s="10" t="str">
        <f>IF((IFERROR(C376-D376+IF(C376=F375,0,COMPARATIVO!$F$4),""))=COMPARATIVO!$F$4,"",IFERROR(C376-D376+IF(C376=F375,0,COMPARATIVO!$F$4),""))</f>
        <v/>
      </c>
      <c r="F376" s="46">
        <f t="shared" si="1"/>
        <v>0</v>
      </c>
      <c r="G376" s="42"/>
      <c r="H376" s="9" t="str">
        <f t="shared" si="5"/>
        <v/>
      </c>
      <c r="I376" s="10" t="str">
        <f>IF(I375="","",IF(L375=0,"",IF(I375&gt;L375,L375,IF(L375&lt;&gt;"",COMPARATIVO!$D$5,""))))</f>
        <v/>
      </c>
      <c r="J376" s="10" t="str">
        <f>IF(L375=0,"",IFERROR(((1+COMPARATIVO!$E$5)^(1/12)-1)*L375,""))</f>
        <v/>
      </c>
      <c r="K376" s="10" t="str">
        <f>IF((IFERROR(I376-J376+IF(C376=F375,0,COMPARATIVO!$F$5),""))=COMPARATIVO!$F$5,"",IFERROR(I376-J376+IF(C376=F375,0,COMPARATIVO!$F$5),""))</f>
        <v/>
      </c>
      <c r="L376" s="46">
        <f t="shared" si="2"/>
        <v>0</v>
      </c>
      <c r="M376" s="42"/>
      <c r="N376" s="9" t="str">
        <f t="shared" si="6"/>
        <v/>
      </c>
      <c r="O376" s="10" t="str">
        <f>IF(O375="","",IF(R375=0,"",IF(O375&gt;R375,R375,IF(R375&lt;&gt;"",COMPARATIVO!$D$6,""))))</f>
        <v/>
      </c>
      <c r="P376" s="10" t="str">
        <f>IF(R375=0,"",IFERROR(((1+COMPARATIVO!$E$6)^(1/12)-1)*R375,""))</f>
        <v/>
      </c>
      <c r="Q376" s="10" t="str">
        <f>IF((IFERROR(O376-P376+IF(C376=F375,0,COMPARATIVO!$F$6),""))=COMPARATIVO!$F$6,"",IFERROR(O376-P376+IF(C376=F375,0,COMPARATIVO!$F$6),""))</f>
        <v/>
      </c>
      <c r="R376" s="46">
        <f t="shared" si="3"/>
        <v>0</v>
      </c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9" t="str">
        <f t="shared" si="4"/>
        <v/>
      </c>
      <c r="C377" s="10" t="str">
        <f>IF(C376="","",IF(F376=0,"",IF(C376&gt;F376,F376,IF(F376&lt;&gt;"",COMPARATIVO!$D$4,""))))</f>
        <v/>
      </c>
      <c r="D377" s="10" t="str">
        <f>IF(F376=0,"",IFERROR(((1+COMPARATIVO!$E$4)^(1/12)-1)*F376,""))</f>
        <v/>
      </c>
      <c r="E377" s="10" t="str">
        <f>IF((IFERROR(C377-D377+IF(C377=F376,0,COMPARATIVO!$F$4),""))=COMPARATIVO!$F$4,"",IFERROR(C377-D377+IF(C377=F376,0,COMPARATIVO!$F$4),""))</f>
        <v/>
      </c>
      <c r="F377" s="46">
        <f t="shared" si="1"/>
        <v>0</v>
      </c>
      <c r="G377" s="42"/>
      <c r="H377" s="9" t="str">
        <f t="shared" si="5"/>
        <v/>
      </c>
      <c r="I377" s="10" t="str">
        <f>IF(I376="","",IF(L376=0,"",IF(I376&gt;L376,L376,IF(L376&lt;&gt;"",COMPARATIVO!$D$5,""))))</f>
        <v/>
      </c>
      <c r="J377" s="10" t="str">
        <f>IF(L376=0,"",IFERROR(((1+COMPARATIVO!$E$5)^(1/12)-1)*L376,""))</f>
        <v/>
      </c>
      <c r="K377" s="10" t="str">
        <f>IF((IFERROR(I377-J377+IF(C377=F376,0,COMPARATIVO!$F$5),""))=COMPARATIVO!$F$5,"",IFERROR(I377-J377+IF(C377=F376,0,COMPARATIVO!$F$5),""))</f>
        <v/>
      </c>
      <c r="L377" s="46">
        <f t="shared" si="2"/>
        <v>0</v>
      </c>
      <c r="M377" s="42"/>
      <c r="N377" s="9" t="str">
        <f t="shared" si="6"/>
        <v/>
      </c>
      <c r="O377" s="10" t="str">
        <f>IF(O376="","",IF(R376=0,"",IF(O376&gt;R376,R376,IF(R376&lt;&gt;"",COMPARATIVO!$D$6,""))))</f>
        <v/>
      </c>
      <c r="P377" s="10" t="str">
        <f>IF(R376=0,"",IFERROR(((1+COMPARATIVO!$E$6)^(1/12)-1)*R376,""))</f>
        <v/>
      </c>
      <c r="Q377" s="10" t="str">
        <f>IF((IFERROR(O377-P377+IF(C377=F376,0,COMPARATIVO!$F$6),""))=COMPARATIVO!$F$6,"",IFERROR(O377-P377+IF(C377=F376,0,COMPARATIVO!$F$6),""))</f>
        <v/>
      </c>
      <c r="R377" s="46">
        <f t="shared" si="3"/>
        <v>0</v>
      </c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9" t="str">
        <f t="shared" si="4"/>
        <v/>
      </c>
      <c r="C378" s="10" t="str">
        <f>IF(C377="","",IF(F377=0,"",IF(C377&gt;F377,F377,IF(F377&lt;&gt;"",COMPARATIVO!$D$4,""))))</f>
        <v/>
      </c>
      <c r="D378" s="10" t="str">
        <f>IF(F377=0,"",IFERROR(((1+COMPARATIVO!$E$4)^(1/12)-1)*F377,""))</f>
        <v/>
      </c>
      <c r="E378" s="10" t="str">
        <f>IF((IFERROR(C378-D378+IF(C378=F377,0,COMPARATIVO!$F$4),""))=COMPARATIVO!$F$4,"",IFERROR(C378-D378+IF(C378=F377,0,COMPARATIVO!$F$4),""))</f>
        <v/>
      </c>
      <c r="F378" s="46">
        <f t="shared" si="1"/>
        <v>0</v>
      </c>
      <c r="G378" s="42"/>
      <c r="H378" s="9" t="str">
        <f t="shared" si="5"/>
        <v/>
      </c>
      <c r="I378" s="10" t="str">
        <f>IF(I377="","",IF(L377=0,"",IF(I377&gt;L377,L377,IF(L377&lt;&gt;"",COMPARATIVO!$D$5,""))))</f>
        <v/>
      </c>
      <c r="J378" s="10" t="str">
        <f>IF(L377=0,"",IFERROR(((1+COMPARATIVO!$E$5)^(1/12)-1)*L377,""))</f>
        <v/>
      </c>
      <c r="K378" s="10" t="str">
        <f>IF((IFERROR(I378-J378+IF(C378=F377,0,COMPARATIVO!$F$5),""))=COMPARATIVO!$F$5,"",IFERROR(I378-J378+IF(C378=F377,0,COMPARATIVO!$F$5),""))</f>
        <v/>
      </c>
      <c r="L378" s="46">
        <f t="shared" si="2"/>
        <v>0</v>
      </c>
      <c r="M378" s="42"/>
      <c r="N378" s="9" t="str">
        <f t="shared" si="6"/>
        <v/>
      </c>
      <c r="O378" s="10" t="str">
        <f>IF(O377="","",IF(R377=0,"",IF(O377&gt;R377,R377,IF(R377&lt;&gt;"",COMPARATIVO!$D$6,""))))</f>
        <v/>
      </c>
      <c r="P378" s="10" t="str">
        <f>IF(R377=0,"",IFERROR(((1+COMPARATIVO!$E$6)^(1/12)-1)*R377,""))</f>
        <v/>
      </c>
      <c r="Q378" s="10" t="str">
        <f>IF((IFERROR(O378-P378+IF(C378=F377,0,COMPARATIVO!$F$6),""))=COMPARATIVO!$F$6,"",IFERROR(O378-P378+IF(C378=F377,0,COMPARATIVO!$F$6),""))</f>
        <v/>
      </c>
      <c r="R378" s="46">
        <f t="shared" si="3"/>
        <v>0</v>
      </c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9" t="str">
        <f t="shared" si="4"/>
        <v/>
      </c>
      <c r="C379" s="10" t="str">
        <f>IF(C378="","",IF(F378=0,"",IF(C378&gt;F378,F378,IF(F378&lt;&gt;"",COMPARATIVO!$D$4,""))))</f>
        <v/>
      </c>
      <c r="D379" s="10" t="str">
        <f>IF(F378=0,"",IFERROR(((1+COMPARATIVO!$E$4)^(1/12)-1)*F378,""))</f>
        <v/>
      </c>
      <c r="E379" s="10" t="str">
        <f>IF((IFERROR(C379-D379+IF(C379=F378,0,COMPARATIVO!$F$4),""))=COMPARATIVO!$F$4,"",IFERROR(C379-D379+IF(C379=F378,0,COMPARATIVO!$F$4),""))</f>
        <v/>
      </c>
      <c r="F379" s="46">
        <f t="shared" si="1"/>
        <v>0</v>
      </c>
      <c r="G379" s="42"/>
      <c r="H379" s="9" t="str">
        <f t="shared" si="5"/>
        <v/>
      </c>
      <c r="I379" s="10" t="str">
        <f>IF(I378="","",IF(L378=0,"",IF(I378&gt;L378,L378,IF(L378&lt;&gt;"",COMPARATIVO!$D$5,""))))</f>
        <v/>
      </c>
      <c r="J379" s="10" t="str">
        <f>IF(L378=0,"",IFERROR(((1+COMPARATIVO!$E$5)^(1/12)-1)*L378,""))</f>
        <v/>
      </c>
      <c r="K379" s="10" t="str">
        <f>IF((IFERROR(I379-J379+IF(C379=F378,0,COMPARATIVO!$F$5),""))=COMPARATIVO!$F$5,"",IFERROR(I379-J379+IF(C379=F378,0,COMPARATIVO!$F$5),""))</f>
        <v/>
      </c>
      <c r="L379" s="46">
        <f t="shared" si="2"/>
        <v>0</v>
      </c>
      <c r="M379" s="42"/>
      <c r="N379" s="9" t="str">
        <f t="shared" si="6"/>
        <v/>
      </c>
      <c r="O379" s="10" t="str">
        <f>IF(O378="","",IF(R378=0,"",IF(O378&gt;R378,R378,IF(R378&lt;&gt;"",COMPARATIVO!$D$6,""))))</f>
        <v/>
      </c>
      <c r="P379" s="10" t="str">
        <f>IF(R378=0,"",IFERROR(((1+COMPARATIVO!$E$6)^(1/12)-1)*R378,""))</f>
        <v/>
      </c>
      <c r="Q379" s="10" t="str">
        <f>IF((IFERROR(O379-P379+IF(C379=F378,0,COMPARATIVO!$F$6),""))=COMPARATIVO!$F$6,"",IFERROR(O379-P379+IF(C379=F378,0,COMPARATIVO!$F$6),""))</f>
        <v/>
      </c>
      <c r="R379" s="46">
        <f t="shared" si="3"/>
        <v>0</v>
      </c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9" t="str">
        <f t="shared" si="4"/>
        <v/>
      </c>
      <c r="C380" s="10" t="str">
        <f>IF(C379="","",IF(F379=0,"",IF(C379&gt;F379,F379,IF(F379&lt;&gt;"",COMPARATIVO!$D$4,""))))</f>
        <v/>
      </c>
      <c r="D380" s="10" t="str">
        <f>IF(F379=0,"",IFERROR(((1+COMPARATIVO!$E$4)^(1/12)-1)*F379,""))</f>
        <v/>
      </c>
      <c r="E380" s="10" t="str">
        <f>IF((IFERROR(C380-D380+IF(C380=F379,0,COMPARATIVO!$F$4),""))=COMPARATIVO!$F$4,"",IFERROR(C380-D380+IF(C380=F379,0,COMPARATIVO!$F$4),""))</f>
        <v/>
      </c>
      <c r="F380" s="46">
        <f t="shared" si="1"/>
        <v>0</v>
      </c>
      <c r="G380" s="42"/>
      <c r="H380" s="9" t="str">
        <f t="shared" si="5"/>
        <v/>
      </c>
      <c r="I380" s="10" t="str">
        <f>IF(I379="","",IF(L379=0,"",IF(I379&gt;L379,L379,IF(L379&lt;&gt;"",COMPARATIVO!$D$5,""))))</f>
        <v/>
      </c>
      <c r="J380" s="10" t="str">
        <f>IF(L379=0,"",IFERROR(((1+COMPARATIVO!$E$5)^(1/12)-1)*L379,""))</f>
        <v/>
      </c>
      <c r="K380" s="10" t="str">
        <f>IF((IFERROR(I380-J380+IF(C380=F379,0,COMPARATIVO!$F$5),""))=COMPARATIVO!$F$5,"",IFERROR(I380-J380+IF(C380=F379,0,COMPARATIVO!$F$5),""))</f>
        <v/>
      </c>
      <c r="L380" s="46">
        <f t="shared" si="2"/>
        <v>0</v>
      </c>
      <c r="M380" s="42"/>
      <c r="N380" s="9" t="str">
        <f t="shared" si="6"/>
        <v/>
      </c>
      <c r="O380" s="10" t="str">
        <f>IF(O379="","",IF(R379=0,"",IF(O379&gt;R379,R379,IF(R379&lt;&gt;"",COMPARATIVO!$D$6,""))))</f>
        <v/>
      </c>
      <c r="P380" s="10" t="str">
        <f>IF(R379=0,"",IFERROR(((1+COMPARATIVO!$E$6)^(1/12)-1)*R379,""))</f>
        <v/>
      </c>
      <c r="Q380" s="10" t="str">
        <f>IF((IFERROR(O380-P380+IF(C380=F379,0,COMPARATIVO!$F$6),""))=COMPARATIVO!$F$6,"",IFERROR(O380-P380+IF(C380=F379,0,COMPARATIVO!$F$6),""))</f>
        <v/>
      </c>
      <c r="R380" s="46">
        <f t="shared" si="3"/>
        <v>0</v>
      </c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9" t="str">
        <f t="shared" si="4"/>
        <v/>
      </c>
      <c r="C381" s="10" t="str">
        <f>IF(C380="","",IF(F380=0,"",IF(C380&gt;F380,F380,IF(F380&lt;&gt;"",COMPARATIVO!$D$4,""))))</f>
        <v/>
      </c>
      <c r="D381" s="10" t="str">
        <f>IF(F380=0,"",IFERROR(((1+COMPARATIVO!$E$4)^(1/12)-1)*F380,""))</f>
        <v/>
      </c>
      <c r="E381" s="10" t="str">
        <f>IF((IFERROR(C381-D381+IF(C381=F380,0,COMPARATIVO!$F$4),""))=COMPARATIVO!$F$4,"",IFERROR(C381-D381+IF(C381=F380,0,COMPARATIVO!$F$4),""))</f>
        <v/>
      </c>
      <c r="F381" s="46">
        <f t="shared" si="1"/>
        <v>0</v>
      </c>
      <c r="G381" s="42"/>
      <c r="H381" s="9" t="str">
        <f t="shared" si="5"/>
        <v/>
      </c>
      <c r="I381" s="10" t="str">
        <f>IF(I380="","",IF(L380=0,"",IF(I380&gt;L380,L380,IF(L380&lt;&gt;"",COMPARATIVO!$D$5,""))))</f>
        <v/>
      </c>
      <c r="J381" s="10" t="str">
        <f>IF(L380=0,"",IFERROR(((1+COMPARATIVO!$E$5)^(1/12)-1)*L380,""))</f>
        <v/>
      </c>
      <c r="K381" s="10" t="str">
        <f>IF((IFERROR(I381-J381+IF(C381=F380,0,COMPARATIVO!$F$5),""))=COMPARATIVO!$F$5,"",IFERROR(I381-J381+IF(C381=F380,0,COMPARATIVO!$F$5),""))</f>
        <v/>
      </c>
      <c r="L381" s="46">
        <f t="shared" si="2"/>
        <v>0</v>
      </c>
      <c r="M381" s="42"/>
      <c r="N381" s="9" t="str">
        <f t="shared" si="6"/>
        <v/>
      </c>
      <c r="O381" s="10" t="str">
        <f>IF(O380="","",IF(R380=0,"",IF(O380&gt;R380,R380,IF(R380&lt;&gt;"",COMPARATIVO!$D$6,""))))</f>
        <v/>
      </c>
      <c r="P381" s="10" t="str">
        <f>IF(R380=0,"",IFERROR(((1+COMPARATIVO!$E$6)^(1/12)-1)*R380,""))</f>
        <v/>
      </c>
      <c r="Q381" s="10" t="str">
        <f>IF((IFERROR(O381-P381+IF(C381=F380,0,COMPARATIVO!$F$6),""))=COMPARATIVO!$F$6,"",IFERROR(O381-P381+IF(C381=F380,0,COMPARATIVO!$F$6),""))</f>
        <v/>
      </c>
      <c r="R381" s="46">
        <f t="shared" si="3"/>
        <v>0</v>
      </c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9" t="str">
        <f t="shared" si="4"/>
        <v/>
      </c>
      <c r="C382" s="10" t="str">
        <f>IF(C381="","",IF(F381=0,"",IF(C381&gt;F381,F381,IF(F381&lt;&gt;"",COMPARATIVO!$D$4,""))))</f>
        <v/>
      </c>
      <c r="D382" s="10" t="str">
        <f>IF(F381=0,"",IFERROR(((1+COMPARATIVO!$E$4)^(1/12)-1)*F381,""))</f>
        <v/>
      </c>
      <c r="E382" s="10" t="str">
        <f>IF((IFERROR(C382-D382+IF(C382=F381,0,COMPARATIVO!$F$4),""))=COMPARATIVO!$F$4,"",IFERROR(C382-D382+IF(C382=F381,0,COMPARATIVO!$F$4),""))</f>
        <v/>
      </c>
      <c r="F382" s="46">
        <f t="shared" si="1"/>
        <v>0</v>
      </c>
      <c r="G382" s="42"/>
      <c r="H382" s="9" t="str">
        <f t="shared" si="5"/>
        <v/>
      </c>
      <c r="I382" s="10" t="str">
        <f>IF(I381="","",IF(L381=0,"",IF(I381&gt;L381,L381,IF(L381&lt;&gt;"",COMPARATIVO!$D$5,""))))</f>
        <v/>
      </c>
      <c r="J382" s="10" t="str">
        <f>IF(L381=0,"",IFERROR(((1+COMPARATIVO!$E$5)^(1/12)-1)*L381,""))</f>
        <v/>
      </c>
      <c r="K382" s="10" t="str">
        <f>IF((IFERROR(I382-J382+IF(C382=F381,0,COMPARATIVO!$F$5),""))=COMPARATIVO!$F$5,"",IFERROR(I382-J382+IF(C382=F381,0,COMPARATIVO!$F$5),""))</f>
        <v/>
      </c>
      <c r="L382" s="46">
        <f t="shared" si="2"/>
        <v>0</v>
      </c>
      <c r="M382" s="42"/>
      <c r="N382" s="9" t="str">
        <f t="shared" si="6"/>
        <v/>
      </c>
      <c r="O382" s="10" t="str">
        <f>IF(O381="","",IF(R381=0,"",IF(O381&gt;R381,R381,IF(R381&lt;&gt;"",COMPARATIVO!$D$6,""))))</f>
        <v/>
      </c>
      <c r="P382" s="10" t="str">
        <f>IF(R381=0,"",IFERROR(((1+COMPARATIVO!$E$6)^(1/12)-1)*R381,""))</f>
        <v/>
      </c>
      <c r="Q382" s="10" t="str">
        <f>IF((IFERROR(O382-P382+IF(C382=F381,0,COMPARATIVO!$F$6),""))=COMPARATIVO!$F$6,"",IFERROR(O382-P382+IF(C382=F381,0,COMPARATIVO!$F$6),""))</f>
        <v/>
      </c>
      <c r="R382" s="46">
        <f t="shared" si="3"/>
        <v>0</v>
      </c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9" t="str">
        <f t="shared" si="4"/>
        <v/>
      </c>
      <c r="C383" s="10" t="str">
        <f>IF(C382="","",IF(F382=0,"",IF(C382&gt;F382,F382,IF(F382&lt;&gt;"",COMPARATIVO!$D$4,""))))</f>
        <v/>
      </c>
      <c r="D383" s="10" t="str">
        <f>IF(F382=0,"",IFERROR(((1+COMPARATIVO!$E$4)^(1/12)-1)*F382,""))</f>
        <v/>
      </c>
      <c r="E383" s="10" t="str">
        <f>IF((IFERROR(C383-D383+IF(C383=F382,0,COMPARATIVO!$F$4),""))=COMPARATIVO!$F$4,"",IFERROR(C383-D383+IF(C383=F382,0,COMPARATIVO!$F$4),""))</f>
        <v/>
      </c>
      <c r="F383" s="46">
        <f t="shared" si="1"/>
        <v>0</v>
      </c>
      <c r="G383" s="42"/>
      <c r="H383" s="9" t="str">
        <f t="shared" si="5"/>
        <v/>
      </c>
      <c r="I383" s="10" t="str">
        <f>IF(I382="","",IF(L382=0,"",IF(I382&gt;L382,L382,IF(L382&lt;&gt;"",COMPARATIVO!$D$5,""))))</f>
        <v/>
      </c>
      <c r="J383" s="10" t="str">
        <f>IF(L382=0,"",IFERROR(((1+COMPARATIVO!$E$5)^(1/12)-1)*L382,""))</f>
        <v/>
      </c>
      <c r="K383" s="10" t="str">
        <f>IF((IFERROR(I383-J383+IF(C383=F382,0,COMPARATIVO!$F$5),""))=COMPARATIVO!$F$5,"",IFERROR(I383-J383+IF(C383=F382,0,COMPARATIVO!$F$5),""))</f>
        <v/>
      </c>
      <c r="L383" s="46">
        <f t="shared" si="2"/>
        <v>0</v>
      </c>
      <c r="M383" s="42"/>
      <c r="N383" s="9" t="str">
        <f t="shared" si="6"/>
        <v/>
      </c>
      <c r="O383" s="10" t="str">
        <f>IF(O382="","",IF(R382=0,"",IF(O382&gt;R382,R382,IF(R382&lt;&gt;"",COMPARATIVO!$D$6,""))))</f>
        <v/>
      </c>
      <c r="P383" s="10" t="str">
        <f>IF(R382=0,"",IFERROR(((1+COMPARATIVO!$E$6)^(1/12)-1)*R382,""))</f>
        <v/>
      </c>
      <c r="Q383" s="10" t="str">
        <f>IF((IFERROR(O383-P383+IF(C383=F382,0,COMPARATIVO!$F$6),""))=COMPARATIVO!$F$6,"",IFERROR(O383-P383+IF(C383=F382,0,COMPARATIVO!$F$6),""))</f>
        <v/>
      </c>
      <c r="R383" s="46">
        <f t="shared" si="3"/>
        <v>0</v>
      </c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9" t="str">
        <f t="shared" si="4"/>
        <v/>
      </c>
      <c r="C384" s="10" t="str">
        <f>IF(C383="","",IF(F383=0,"",IF(C383&gt;F383,F383,IF(F383&lt;&gt;"",COMPARATIVO!$D$4,""))))</f>
        <v/>
      </c>
      <c r="D384" s="10" t="str">
        <f>IF(F383=0,"",IFERROR(((1+COMPARATIVO!$E$4)^(1/12)-1)*F383,""))</f>
        <v/>
      </c>
      <c r="E384" s="10" t="str">
        <f>IF((IFERROR(C384-D384+IF(C384=F383,0,COMPARATIVO!$F$4),""))=COMPARATIVO!$F$4,"",IFERROR(C384-D384+IF(C384=F383,0,COMPARATIVO!$F$4),""))</f>
        <v/>
      </c>
      <c r="F384" s="46">
        <f t="shared" si="1"/>
        <v>0</v>
      </c>
      <c r="G384" s="42"/>
      <c r="H384" s="9" t="str">
        <f t="shared" si="5"/>
        <v/>
      </c>
      <c r="I384" s="10" t="str">
        <f>IF(I383="","",IF(L383=0,"",IF(I383&gt;L383,L383,IF(L383&lt;&gt;"",COMPARATIVO!$D$5,""))))</f>
        <v/>
      </c>
      <c r="J384" s="10" t="str">
        <f>IF(L383=0,"",IFERROR(((1+COMPARATIVO!$E$5)^(1/12)-1)*L383,""))</f>
        <v/>
      </c>
      <c r="K384" s="10" t="str">
        <f>IF((IFERROR(I384-J384+IF(C384=F383,0,COMPARATIVO!$F$5),""))=COMPARATIVO!$F$5,"",IFERROR(I384-J384+IF(C384=F383,0,COMPARATIVO!$F$5),""))</f>
        <v/>
      </c>
      <c r="L384" s="46">
        <f t="shared" si="2"/>
        <v>0</v>
      </c>
      <c r="M384" s="42"/>
      <c r="N384" s="9" t="str">
        <f t="shared" si="6"/>
        <v/>
      </c>
      <c r="O384" s="10" t="str">
        <f>IF(O383="","",IF(R383=0,"",IF(O383&gt;R383,R383,IF(R383&lt;&gt;"",COMPARATIVO!$D$6,""))))</f>
        <v/>
      </c>
      <c r="P384" s="10" t="str">
        <f>IF(R383=0,"",IFERROR(((1+COMPARATIVO!$E$6)^(1/12)-1)*R383,""))</f>
        <v/>
      </c>
      <c r="Q384" s="10" t="str">
        <f>IF((IFERROR(O384-P384+IF(C384=F383,0,COMPARATIVO!$F$6),""))=COMPARATIVO!$F$6,"",IFERROR(O384-P384+IF(C384=F383,0,COMPARATIVO!$F$6),""))</f>
        <v/>
      </c>
      <c r="R384" s="46">
        <f t="shared" si="3"/>
        <v>0</v>
      </c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9" t="str">
        <f t="shared" si="4"/>
        <v/>
      </c>
      <c r="C385" s="10" t="str">
        <f>IF(C384="","",IF(F384=0,"",IF(C384&gt;F384,F384,IF(F384&lt;&gt;"",COMPARATIVO!$D$4,""))))</f>
        <v/>
      </c>
      <c r="D385" s="10" t="str">
        <f>IF(F384=0,"",IFERROR(((1+COMPARATIVO!$E$4)^(1/12)-1)*F384,""))</f>
        <v/>
      </c>
      <c r="E385" s="10" t="str">
        <f>IF((IFERROR(C385-D385+IF(C385=F384,0,COMPARATIVO!$F$4),""))=COMPARATIVO!$F$4,"",IFERROR(C385-D385+IF(C385=F384,0,COMPARATIVO!$F$4),""))</f>
        <v/>
      </c>
      <c r="F385" s="46">
        <f t="shared" si="1"/>
        <v>0</v>
      </c>
      <c r="G385" s="42"/>
      <c r="H385" s="9" t="str">
        <f t="shared" si="5"/>
        <v/>
      </c>
      <c r="I385" s="10" t="str">
        <f>IF(I384="","",IF(L384=0,"",IF(I384&gt;L384,L384,IF(L384&lt;&gt;"",COMPARATIVO!$D$5,""))))</f>
        <v/>
      </c>
      <c r="J385" s="10" t="str">
        <f>IF(L384=0,"",IFERROR(((1+COMPARATIVO!$E$5)^(1/12)-1)*L384,""))</f>
        <v/>
      </c>
      <c r="K385" s="10" t="str">
        <f>IF((IFERROR(I385-J385+IF(C385=F384,0,COMPARATIVO!$F$5),""))=COMPARATIVO!$F$5,"",IFERROR(I385-J385+IF(C385=F384,0,COMPARATIVO!$F$5),""))</f>
        <v/>
      </c>
      <c r="L385" s="46">
        <f t="shared" si="2"/>
        <v>0</v>
      </c>
      <c r="M385" s="42"/>
      <c r="N385" s="9" t="str">
        <f t="shared" si="6"/>
        <v/>
      </c>
      <c r="O385" s="10" t="str">
        <f>IF(O384="","",IF(R384=0,"",IF(O384&gt;R384,R384,IF(R384&lt;&gt;"",COMPARATIVO!$D$6,""))))</f>
        <v/>
      </c>
      <c r="P385" s="10" t="str">
        <f>IF(R384=0,"",IFERROR(((1+COMPARATIVO!$E$6)^(1/12)-1)*R384,""))</f>
        <v/>
      </c>
      <c r="Q385" s="10" t="str">
        <f>IF((IFERROR(O385-P385+IF(C385=F384,0,COMPARATIVO!$F$6),""))=COMPARATIVO!$F$6,"",IFERROR(O385-P385+IF(C385=F384,0,COMPARATIVO!$F$6),""))</f>
        <v/>
      </c>
      <c r="R385" s="46">
        <f t="shared" si="3"/>
        <v>0</v>
      </c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9" t="str">
        <f t="shared" si="4"/>
        <v/>
      </c>
      <c r="C386" s="10" t="str">
        <f>IF(C385="","",IF(F385=0,"",IF(C385&gt;F385,F385,IF(F385&lt;&gt;"",COMPARATIVO!$D$4,""))))</f>
        <v/>
      </c>
      <c r="D386" s="10" t="str">
        <f>IF(F385=0,"",IFERROR(((1+COMPARATIVO!$E$4)^(1/12)-1)*F385,""))</f>
        <v/>
      </c>
      <c r="E386" s="10" t="str">
        <f>IF((IFERROR(C386-D386+IF(C386=F385,0,COMPARATIVO!$F$4),""))=COMPARATIVO!$F$4,"",IFERROR(C386-D386+IF(C386=F385,0,COMPARATIVO!$F$4),""))</f>
        <v/>
      </c>
      <c r="F386" s="46">
        <f t="shared" si="1"/>
        <v>0</v>
      </c>
      <c r="G386" s="42"/>
      <c r="H386" s="9" t="str">
        <f t="shared" si="5"/>
        <v/>
      </c>
      <c r="I386" s="10" t="str">
        <f>IF(I385="","",IF(L385=0,"",IF(I385&gt;L385,L385,IF(L385&lt;&gt;"",COMPARATIVO!$D$5,""))))</f>
        <v/>
      </c>
      <c r="J386" s="10" t="str">
        <f>IF(L385=0,"",IFERROR(((1+COMPARATIVO!$E$5)^(1/12)-1)*L385,""))</f>
        <v/>
      </c>
      <c r="K386" s="10" t="str">
        <f>IF((IFERROR(I386-J386+IF(C386=F385,0,COMPARATIVO!$F$5),""))=COMPARATIVO!$F$5,"",IFERROR(I386-J386+IF(C386=F385,0,COMPARATIVO!$F$5),""))</f>
        <v/>
      </c>
      <c r="L386" s="46">
        <f t="shared" si="2"/>
        <v>0</v>
      </c>
      <c r="M386" s="42"/>
      <c r="N386" s="9" t="str">
        <f t="shared" si="6"/>
        <v/>
      </c>
      <c r="O386" s="10" t="str">
        <f>IF(O385="","",IF(R385=0,"",IF(O385&gt;R385,R385,IF(R385&lt;&gt;"",COMPARATIVO!$D$6,""))))</f>
        <v/>
      </c>
      <c r="P386" s="10" t="str">
        <f>IF(R385=0,"",IFERROR(((1+COMPARATIVO!$E$6)^(1/12)-1)*R385,""))</f>
        <v/>
      </c>
      <c r="Q386" s="10" t="str">
        <f>IF((IFERROR(O386-P386+IF(C386=F385,0,COMPARATIVO!$F$6),""))=COMPARATIVO!$F$6,"",IFERROR(O386-P386+IF(C386=F385,0,COMPARATIVO!$F$6),""))</f>
        <v/>
      </c>
      <c r="R386" s="46">
        <f t="shared" si="3"/>
        <v>0</v>
      </c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9" t="str">
        <f t="shared" si="4"/>
        <v/>
      </c>
      <c r="C387" s="10" t="str">
        <f>IF(C386="","",IF(F386=0,"",IF(C386&gt;F386,F386,IF(F386&lt;&gt;"",COMPARATIVO!$D$4,""))))</f>
        <v/>
      </c>
      <c r="D387" s="10" t="str">
        <f>IF(F386=0,"",IFERROR(((1+COMPARATIVO!$E$4)^(1/12)-1)*F386,""))</f>
        <v/>
      </c>
      <c r="E387" s="10" t="str">
        <f>IF((IFERROR(C387-D387+IF(C387=F386,0,COMPARATIVO!$F$4),""))=COMPARATIVO!$F$4,"",IFERROR(C387-D387+IF(C387=F386,0,COMPARATIVO!$F$4),""))</f>
        <v/>
      </c>
      <c r="F387" s="46">
        <f t="shared" si="1"/>
        <v>0</v>
      </c>
      <c r="G387" s="42"/>
      <c r="H387" s="9" t="str">
        <f t="shared" si="5"/>
        <v/>
      </c>
      <c r="I387" s="10" t="str">
        <f>IF(I386="","",IF(L386=0,"",IF(I386&gt;L386,L386,IF(L386&lt;&gt;"",COMPARATIVO!$D$5,""))))</f>
        <v/>
      </c>
      <c r="J387" s="10" t="str">
        <f>IF(L386=0,"",IFERROR(((1+COMPARATIVO!$E$5)^(1/12)-1)*L386,""))</f>
        <v/>
      </c>
      <c r="K387" s="10" t="str">
        <f>IF((IFERROR(I387-J387+IF(C387=F386,0,COMPARATIVO!$F$5),""))=COMPARATIVO!$F$5,"",IFERROR(I387-J387+IF(C387=F386,0,COMPARATIVO!$F$5),""))</f>
        <v/>
      </c>
      <c r="L387" s="46">
        <f t="shared" si="2"/>
        <v>0</v>
      </c>
      <c r="M387" s="42"/>
      <c r="N387" s="9" t="str">
        <f t="shared" si="6"/>
        <v/>
      </c>
      <c r="O387" s="10" t="str">
        <f>IF(O386="","",IF(R386=0,"",IF(O386&gt;R386,R386,IF(R386&lt;&gt;"",COMPARATIVO!$D$6,""))))</f>
        <v/>
      </c>
      <c r="P387" s="10" t="str">
        <f>IF(R386=0,"",IFERROR(((1+COMPARATIVO!$E$6)^(1/12)-1)*R386,""))</f>
        <v/>
      </c>
      <c r="Q387" s="10" t="str">
        <f>IF((IFERROR(O387-P387+IF(C387=F386,0,COMPARATIVO!$F$6),""))=COMPARATIVO!$F$6,"",IFERROR(O387-P387+IF(C387=F386,0,COMPARATIVO!$F$6),""))</f>
        <v/>
      </c>
      <c r="R387" s="46">
        <f t="shared" si="3"/>
        <v>0</v>
      </c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9" t="str">
        <f t="shared" si="4"/>
        <v/>
      </c>
      <c r="C388" s="10" t="str">
        <f>IF(C387="","",IF(F387=0,"",IF(C387&gt;F387,F387,IF(F387&lt;&gt;"",COMPARATIVO!$D$4,""))))</f>
        <v/>
      </c>
      <c r="D388" s="10" t="str">
        <f>IF(F387=0,"",IFERROR(((1+COMPARATIVO!$E$4)^(1/12)-1)*F387,""))</f>
        <v/>
      </c>
      <c r="E388" s="10" t="str">
        <f>IF((IFERROR(C388-D388+IF(C388=F387,0,COMPARATIVO!$F$4),""))=COMPARATIVO!$F$4,"",IFERROR(C388-D388+IF(C388=F387,0,COMPARATIVO!$F$4),""))</f>
        <v/>
      </c>
      <c r="F388" s="46">
        <f t="shared" si="1"/>
        <v>0</v>
      </c>
      <c r="G388" s="42"/>
      <c r="H388" s="9" t="str">
        <f t="shared" si="5"/>
        <v/>
      </c>
      <c r="I388" s="10" t="str">
        <f>IF(I387="","",IF(L387=0,"",IF(I387&gt;L387,L387,IF(L387&lt;&gt;"",COMPARATIVO!$D$5,""))))</f>
        <v/>
      </c>
      <c r="J388" s="10" t="str">
        <f>IF(L387=0,"",IFERROR(((1+COMPARATIVO!$E$5)^(1/12)-1)*L387,""))</f>
        <v/>
      </c>
      <c r="K388" s="10" t="str">
        <f>IF((IFERROR(I388-J388+IF(C388=F387,0,COMPARATIVO!$F$5),""))=COMPARATIVO!$F$5,"",IFERROR(I388-J388+IF(C388=F387,0,COMPARATIVO!$F$5),""))</f>
        <v/>
      </c>
      <c r="L388" s="46">
        <f t="shared" si="2"/>
        <v>0</v>
      </c>
      <c r="M388" s="42"/>
      <c r="N388" s="9" t="str">
        <f t="shared" si="6"/>
        <v/>
      </c>
      <c r="O388" s="10" t="str">
        <f>IF(O387="","",IF(R387=0,"",IF(O387&gt;R387,R387,IF(R387&lt;&gt;"",COMPARATIVO!$D$6,""))))</f>
        <v/>
      </c>
      <c r="P388" s="10" t="str">
        <f>IF(R387=0,"",IFERROR(((1+COMPARATIVO!$E$6)^(1/12)-1)*R387,""))</f>
        <v/>
      </c>
      <c r="Q388" s="10" t="str">
        <f>IF((IFERROR(O388-P388+IF(C388=F387,0,COMPARATIVO!$F$6),""))=COMPARATIVO!$F$6,"",IFERROR(O388-P388+IF(C388=F387,0,COMPARATIVO!$F$6),""))</f>
        <v/>
      </c>
      <c r="R388" s="46">
        <f t="shared" si="3"/>
        <v>0</v>
      </c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9" t="str">
        <f t="shared" si="4"/>
        <v/>
      </c>
      <c r="C389" s="10" t="str">
        <f>IF(C388="","",IF(F388=0,"",IF(C388&gt;F388,F388,IF(F388&lt;&gt;"",COMPARATIVO!$D$4,""))))</f>
        <v/>
      </c>
      <c r="D389" s="10" t="str">
        <f>IF(F388=0,"",IFERROR(((1+COMPARATIVO!$E$4)^(1/12)-1)*F388,""))</f>
        <v/>
      </c>
      <c r="E389" s="10" t="str">
        <f>IF((IFERROR(C389-D389+IF(C389=F388,0,COMPARATIVO!$F$4),""))=COMPARATIVO!$F$4,"",IFERROR(C389-D389+IF(C389=F388,0,COMPARATIVO!$F$4),""))</f>
        <v/>
      </c>
      <c r="F389" s="46">
        <f t="shared" si="1"/>
        <v>0</v>
      </c>
      <c r="G389" s="42"/>
      <c r="H389" s="9" t="str">
        <f t="shared" si="5"/>
        <v/>
      </c>
      <c r="I389" s="10" t="str">
        <f>IF(I388="","",IF(L388=0,"",IF(I388&gt;L388,L388,IF(L388&lt;&gt;"",COMPARATIVO!$D$5,""))))</f>
        <v/>
      </c>
      <c r="J389" s="10" t="str">
        <f>IF(L388=0,"",IFERROR(((1+COMPARATIVO!$E$5)^(1/12)-1)*L388,""))</f>
        <v/>
      </c>
      <c r="K389" s="10" t="str">
        <f>IF((IFERROR(I389-J389+IF(C389=F388,0,COMPARATIVO!$F$5),""))=COMPARATIVO!$F$5,"",IFERROR(I389-J389+IF(C389=F388,0,COMPARATIVO!$F$5),""))</f>
        <v/>
      </c>
      <c r="L389" s="46">
        <f t="shared" si="2"/>
        <v>0</v>
      </c>
      <c r="M389" s="42"/>
      <c r="N389" s="9" t="str">
        <f t="shared" si="6"/>
        <v/>
      </c>
      <c r="O389" s="10" t="str">
        <f>IF(O388="","",IF(R388=0,"",IF(O388&gt;R388,R388,IF(R388&lt;&gt;"",COMPARATIVO!$D$6,""))))</f>
        <v/>
      </c>
      <c r="P389" s="10" t="str">
        <f>IF(R388=0,"",IFERROR(((1+COMPARATIVO!$E$6)^(1/12)-1)*R388,""))</f>
        <v/>
      </c>
      <c r="Q389" s="10" t="str">
        <f>IF((IFERROR(O389-P389+IF(C389=F388,0,COMPARATIVO!$F$6),""))=COMPARATIVO!$F$6,"",IFERROR(O389-P389+IF(C389=F388,0,COMPARATIVO!$F$6),""))</f>
        <v/>
      </c>
      <c r="R389" s="46">
        <f t="shared" si="3"/>
        <v>0</v>
      </c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9" t="str">
        <f t="shared" si="4"/>
        <v/>
      </c>
      <c r="C390" s="10" t="str">
        <f>IF(C389="","",IF(F389=0,"",IF(C389&gt;F389,F389,IF(F389&lt;&gt;"",COMPARATIVO!$D$4,""))))</f>
        <v/>
      </c>
      <c r="D390" s="10" t="str">
        <f>IF(F389=0,"",IFERROR(((1+COMPARATIVO!$E$4)^(1/12)-1)*F389,""))</f>
        <v/>
      </c>
      <c r="E390" s="10" t="str">
        <f>IF((IFERROR(C390-D390+IF(C390=F389,0,COMPARATIVO!$F$4),""))=COMPARATIVO!$F$4,"",IFERROR(C390-D390+IF(C390=F389,0,COMPARATIVO!$F$4),""))</f>
        <v/>
      </c>
      <c r="F390" s="46">
        <f t="shared" si="1"/>
        <v>0</v>
      </c>
      <c r="G390" s="42"/>
      <c r="H390" s="9" t="str">
        <f t="shared" si="5"/>
        <v/>
      </c>
      <c r="I390" s="10" t="str">
        <f>IF(I389="","",IF(L389=0,"",IF(I389&gt;L389,L389,IF(L389&lt;&gt;"",COMPARATIVO!$D$5,""))))</f>
        <v/>
      </c>
      <c r="J390" s="10" t="str">
        <f>IF(L389=0,"",IFERROR(((1+COMPARATIVO!$E$5)^(1/12)-1)*L389,""))</f>
        <v/>
      </c>
      <c r="K390" s="10" t="str">
        <f>IF((IFERROR(I390-J390+IF(C390=F389,0,COMPARATIVO!$F$5),""))=COMPARATIVO!$F$5,"",IFERROR(I390-J390+IF(C390=F389,0,COMPARATIVO!$F$5),""))</f>
        <v/>
      </c>
      <c r="L390" s="46">
        <f t="shared" si="2"/>
        <v>0</v>
      </c>
      <c r="M390" s="42"/>
      <c r="N390" s="9" t="str">
        <f t="shared" si="6"/>
        <v/>
      </c>
      <c r="O390" s="10" t="str">
        <f>IF(O389="","",IF(R389=0,"",IF(O389&gt;R389,R389,IF(R389&lt;&gt;"",COMPARATIVO!$D$6,""))))</f>
        <v/>
      </c>
      <c r="P390" s="10" t="str">
        <f>IF(R389=0,"",IFERROR(((1+COMPARATIVO!$E$6)^(1/12)-1)*R389,""))</f>
        <v/>
      </c>
      <c r="Q390" s="10" t="str">
        <f>IF((IFERROR(O390-P390+IF(C390=F389,0,COMPARATIVO!$F$6),""))=COMPARATIVO!$F$6,"",IFERROR(O390-P390+IF(C390=F389,0,COMPARATIVO!$F$6),""))</f>
        <v/>
      </c>
      <c r="R390" s="46">
        <f t="shared" si="3"/>
        <v>0</v>
      </c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9" t="str">
        <f t="shared" si="4"/>
        <v/>
      </c>
      <c r="C391" s="10" t="str">
        <f>IF(C390="","",IF(F390=0,"",IF(C390&gt;F390,F390,IF(F390&lt;&gt;"",COMPARATIVO!$D$4,""))))</f>
        <v/>
      </c>
      <c r="D391" s="10" t="str">
        <f>IF(F390=0,"",IFERROR(((1+COMPARATIVO!$E$4)^(1/12)-1)*F390,""))</f>
        <v/>
      </c>
      <c r="E391" s="10" t="str">
        <f>IF((IFERROR(C391-D391+IF(C391=F390,0,COMPARATIVO!$F$4),""))=COMPARATIVO!$F$4,"",IFERROR(C391-D391+IF(C391=F390,0,COMPARATIVO!$F$4),""))</f>
        <v/>
      </c>
      <c r="F391" s="46">
        <f t="shared" si="1"/>
        <v>0</v>
      </c>
      <c r="G391" s="42"/>
      <c r="H391" s="9" t="str">
        <f t="shared" si="5"/>
        <v/>
      </c>
      <c r="I391" s="10" t="str">
        <f>IF(I390="","",IF(L390=0,"",IF(I390&gt;L390,L390,IF(L390&lt;&gt;"",COMPARATIVO!$D$5,""))))</f>
        <v/>
      </c>
      <c r="J391" s="10" t="str">
        <f>IF(L390=0,"",IFERROR(((1+COMPARATIVO!$E$5)^(1/12)-1)*L390,""))</f>
        <v/>
      </c>
      <c r="K391" s="10" t="str">
        <f>IF((IFERROR(I391-J391+IF(C391=F390,0,COMPARATIVO!$F$5),""))=COMPARATIVO!$F$5,"",IFERROR(I391-J391+IF(C391=F390,0,COMPARATIVO!$F$5),""))</f>
        <v/>
      </c>
      <c r="L391" s="46">
        <f t="shared" si="2"/>
        <v>0</v>
      </c>
      <c r="M391" s="42"/>
      <c r="N391" s="9" t="str">
        <f t="shared" si="6"/>
        <v/>
      </c>
      <c r="O391" s="10" t="str">
        <f>IF(O390="","",IF(R390=0,"",IF(O390&gt;R390,R390,IF(R390&lt;&gt;"",COMPARATIVO!$D$6,""))))</f>
        <v/>
      </c>
      <c r="P391" s="10" t="str">
        <f>IF(R390=0,"",IFERROR(((1+COMPARATIVO!$E$6)^(1/12)-1)*R390,""))</f>
        <v/>
      </c>
      <c r="Q391" s="10" t="str">
        <f>IF((IFERROR(O391-P391+IF(C391=F390,0,COMPARATIVO!$F$6),""))=COMPARATIVO!$F$6,"",IFERROR(O391-P391+IF(C391=F390,0,COMPARATIVO!$F$6),""))</f>
        <v/>
      </c>
      <c r="R391" s="46">
        <f t="shared" si="3"/>
        <v>0</v>
      </c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9" t="str">
        <f t="shared" si="4"/>
        <v/>
      </c>
      <c r="C392" s="10" t="str">
        <f>IF(C391="","",IF(F391=0,"",IF(C391&gt;F391,F391,IF(F391&lt;&gt;"",COMPARATIVO!$D$4,""))))</f>
        <v/>
      </c>
      <c r="D392" s="10" t="str">
        <f>IF(F391=0,"",IFERROR(((1+COMPARATIVO!$E$4)^(1/12)-1)*F391,""))</f>
        <v/>
      </c>
      <c r="E392" s="10" t="str">
        <f>IF((IFERROR(C392-D392+IF(C392=F391,0,COMPARATIVO!$F$4),""))=COMPARATIVO!$F$4,"",IFERROR(C392-D392+IF(C392=F391,0,COMPARATIVO!$F$4),""))</f>
        <v/>
      </c>
      <c r="F392" s="46">
        <f t="shared" si="1"/>
        <v>0</v>
      </c>
      <c r="G392" s="42"/>
      <c r="H392" s="9" t="str">
        <f t="shared" si="5"/>
        <v/>
      </c>
      <c r="I392" s="10" t="str">
        <f>IF(I391="","",IF(L391=0,"",IF(I391&gt;L391,L391,IF(L391&lt;&gt;"",COMPARATIVO!$D$5,""))))</f>
        <v/>
      </c>
      <c r="J392" s="10" t="str">
        <f>IF(L391=0,"",IFERROR(((1+COMPARATIVO!$E$5)^(1/12)-1)*L391,""))</f>
        <v/>
      </c>
      <c r="K392" s="10" t="str">
        <f>IF((IFERROR(I392-J392+IF(C392=F391,0,COMPARATIVO!$F$5),""))=COMPARATIVO!$F$5,"",IFERROR(I392-J392+IF(C392=F391,0,COMPARATIVO!$F$5),""))</f>
        <v/>
      </c>
      <c r="L392" s="46">
        <f t="shared" si="2"/>
        <v>0</v>
      </c>
      <c r="M392" s="42"/>
      <c r="N392" s="9" t="str">
        <f t="shared" si="6"/>
        <v/>
      </c>
      <c r="O392" s="10" t="str">
        <f>IF(O391="","",IF(R391=0,"",IF(O391&gt;R391,R391,IF(R391&lt;&gt;"",COMPARATIVO!$D$6,""))))</f>
        <v/>
      </c>
      <c r="P392" s="10" t="str">
        <f>IF(R391=0,"",IFERROR(((1+COMPARATIVO!$E$6)^(1/12)-1)*R391,""))</f>
        <v/>
      </c>
      <c r="Q392" s="10" t="str">
        <f>IF((IFERROR(O392-P392+IF(C392=F391,0,COMPARATIVO!$F$6),""))=COMPARATIVO!$F$6,"",IFERROR(O392-P392+IF(C392=F391,0,COMPARATIVO!$F$6),""))</f>
        <v/>
      </c>
      <c r="R392" s="46">
        <f t="shared" si="3"/>
        <v>0</v>
      </c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9" t="str">
        <f t="shared" si="4"/>
        <v/>
      </c>
      <c r="C393" s="10" t="str">
        <f>IF(C392="","",IF(F392=0,"",IF(C392&gt;F392,F392,IF(F392&lt;&gt;"",COMPARATIVO!$D$4,""))))</f>
        <v/>
      </c>
      <c r="D393" s="10" t="str">
        <f>IF(F392=0,"",IFERROR(((1+COMPARATIVO!$E$4)^(1/12)-1)*F392,""))</f>
        <v/>
      </c>
      <c r="E393" s="10" t="str">
        <f>IF((IFERROR(C393-D393+IF(C393=F392,0,COMPARATIVO!$F$4),""))=COMPARATIVO!$F$4,"",IFERROR(C393-D393+IF(C393=F392,0,COMPARATIVO!$F$4),""))</f>
        <v/>
      </c>
      <c r="F393" s="46">
        <f t="shared" si="1"/>
        <v>0</v>
      </c>
      <c r="G393" s="42"/>
      <c r="H393" s="9" t="str">
        <f t="shared" si="5"/>
        <v/>
      </c>
      <c r="I393" s="10" t="str">
        <f>IF(I392="","",IF(L392=0,"",IF(I392&gt;L392,L392,IF(L392&lt;&gt;"",COMPARATIVO!$D$5,""))))</f>
        <v/>
      </c>
      <c r="J393" s="10" t="str">
        <f>IF(L392=0,"",IFERROR(((1+COMPARATIVO!$E$5)^(1/12)-1)*L392,""))</f>
        <v/>
      </c>
      <c r="K393" s="10" t="str">
        <f>IF((IFERROR(I393-J393+IF(C393=F392,0,COMPARATIVO!$F$5),""))=COMPARATIVO!$F$5,"",IFERROR(I393-J393+IF(C393=F392,0,COMPARATIVO!$F$5),""))</f>
        <v/>
      </c>
      <c r="L393" s="46">
        <f t="shared" si="2"/>
        <v>0</v>
      </c>
      <c r="M393" s="42"/>
      <c r="N393" s="9" t="str">
        <f t="shared" si="6"/>
        <v/>
      </c>
      <c r="O393" s="10" t="str">
        <f>IF(O392="","",IF(R392=0,"",IF(O392&gt;R392,R392,IF(R392&lt;&gt;"",COMPARATIVO!$D$6,""))))</f>
        <v/>
      </c>
      <c r="P393" s="10" t="str">
        <f>IF(R392=0,"",IFERROR(((1+COMPARATIVO!$E$6)^(1/12)-1)*R392,""))</f>
        <v/>
      </c>
      <c r="Q393" s="10" t="str">
        <f>IF((IFERROR(O393-P393+IF(C393=F392,0,COMPARATIVO!$F$6),""))=COMPARATIVO!$F$6,"",IFERROR(O393-P393+IF(C393=F392,0,COMPARATIVO!$F$6),""))</f>
        <v/>
      </c>
      <c r="R393" s="46">
        <f t="shared" si="3"/>
        <v>0</v>
      </c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9" t="str">
        <f t="shared" si="4"/>
        <v/>
      </c>
      <c r="C394" s="10" t="str">
        <f>IF(C393="","",IF(F393=0,"",IF(C393&gt;F393,F393,IF(F393&lt;&gt;"",COMPARATIVO!$D$4,""))))</f>
        <v/>
      </c>
      <c r="D394" s="10" t="str">
        <f>IF(F393=0,"",IFERROR(((1+COMPARATIVO!$E$4)^(1/12)-1)*F393,""))</f>
        <v/>
      </c>
      <c r="E394" s="10" t="str">
        <f>IF((IFERROR(C394-D394+IF(C394=F393,0,COMPARATIVO!$F$4),""))=COMPARATIVO!$F$4,"",IFERROR(C394-D394+IF(C394=F393,0,COMPARATIVO!$F$4),""))</f>
        <v/>
      </c>
      <c r="F394" s="46">
        <f t="shared" si="1"/>
        <v>0</v>
      </c>
      <c r="G394" s="42"/>
      <c r="H394" s="9" t="str">
        <f t="shared" si="5"/>
        <v/>
      </c>
      <c r="I394" s="10" t="str">
        <f>IF(I393="","",IF(L393=0,"",IF(I393&gt;L393,L393,IF(L393&lt;&gt;"",COMPARATIVO!$D$5,""))))</f>
        <v/>
      </c>
      <c r="J394" s="10" t="str">
        <f>IF(L393=0,"",IFERROR(((1+COMPARATIVO!$E$5)^(1/12)-1)*L393,""))</f>
        <v/>
      </c>
      <c r="K394" s="10" t="str">
        <f>IF((IFERROR(I394-J394+IF(C394=F393,0,COMPARATIVO!$F$5),""))=COMPARATIVO!$F$5,"",IFERROR(I394-J394+IF(C394=F393,0,COMPARATIVO!$F$5),""))</f>
        <v/>
      </c>
      <c r="L394" s="46">
        <f t="shared" si="2"/>
        <v>0</v>
      </c>
      <c r="M394" s="42"/>
      <c r="N394" s="9" t="str">
        <f t="shared" si="6"/>
        <v/>
      </c>
      <c r="O394" s="10" t="str">
        <f>IF(O393="","",IF(R393=0,"",IF(O393&gt;R393,R393,IF(R393&lt;&gt;"",COMPARATIVO!$D$6,""))))</f>
        <v/>
      </c>
      <c r="P394" s="10" t="str">
        <f>IF(R393=0,"",IFERROR(((1+COMPARATIVO!$E$6)^(1/12)-1)*R393,""))</f>
        <v/>
      </c>
      <c r="Q394" s="10" t="str">
        <f>IF((IFERROR(O394-P394+IF(C394=F393,0,COMPARATIVO!$F$6),""))=COMPARATIVO!$F$6,"",IFERROR(O394-P394+IF(C394=F393,0,COMPARATIVO!$F$6),""))</f>
        <v/>
      </c>
      <c r="R394" s="46">
        <f t="shared" si="3"/>
        <v>0</v>
      </c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9" t="str">
        <f t="shared" si="4"/>
        <v/>
      </c>
      <c r="C395" s="10" t="str">
        <f>IF(C394="","",IF(F394=0,"",IF(C394&gt;F394,F394,IF(F394&lt;&gt;"",COMPARATIVO!$D$4,""))))</f>
        <v/>
      </c>
      <c r="D395" s="10" t="str">
        <f>IF(F394=0,"",IFERROR(((1+COMPARATIVO!$E$4)^(1/12)-1)*F394,""))</f>
        <v/>
      </c>
      <c r="E395" s="10" t="str">
        <f>IF((IFERROR(C395-D395+IF(C395=F394,0,COMPARATIVO!$F$4),""))=COMPARATIVO!$F$4,"",IFERROR(C395-D395+IF(C395=F394,0,COMPARATIVO!$F$4),""))</f>
        <v/>
      </c>
      <c r="F395" s="46">
        <f t="shared" si="1"/>
        <v>0</v>
      </c>
      <c r="G395" s="42"/>
      <c r="H395" s="9" t="str">
        <f t="shared" si="5"/>
        <v/>
      </c>
      <c r="I395" s="10" t="str">
        <f>IF(I394="","",IF(L394=0,"",IF(I394&gt;L394,L394,IF(L394&lt;&gt;"",COMPARATIVO!$D$5,""))))</f>
        <v/>
      </c>
      <c r="J395" s="10" t="str">
        <f>IF(L394=0,"",IFERROR(((1+COMPARATIVO!$E$5)^(1/12)-1)*L394,""))</f>
        <v/>
      </c>
      <c r="K395" s="10" t="str">
        <f>IF((IFERROR(I395-J395+IF(C395=F394,0,COMPARATIVO!$F$5),""))=COMPARATIVO!$F$5,"",IFERROR(I395-J395+IF(C395=F394,0,COMPARATIVO!$F$5),""))</f>
        <v/>
      </c>
      <c r="L395" s="46">
        <f t="shared" si="2"/>
        <v>0</v>
      </c>
      <c r="M395" s="42"/>
      <c r="N395" s="9" t="str">
        <f t="shared" si="6"/>
        <v/>
      </c>
      <c r="O395" s="10" t="str">
        <f>IF(O394="","",IF(R394=0,"",IF(O394&gt;R394,R394,IF(R394&lt;&gt;"",COMPARATIVO!$D$6,""))))</f>
        <v/>
      </c>
      <c r="P395" s="10" t="str">
        <f>IF(R394=0,"",IFERROR(((1+COMPARATIVO!$E$6)^(1/12)-1)*R394,""))</f>
        <v/>
      </c>
      <c r="Q395" s="10" t="str">
        <f>IF((IFERROR(O395-P395+IF(C395=F394,0,COMPARATIVO!$F$6),""))=COMPARATIVO!$F$6,"",IFERROR(O395-P395+IF(C395=F394,0,COMPARATIVO!$F$6),""))</f>
        <v/>
      </c>
      <c r="R395" s="46">
        <f t="shared" si="3"/>
        <v>0</v>
      </c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9" t="str">
        <f t="shared" si="4"/>
        <v/>
      </c>
      <c r="C396" s="10" t="str">
        <f>IF(C395="","",IF(F395=0,"",IF(C395&gt;F395,F395,IF(F395&lt;&gt;"",COMPARATIVO!$D$4,""))))</f>
        <v/>
      </c>
      <c r="D396" s="10" t="str">
        <f>IF(F395=0,"",IFERROR(((1+COMPARATIVO!$E$4)^(1/12)-1)*F395,""))</f>
        <v/>
      </c>
      <c r="E396" s="10" t="str">
        <f>IF((IFERROR(C396-D396+IF(C396=F395,0,COMPARATIVO!$F$4),""))=COMPARATIVO!$F$4,"",IFERROR(C396-D396+IF(C396=F395,0,COMPARATIVO!$F$4),""))</f>
        <v/>
      </c>
      <c r="F396" s="46">
        <f t="shared" si="1"/>
        <v>0</v>
      </c>
      <c r="G396" s="42"/>
      <c r="H396" s="9" t="str">
        <f t="shared" si="5"/>
        <v/>
      </c>
      <c r="I396" s="10" t="str">
        <f>IF(I395="","",IF(L395=0,"",IF(I395&gt;L395,L395,IF(L395&lt;&gt;"",COMPARATIVO!$D$5,""))))</f>
        <v/>
      </c>
      <c r="J396" s="10" t="str">
        <f>IF(L395=0,"",IFERROR(((1+COMPARATIVO!$E$5)^(1/12)-1)*L395,""))</f>
        <v/>
      </c>
      <c r="K396" s="10" t="str">
        <f>IF((IFERROR(I396-J396+IF(C396=F395,0,COMPARATIVO!$F$5),""))=COMPARATIVO!$F$5,"",IFERROR(I396-J396+IF(C396=F395,0,COMPARATIVO!$F$5),""))</f>
        <v/>
      </c>
      <c r="L396" s="46">
        <f t="shared" si="2"/>
        <v>0</v>
      </c>
      <c r="M396" s="42"/>
      <c r="N396" s="9" t="str">
        <f t="shared" si="6"/>
        <v/>
      </c>
      <c r="O396" s="10" t="str">
        <f>IF(O395="","",IF(R395=0,"",IF(O395&gt;R395,R395,IF(R395&lt;&gt;"",COMPARATIVO!$D$6,""))))</f>
        <v/>
      </c>
      <c r="P396" s="10" t="str">
        <f>IF(R395=0,"",IFERROR(((1+COMPARATIVO!$E$6)^(1/12)-1)*R395,""))</f>
        <v/>
      </c>
      <c r="Q396" s="10" t="str">
        <f>IF((IFERROR(O396-P396+IF(C396=F395,0,COMPARATIVO!$F$6),""))=COMPARATIVO!$F$6,"",IFERROR(O396-P396+IF(C396=F395,0,COMPARATIVO!$F$6),""))</f>
        <v/>
      </c>
      <c r="R396" s="46">
        <f t="shared" si="3"/>
        <v>0</v>
      </c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9" t="str">
        <f t="shared" si="4"/>
        <v/>
      </c>
      <c r="C397" s="10" t="str">
        <f>IF(C396="","",IF(F396=0,"",IF(C396&gt;F396,F396,IF(F396&lt;&gt;"",COMPARATIVO!$D$4,""))))</f>
        <v/>
      </c>
      <c r="D397" s="10" t="str">
        <f>IF(F396=0,"",IFERROR(((1+COMPARATIVO!$E$4)^(1/12)-1)*F396,""))</f>
        <v/>
      </c>
      <c r="E397" s="10" t="str">
        <f>IF((IFERROR(C397-D397+IF(C397=F396,0,COMPARATIVO!$F$4),""))=COMPARATIVO!$F$4,"",IFERROR(C397-D397+IF(C397=F396,0,COMPARATIVO!$F$4),""))</f>
        <v/>
      </c>
      <c r="F397" s="46">
        <f t="shared" si="1"/>
        <v>0</v>
      </c>
      <c r="G397" s="42"/>
      <c r="H397" s="9" t="str">
        <f t="shared" si="5"/>
        <v/>
      </c>
      <c r="I397" s="10" t="str">
        <f>IF(I396="","",IF(L396=0,"",IF(I396&gt;L396,L396,IF(L396&lt;&gt;"",COMPARATIVO!$D$5,""))))</f>
        <v/>
      </c>
      <c r="J397" s="10" t="str">
        <f>IF(L396=0,"",IFERROR(((1+COMPARATIVO!$E$5)^(1/12)-1)*L396,""))</f>
        <v/>
      </c>
      <c r="K397" s="10" t="str">
        <f>IF((IFERROR(I397-J397+IF(C397=F396,0,COMPARATIVO!$F$5),""))=COMPARATIVO!$F$5,"",IFERROR(I397-J397+IF(C397=F396,0,COMPARATIVO!$F$5),""))</f>
        <v/>
      </c>
      <c r="L397" s="46">
        <f t="shared" si="2"/>
        <v>0</v>
      </c>
      <c r="M397" s="42"/>
      <c r="N397" s="9" t="str">
        <f t="shared" si="6"/>
        <v/>
      </c>
      <c r="O397" s="10" t="str">
        <f>IF(O396="","",IF(R396=0,"",IF(O396&gt;R396,R396,IF(R396&lt;&gt;"",COMPARATIVO!$D$6,""))))</f>
        <v/>
      </c>
      <c r="P397" s="10" t="str">
        <f>IF(R396=0,"",IFERROR(((1+COMPARATIVO!$E$6)^(1/12)-1)*R396,""))</f>
        <v/>
      </c>
      <c r="Q397" s="10" t="str">
        <f>IF((IFERROR(O397-P397+IF(C397=F396,0,COMPARATIVO!$F$6),""))=COMPARATIVO!$F$6,"",IFERROR(O397-P397+IF(C397=F396,0,COMPARATIVO!$F$6),""))</f>
        <v/>
      </c>
      <c r="R397" s="46">
        <f t="shared" si="3"/>
        <v>0</v>
      </c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9" t="str">
        <f t="shared" si="4"/>
        <v/>
      </c>
      <c r="C398" s="10" t="str">
        <f>IF(C397="","",IF(F397=0,"",IF(C397&gt;F397,F397,IF(F397&lt;&gt;"",COMPARATIVO!$D$4,""))))</f>
        <v/>
      </c>
      <c r="D398" s="10" t="str">
        <f>IF(F397=0,"",IFERROR(((1+COMPARATIVO!$E$4)^(1/12)-1)*F397,""))</f>
        <v/>
      </c>
      <c r="E398" s="10" t="str">
        <f>IF((IFERROR(C398-D398+IF(C398=F397,0,COMPARATIVO!$F$4),""))=COMPARATIVO!$F$4,"",IFERROR(C398-D398+IF(C398=F397,0,COMPARATIVO!$F$4),""))</f>
        <v/>
      </c>
      <c r="F398" s="46">
        <f t="shared" si="1"/>
        <v>0</v>
      </c>
      <c r="G398" s="42"/>
      <c r="H398" s="9" t="str">
        <f t="shared" si="5"/>
        <v/>
      </c>
      <c r="I398" s="10" t="str">
        <f>IF(I397="","",IF(L397=0,"",IF(I397&gt;L397,L397,IF(L397&lt;&gt;"",COMPARATIVO!$D$5,""))))</f>
        <v/>
      </c>
      <c r="J398" s="10" t="str">
        <f>IF(L397=0,"",IFERROR(((1+COMPARATIVO!$E$5)^(1/12)-1)*L397,""))</f>
        <v/>
      </c>
      <c r="K398" s="10" t="str">
        <f>IF((IFERROR(I398-J398+IF(C398=F397,0,COMPARATIVO!$F$5),""))=COMPARATIVO!$F$5,"",IFERROR(I398-J398+IF(C398=F397,0,COMPARATIVO!$F$5),""))</f>
        <v/>
      </c>
      <c r="L398" s="46">
        <f t="shared" si="2"/>
        <v>0</v>
      </c>
      <c r="M398" s="42"/>
      <c r="N398" s="9" t="str">
        <f t="shared" si="6"/>
        <v/>
      </c>
      <c r="O398" s="10" t="str">
        <f>IF(O397="","",IF(R397=0,"",IF(O397&gt;R397,R397,IF(R397&lt;&gt;"",COMPARATIVO!$D$6,""))))</f>
        <v/>
      </c>
      <c r="P398" s="10" t="str">
        <f>IF(R397=0,"",IFERROR(((1+COMPARATIVO!$E$6)^(1/12)-1)*R397,""))</f>
        <v/>
      </c>
      <c r="Q398" s="10" t="str">
        <f>IF((IFERROR(O398-P398+IF(C398=F397,0,COMPARATIVO!$F$6),""))=COMPARATIVO!$F$6,"",IFERROR(O398-P398+IF(C398=F397,0,COMPARATIVO!$F$6),""))</f>
        <v/>
      </c>
      <c r="R398" s="46">
        <f t="shared" si="3"/>
        <v>0</v>
      </c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9" t="str">
        <f t="shared" si="4"/>
        <v/>
      </c>
      <c r="C399" s="10" t="str">
        <f>IF(C398="","",IF(F398=0,"",IF(C398&gt;F398,F398,IF(F398&lt;&gt;"",COMPARATIVO!$D$4,""))))</f>
        <v/>
      </c>
      <c r="D399" s="10" t="str">
        <f>IF(F398=0,"",IFERROR(((1+COMPARATIVO!$E$4)^(1/12)-1)*F398,""))</f>
        <v/>
      </c>
      <c r="E399" s="10" t="str">
        <f>IF((IFERROR(C399-D399+IF(C399=F398,0,COMPARATIVO!$F$4),""))=COMPARATIVO!$F$4,"",IFERROR(C399-D399+IF(C399=F398,0,COMPARATIVO!$F$4),""))</f>
        <v/>
      </c>
      <c r="F399" s="46">
        <f t="shared" si="1"/>
        <v>0</v>
      </c>
      <c r="G399" s="42"/>
      <c r="H399" s="9" t="str">
        <f t="shared" si="5"/>
        <v/>
      </c>
      <c r="I399" s="10" t="str">
        <f>IF(I398="","",IF(L398=0,"",IF(I398&gt;L398,L398,IF(L398&lt;&gt;"",COMPARATIVO!$D$5,""))))</f>
        <v/>
      </c>
      <c r="J399" s="10" t="str">
        <f>IF(L398=0,"",IFERROR(((1+COMPARATIVO!$E$5)^(1/12)-1)*L398,""))</f>
        <v/>
      </c>
      <c r="K399" s="10" t="str">
        <f>IF((IFERROR(I399-J399+IF(C399=F398,0,COMPARATIVO!$F$5),""))=COMPARATIVO!$F$5,"",IFERROR(I399-J399+IF(C399=F398,0,COMPARATIVO!$F$5),""))</f>
        <v/>
      </c>
      <c r="L399" s="46">
        <f t="shared" si="2"/>
        <v>0</v>
      </c>
      <c r="M399" s="42"/>
      <c r="N399" s="9" t="str">
        <f t="shared" si="6"/>
        <v/>
      </c>
      <c r="O399" s="10" t="str">
        <f>IF(O398="","",IF(R398=0,"",IF(O398&gt;R398,R398,IF(R398&lt;&gt;"",COMPARATIVO!$D$6,""))))</f>
        <v/>
      </c>
      <c r="P399" s="10" t="str">
        <f>IF(R398=0,"",IFERROR(((1+COMPARATIVO!$E$6)^(1/12)-1)*R398,""))</f>
        <v/>
      </c>
      <c r="Q399" s="10" t="str">
        <f>IF((IFERROR(O399-P399+IF(C399=F398,0,COMPARATIVO!$F$6),""))=COMPARATIVO!$F$6,"",IFERROR(O399-P399+IF(C399=F398,0,COMPARATIVO!$F$6),""))</f>
        <v/>
      </c>
      <c r="R399" s="46">
        <f t="shared" si="3"/>
        <v>0</v>
      </c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9" t="str">
        <f t="shared" si="4"/>
        <v/>
      </c>
      <c r="C400" s="10" t="str">
        <f>IF(C399="","",IF(F399=0,"",IF(C399&gt;F399,F399,IF(F399&lt;&gt;"",COMPARATIVO!$D$4,""))))</f>
        <v/>
      </c>
      <c r="D400" s="10" t="str">
        <f>IF(F399=0,"",IFERROR(((1+COMPARATIVO!$E$4)^(1/12)-1)*F399,""))</f>
        <v/>
      </c>
      <c r="E400" s="10" t="str">
        <f>IF((IFERROR(C400-D400+IF(C400=F399,0,COMPARATIVO!$F$4),""))=COMPARATIVO!$F$4,"",IFERROR(C400-D400+IF(C400=F399,0,COMPARATIVO!$F$4),""))</f>
        <v/>
      </c>
      <c r="F400" s="46">
        <f t="shared" si="1"/>
        <v>0</v>
      </c>
      <c r="G400" s="42"/>
      <c r="H400" s="9" t="str">
        <f t="shared" si="5"/>
        <v/>
      </c>
      <c r="I400" s="10" t="str">
        <f>IF(I399="","",IF(L399=0,"",IF(I399&gt;L399,L399,IF(L399&lt;&gt;"",COMPARATIVO!$D$5,""))))</f>
        <v/>
      </c>
      <c r="J400" s="10" t="str">
        <f>IF(L399=0,"",IFERROR(((1+COMPARATIVO!$E$5)^(1/12)-1)*L399,""))</f>
        <v/>
      </c>
      <c r="K400" s="10" t="str">
        <f>IF((IFERROR(I400-J400+IF(C400=F399,0,COMPARATIVO!$F$5),""))=COMPARATIVO!$F$5,"",IFERROR(I400-J400+IF(C400=F399,0,COMPARATIVO!$F$5),""))</f>
        <v/>
      </c>
      <c r="L400" s="46">
        <f t="shared" si="2"/>
        <v>0</v>
      </c>
      <c r="M400" s="42"/>
      <c r="N400" s="9" t="str">
        <f t="shared" si="6"/>
        <v/>
      </c>
      <c r="O400" s="10" t="str">
        <f>IF(O399="","",IF(R399=0,"",IF(O399&gt;R399,R399,IF(R399&lt;&gt;"",COMPARATIVO!$D$6,""))))</f>
        <v/>
      </c>
      <c r="P400" s="10" t="str">
        <f>IF(R399=0,"",IFERROR(((1+COMPARATIVO!$E$6)^(1/12)-1)*R399,""))</f>
        <v/>
      </c>
      <c r="Q400" s="10" t="str">
        <f>IF((IFERROR(O400-P400+IF(C400=F399,0,COMPARATIVO!$F$6),""))=COMPARATIVO!$F$6,"",IFERROR(O400-P400+IF(C400=F399,0,COMPARATIVO!$F$6),""))</f>
        <v/>
      </c>
      <c r="R400" s="46">
        <f t="shared" si="3"/>
        <v>0</v>
      </c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9" t="str">
        <f t="shared" si="4"/>
        <v/>
      </c>
      <c r="C401" s="10" t="str">
        <f>IF(C400="","",IF(F400=0,"",IF(C400&gt;F400,F400,IF(F400&lt;&gt;"",COMPARATIVO!$D$4,""))))</f>
        <v/>
      </c>
      <c r="D401" s="10" t="str">
        <f>IF(F400=0,"",IFERROR(((1+COMPARATIVO!$E$4)^(1/12)-1)*F400,""))</f>
        <v/>
      </c>
      <c r="E401" s="10" t="str">
        <f>IF((IFERROR(C401-D401+IF(C401=F400,0,COMPARATIVO!$F$4),""))=COMPARATIVO!$F$4,"",IFERROR(C401-D401+IF(C401=F400,0,COMPARATIVO!$F$4),""))</f>
        <v/>
      </c>
      <c r="F401" s="46">
        <f t="shared" si="1"/>
        <v>0</v>
      </c>
      <c r="G401" s="42"/>
      <c r="H401" s="9" t="str">
        <f t="shared" si="5"/>
        <v/>
      </c>
      <c r="I401" s="10" t="str">
        <f>IF(I400="","",IF(L400=0,"",IF(I400&gt;L400,L400,IF(L400&lt;&gt;"",COMPARATIVO!$D$5,""))))</f>
        <v/>
      </c>
      <c r="J401" s="10" t="str">
        <f>IF(L400=0,"",IFERROR(((1+COMPARATIVO!$E$5)^(1/12)-1)*L400,""))</f>
        <v/>
      </c>
      <c r="K401" s="10" t="str">
        <f>IF((IFERROR(I401-J401+IF(C401=F400,0,COMPARATIVO!$F$5),""))=COMPARATIVO!$F$5,"",IFERROR(I401-J401+IF(C401=F400,0,COMPARATIVO!$F$5),""))</f>
        <v/>
      </c>
      <c r="L401" s="46">
        <f t="shared" si="2"/>
        <v>0</v>
      </c>
      <c r="M401" s="42"/>
      <c r="N401" s="9" t="str">
        <f t="shared" si="6"/>
        <v/>
      </c>
      <c r="O401" s="10" t="str">
        <f>IF(O400="","",IF(R400=0,"",IF(O400&gt;R400,R400,IF(R400&lt;&gt;"",COMPARATIVO!$D$6,""))))</f>
        <v/>
      </c>
      <c r="P401" s="10" t="str">
        <f>IF(R400=0,"",IFERROR(((1+COMPARATIVO!$E$6)^(1/12)-1)*R400,""))</f>
        <v/>
      </c>
      <c r="Q401" s="10" t="str">
        <f>IF((IFERROR(O401-P401+IF(C401=F400,0,COMPARATIVO!$F$6),""))=COMPARATIVO!$F$6,"",IFERROR(O401-P401+IF(C401=F400,0,COMPARATIVO!$F$6),""))</f>
        <v/>
      </c>
      <c r="R401" s="46">
        <f t="shared" si="3"/>
        <v>0</v>
      </c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9" t="str">
        <f t="shared" si="4"/>
        <v/>
      </c>
      <c r="C402" s="10" t="str">
        <f>IF(C401="","",IF(F401=0,"",IF(C401&gt;F401,F401,IF(F401&lt;&gt;"",COMPARATIVO!$D$4,""))))</f>
        <v/>
      </c>
      <c r="D402" s="10" t="str">
        <f>IF(F401=0,"",IFERROR(((1+COMPARATIVO!$E$4)^(1/12)-1)*F401,""))</f>
        <v/>
      </c>
      <c r="E402" s="10" t="str">
        <f>IF((IFERROR(C402-D402+IF(C402=F401,0,COMPARATIVO!$F$4),""))=COMPARATIVO!$F$4,"",IFERROR(C402-D402+IF(C402=F401,0,COMPARATIVO!$F$4),""))</f>
        <v/>
      </c>
      <c r="F402" s="46">
        <f t="shared" si="1"/>
        <v>0</v>
      </c>
      <c r="G402" s="42"/>
      <c r="H402" s="9" t="str">
        <f t="shared" si="5"/>
        <v/>
      </c>
      <c r="I402" s="10" t="str">
        <f>IF(I401="","",IF(L401=0,"",IF(I401&gt;L401,L401,IF(L401&lt;&gt;"",COMPARATIVO!$D$5,""))))</f>
        <v/>
      </c>
      <c r="J402" s="10" t="str">
        <f>IF(L401=0,"",IFERROR(((1+COMPARATIVO!$E$5)^(1/12)-1)*L401,""))</f>
        <v/>
      </c>
      <c r="K402" s="10" t="str">
        <f>IF((IFERROR(I402-J402+IF(C402=F401,0,COMPARATIVO!$F$5),""))=COMPARATIVO!$F$5,"",IFERROR(I402-J402+IF(C402=F401,0,COMPARATIVO!$F$5),""))</f>
        <v/>
      </c>
      <c r="L402" s="46">
        <f t="shared" si="2"/>
        <v>0</v>
      </c>
      <c r="M402" s="42"/>
      <c r="N402" s="9" t="str">
        <f t="shared" si="6"/>
        <v/>
      </c>
      <c r="O402" s="10" t="str">
        <f>IF(O401="","",IF(R401=0,"",IF(O401&gt;R401,R401,IF(R401&lt;&gt;"",COMPARATIVO!$D$6,""))))</f>
        <v/>
      </c>
      <c r="P402" s="10" t="str">
        <f>IF(R401=0,"",IFERROR(((1+COMPARATIVO!$E$6)^(1/12)-1)*R401,""))</f>
        <v/>
      </c>
      <c r="Q402" s="10" t="str">
        <f>IF((IFERROR(O402-P402+IF(C402=F401,0,COMPARATIVO!$F$6),""))=COMPARATIVO!$F$6,"",IFERROR(O402-P402+IF(C402=F401,0,COMPARATIVO!$F$6),""))</f>
        <v/>
      </c>
      <c r="R402" s="46">
        <f t="shared" si="3"/>
        <v>0</v>
      </c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9" t="str">
        <f t="shared" si="4"/>
        <v/>
      </c>
      <c r="C403" s="10" t="str">
        <f>IF(C402="","",IF(F402=0,"",IF(C402&gt;F402,F402,IF(F402&lt;&gt;"",COMPARATIVO!$D$4,""))))</f>
        <v/>
      </c>
      <c r="D403" s="10" t="str">
        <f>IF(F402=0,"",IFERROR(((1+COMPARATIVO!$E$4)^(1/12)-1)*F402,""))</f>
        <v/>
      </c>
      <c r="E403" s="10" t="str">
        <f>IF((IFERROR(C403-D403+IF(C403=F402,0,COMPARATIVO!$F$4),""))=COMPARATIVO!$F$4,"",IFERROR(C403-D403+IF(C403=F402,0,COMPARATIVO!$F$4),""))</f>
        <v/>
      </c>
      <c r="F403" s="46">
        <f t="shared" si="1"/>
        <v>0</v>
      </c>
      <c r="G403" s="42"/>
      <c r="H403" s="9" t="str">
        <f t="shared" si="5"/>
        <v/>
      </c>
      <c r="I403" s="10" t="str">
        <f>IF(I402="","",IF(L402=0,"",IF(I402&gt;L402,L402,IF(L402&lt;&gt;"",COMPARATIVO!$D$5,""))))</f>
        <v/>
      </c>
      <c r="J403" s="10" t="str">
        <f>IF(L402=0,"",IFERROR(((1+COMPARATIVO!$E$5)^(1/12)-1)*L402,""))</f>
        <v/>
      </c>
      <c r="K403" s="10" t="str">
        <f>IF((IFERROR(I403-J403+IF(C403=F402,0,COMPARATIVO!$F$5),""))=COMPARATIVO!$F$5,"",IFERROR(I403-J403+IF(C403=F402,0,COMPARATIVO!$F$5),""))</f>
        <v/>
      </c>
      <c r="L403" s="46">
        <f t="shared" si="2"/>
        <v>0</v>
      </c>
      <c r="M403" s="42"/>
      <c r="N403" s="9" t="str">
        <f t="shared" si="6"/>
        <v/>
      </c>
      <c r="O403" s="10" t="str">
        <f>IF(O402="","",IF(R402=0,"",IF(O402&gt;R402,R402,IF(R402&lt;&gt;"",COMPARATIVO!$D$6,""))))</f>
        <v/>
      </c>
      <c r="P403" s="10" t="str">
        <f>IF(R402=0,"",IFERROR(((1+COMPARATIVO!$E$6)^(1/12)-1)*R402,""))</f>
        <v/>
      </c>
      <c r="Q403" s="10" t="str">
        <f>IF((IFERROR(O403-P403+IF(C403=F402,0,COMPARATIVO!$F$6),""))=COMPARATIVO!$F$6,"",IFERROR(O403-P403+IF(C403=F402,0,COMPARATIVO!$F$6),""))</f>
        <v/>
      </c>
      <c r="R403" s="46">
        <f t="shared" si="3"/>
        <v>0</v>
      </c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9" t="str">
        <f t="shared" si="4"/>
        <v/>
      </c>
      <c r="C404" s="10" t="str">
        <f>IF(C403="","",IF(F403=0,"",IF(C403&gt;F403,F403,IF(F403&lt;&gt;"",COMPARATIVO!$D$4,""))))</f>
        <v/>
      </c>
      <c r="D404" s="10" t="str">
        <f>IF(F403=0,"",IFERROR(((1+COMPARATIVO!$E$4)^(1/12)-1)*F403,""))</f>
        <v/>
      </c>
      <c r="E404" s="10" t="str">
        <f>IF((IFERROR(C404-D404+IF(C404=F403,0,COMPARATIVO!$F$4),""))=COMPARATIVO!$F$4,"",IFERROR(C404-D404+IF(C404=F403,0,COMPARATIVO!$F$4),""))</f>
        <v/>
      </c>
      <c r="F404" s="46">
        <f t="shared" si="1"/>
        <v>0</v>
      </c>
      <c r="G404" s="42"/>
      <c r="H404" s="9" t="str">
        <f t="shared" si="5"/>
        <v/>
      </c>
      <c r="I404" s="10" t="str">
        <f>IF(I403="","",IF(L403=0,"",IF(I403&gt;L403,L403,IF(L403&lt;&gt;"",COMPARATIVO!$D$5,""))))</f>
        <v/>
      </c>
      <c r="J404" s="10" t="str">
        <f>IF(L403=0,"",IFERROR(((1+COMPARATIVO!$E$5)^(1/12)-1)*L403,""))</f>
        <v/>
      </c>
      <c r="K404" s="10" t="str">
        <f>IF((IFERROR(I404-J404+IF(C404=F403,0,COMPARATIVO!$F$5),""))=COMPARATIVO!$F$5,"",IFERROR(I404-J404+IF(C404=F403,0,COMPARATIVO!$F$5),""))</f>
        <v/>
      </c>
      <c r="L404" s="46">
        <f t="shared" si="2"/>
        <v>0</v>
      </c>
      <c r="M404" s="42"/>
      <c r="N404" s="9" t="str">
        <f t="shared" si="6"/>
        <v/>
      </c>
      <c r="O404" s="10" t="str">
        <f>IF(O403="","",IF(R403=0,"",IF(O403&gt;R403,R403,IF(R403&lt;&gt;"",COMPARATIVO!$D$6,""))))</f>
        <v/>
      </c>
      <c r="P404" s="10" t="str">
        <f>IF(R403=0,"",IFERROR(((1+COMPARATIVO!$E$6)^(1/12)-1)*R403,""))</f>
        <v/>
      </c>
      <c r="Q404" s="10" t="str">
        <f>IF((IFERROR(O404-P404+IF(C404=F403,0,COMPARATIVO!$F$6),""))=COMPARATIVO!$F$6,"",IFERROR(O404-P404+IF(C404=F403,0,COMPARATIVO!$F$6),""))</f>
        <v/>
      </c>
      <c r="R404" s="46">
        <f t="shared" si="3"/>
        <v>0</v>
      </c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9" t="str">
        <f t="shared" si="4"/>
        <v/>
      </c>
      <c r="C405" s="10" t="str">
        <f>IF(C404="","",IF(F404=0,"",IF(C404&gt;F404,F404,IF(F404&lt;&gt;"",COMPARATIVO!$D$4,""))))</f>
        <v/>
      </c>
      <c r="D405" s="10" t="str">
        <f>IF(F404=0,"",IFERROR(((1+COMPARATIVO!$E$4)^(1/12)-1)*F404,""))</f>
        <v/>
      </c>
      <c r="E405" s="10" t="str">
        <f>IF((IFERROR(C405-D405+IF(C405=F404,0,COMPARATIVO!$F$4),""))=COMPARATIVO!$F$4,"",IFERROR(C405-D405+IF(C405=F404,0,COMPARATIVO!$F$4),""))</f>
        <v/>
      </c>
      <c r="F405" s="46">
        <f t="shared" si="1"/>
        <v>0</v>
      </c>
      <c r="G405" s="42"/>
      <c r="H405" s="9" t="str">
        <f t="shared" si="5"/>
        <v/>
      </c>
      <c r="I405" s="10" t="str">
        <f>IF(I404="","",IF(L404=0,"",IF(I404&gt;L404,L404,IF(L404&lt;&gt;"",COMPARATIVO!$D$5,""))))</f>
        <v/>
      </c>
      <c r="J405" s="10" t="str">
        <f>IF(L404=0,"",IFERROR(((1+COMPARATIVO!$E$5)^(1/12)-1)*L404,""))</f>
        <v/>
      </c>
      <c r="K405" s="10" t="str">
        <f>IF((IFERROR(I405-J405+IF(C405=F404,0,COMPARATIVO!$F$5),""))=COMPARATIVO!$F$5,"",IFERROR(I405-J405+IF(C405=F404,0,COMPARATIVO!$F$5),""))</f>
        <v/>
      </c>
      <c r="L405" s="46">
        <f t="shared" si="2"/>
        <v>0</v>
      </c>
      <c r="M405" s="42"/>
      <c r="N405" s="9" t="str">
        <f t="shared" si="6"/>
        <v/>
      </c>
      <c r="O405" s="10" t="str">
        <f>IF(O404="","",IF(R404=0,"",IF(O404&gt;R404,R404,IF(R404&lt;&gt;"",COMPARATIVO!$D$6,""))))</f>
        <v/>
      </c>
      <c r="P405" s="10" t="str">
        <f>IF(R404=0,"",IFERROR(((1+COMPARATIVO!$E$6)^(1/12)-1)*R404,""))</f>
        <v/>
      </c>
      <c r="Q405" s="10" t="str">
        <f>IF((IFERROR(O405-P405+IF(C405=F404,0,COMPARATIVO!$F$6),""))=COMPARATIVO!$F$6,"",IFERROR(O405-P405+IF(C405=F404,0,COMPARATIVO!$F$6),""))</f>
        <v/>
      </c>
      <c r="R405" s="46">
        <f t="shared" si="3"/>
        <v>0</v>
      </c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9" t="str">
        <f t="shared" si="4"/>
        <v/>
      </c>
      <c r="C406" s="10" t="str">
        <f>IF(C405="","",IF(F405=0,"",IF(C405&gt;F405,F405,IF(F405&lt;&gt;"",COMPARATIVO!$D$4,""))))</f>
        <v/>
      </c>
      <c r="D406" s="10" t="str">
        <f>IF(F405=0,"",IFERROR(((1+COMPARATIVO!$E$4)^(1/12)-1)*F405,""))</f>
        <v/>
      </c>
      <c r="E406" s="10" t="str">
        <f>IF((IFERROR(C406-D406+IF(C406=F405,0,COMPARATIVO!$F$4),""))=COMPARATIVO!$F$4,"",IFERROR(C406-D406+IF(C406=F405,0,COMPARATIVO!$F$4),""))</f>
        <v/>
      </c>
      <c r="F406" s="46">
        <f t="shared" si="1"/>
        <v>0</v>
      </c>
      <c r="G406" s="42"/>
      <c r="H406" s="9" t="str">
        <f t="shared" si="5"/>
        <v/>
      </c>
      <c r="I406" s="10" t="str">
        <f>IF(I405="","",IF(L405=0,"",IF(I405&gt;L405,L405,IF(L405&lt;&gt;"",COMPARATIVO!$D$5,""))))</f>
        <v/>
      </c>
      <c r="J406" s="10" t="str">
        <f>IF(L405=0,"",IFERROR(((1+COMPARATIVO!$E$5)^(1/12)-1)*L405,""))</f>
        <v/>
      </c>
      <c r="K406" s="10" t="str">
        <f>IF((IFERROR(I406-J406+IF(C406=F405,0,COMPARATIVO!$F$5),""))=COMPARATIVO!$F$5,"",IFERROR(I406-J406+IF(C406=F405,0,COMPARATIVO!$F$5),""))</f>
        <v/>
      </c>
      <c r="L406" s="46">
        <f t="shared" si="2"/>
        <v>0</v>
      </c>
      <c r="M406" s="42"/>
      <c r="N406" s="9" t="str">
        <f t="shared" si="6"/>
        <v/>
      </c>
      <c r="O406" s="10" t="str">
        <f>IF(O405="","",IF(R405=0,"",IF(O405&gt;R405,R405,IF(R405&lt;&gt;"",COMPARATIVO!$D$6,""))))</f>
        <v/>
      </c>
      <c r="P406" s="10" t="str">
        <f>IF(R405=0,"",IFERROR(((1+COMPARATIVO!$E$6)^(1/12)-1)*R405,""))</f>
        <v/>
      </c>
      <c r="Q406" s="10" t="str">
        <f>IF((IFERROR(O406-P406+IF(C406=F405,0,COMPARATIVO!$F$6),""))=COMPARATIVO!$F$6,"",IFERROR(O406-P406+IF(C406=F405,0,COMPARATIVO!$F$6),""))</f>
        <v/>
      </c>
      <c r="R406" s="46">
        <f t="shared" si="3"/>
        <v>0</v>
      </c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9" t="str">
        <f t="shared" si="4"/>
        <v/>
      </c>
      <c r="C407" s="10" t="str">
        <f>IF(C406="","",IF(F406=0,"",IF(C406&gt;F406,F406,IF(F406&lt;&gt;"",COMPARATIVO!$D$4,""))))</f>
        <v/>
      </c>
      <c r="D407" s="10" t="str">
        <f>IF(F406=0,"",IFERROR(((1+COMPARATIVO!$E$4)^(1/12)-1)*F406,""))</f>
        <v/>
      </c>
      <c r="E407" s="10" t="str">
        <f>IF((IFERROR(C407-D407+IF(C407=F406,0,COMPARATIVO!$F$4),""))=COMPARATIVO!$F$4,"",IFERROR(C407-D407+IF(C407=F406,0,COMPARATIVO!$F$4),""))</f>
        <v/>
      </c>
      <c r="F407" s="46">
        <f t="shared" si="1"/>
        <v>0</v>
      </c>
      <c r="G407" s="42"/>
      <c r="H407" s="9" t="str">
        <f t="shared" si="5"/>
        <v/>
      </c>
      <c r="I407" s="10" t="str">
        <f>IF(I406="","",IF(L406=0,"",IF(I406&gt;L406,L406,IF(L406&lt;&gt;"",COMPARATIVO!$D$5,""))))</f>
        <v/>
      </c>
      <c r="J407" s="10" t="str">
        <f>IF(L406=0,"",IFERROR(((1+COMPARATIVO!$E$5)^(1/12)-1)*L406,""))</f>
        <v/>
      </c>
      <c r="K407" s="10" t="str">
        <f>IF((IFERROR(I407-J407+IF(C407=F406,0,COMPARATIVO!$F$5),""))=COMPARATIVO!$F$5,"",IFERROR(I407-J407+IF(C407=F406,0,COMPARATIVO!$F$5),""))</f>
        <v/>
      </c>
      <c r="L407" s="46">
        <f t="shared" si="2"/>
        <v>0</v>
      </c>
      <c r="M407" s="42"/>
      <c r="N407" s="9" t="str">
        <f t="shared" si="6"/>
        <v/>
      </c>
      <c r="O407" s="10" t="str">
        <f>IF(O406="","",IF(R406=0,"",IF(O406&gt;R406,R406,IF(R406&lt;&gt;"",COMPARATIVO!$D$6,""))))</f>
        <v/>
      </c>
      <c r="P407" s="10" t="str">
        <f>IF(R406=0,"",IFERROR(((1+COMPARATIVO!$E$6)^(1/12)-1)*R406,""))</f>
        <v/>
      </c>
      <c r="Q407" s="10" t="str">
        <f>IF((IFERROR(O407-P407+IF(C407=F406,0,COMPARATIVO!$F$6),""))=COMPARATIVO!$F$6,"",IFERROR(O407-P407+IF(C407=F406,0,COMPARATIVO!$F$6),""))</f>
        <v/>
      </c>
      <c r="R407" s="46">
        <f t="shared" si="3"/>
        <v>0</v>
      </c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9" t="str">
        <f t="shared" si="4"/>
        <v/>
      </c>
      <c r="C408" s="10" t="str">
        <f>IF(C407="","",IF(F407=0,"",IF(C407&gt;F407,F407,IF(F407&lt;&gt;"",COMPARATIVO!$D$4,""))))</f>
        <v/>
      </c>
      <c r="D408" s="10" t="str">
        <f>IF(F407=0,"",IFERROR(((1+COMPARATIVO!$E$4)^(1/12)-1)*F407,""))</f>
        <v/>
      </c>
      <c r="E408" s="10" t="str">
        <f>IF((IFERROR(C408-D408+IF(C408=F407,0,COMPARATIVO!$F$4),""))=COMPARATIVO!$F$4,"",IFERROR(C408-D408+IF(C408=F407,0,COMPARATIVO!$F$4),""))</f>
        <v/>
      </c>
      <c r="F408" s="46">
        <f t="shared" si="1"/>
        <v>0</v>
      </c>
      <c r="G408" s="42"/>
      <c r="H408" s="9" t="str">
        <f t="shared" si="5"/>
        <v/>
      </c>
      <c r="I408" s="10" t="str">
        <f>IF(I407="","",IF(L407=0,"",IF(I407&gt;L407,L407,IF(L407&lt;&gt;"",COMPARATIVO!$D$5,""))))</f>
        <v/>
      </c>
      <c r="J408" s="10" t="str">
        <f>IF(L407=0,"",IFERROR(((1+COMPARATIVO!$E$5)^(1/12)-1)*L407,""))</f>
        <v/>
      </c>
      <c r="K408" s="10" t="str">
        <f>IF((IFERROR(I408-J408+IF(C408=F407,0,COMPARATIVO!$F$5),""))=COMPARATIVO!$F$5,"",IFERROR(I408-J408+IF(C408=F407,0,COMPARATIVO!$F$5),""))</f>
        <v/>
      </c>
      <c r="L408" s="46">
        <f t="shared" si="2"/>
        <v>0</v>
      </c>
      <c r="M408" s="42"/>
      <c r="N408" s="9" t="str">
        <f t="shared" si="6"/>
        <v/>
      </c>
      <c r="O408" s="10" t="str">
        <f>IF(O407="","",IF(R407=0,"",IF(O407&gt;R407,R407,IF(R407&lt;&gt;"",COMPARATIVO!$D$6,""))))</f>
        <v/>
      </c>
      <c r="P408" s="10" t="str">
        <f>IF(R407=0,"",IFERROR(((1+COMPARATIVO!$E$6)^(1/12)-1)*R407,""))</f>
        <v/>
      </c>
      <c r="Q408" s="10" t="str">
        <f>IF((IFERROR(O408-P408+IF(C408=F407,0,COMPARATIVO!$F$6),""))=COMPARATIVO!$F$6,"",IFERROR(O408-P408+IF(C408=F407,0,COMPARATIVO!$F$6),""))</f>
        <v/>
      </c>
      <c r="R408" s="46">
        <f t="shared" si="3"/>
        <v>0</v>
      </c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9" t="str">
        <f t="shared" si="4"/>
        <v/>
      </c>
      <c r="C409" s="10" t="str">
        <f>IF(C408="","",IF(F408=0,"",IF(C408&gt;F408,F408,IF(F408&lt;&gt;"",COMPARATIVO!$D$4,""))))</f>
        <v/>
      </c>
      <c r="D409" s="10" t="str">
        <f>IF(F408=0,"",IFERROR(((1+COMPARATIVO!$E$4)^(1/12)-1)*F408,""))</f>
        <v/>
      </c>
      <c r="E409" s="10" t="str">
        <f>IF((IFERROR(C409-D409+IF(C409=F408,0,COMPARATIVO!$F$4),""))=COMPARATIVO!$F$4,"",IFERROR(C409-D409+IF(C409=F408,0,COMPARATIVO!$F$4),""))</f>
        <v/>
      </c>
      <c r="F409" s="46">
        <f t="shared" si="1"/>
        <v>0</v>
      </c>
      <c r="G409" s="42"/>
      <c r="H409" s="9" t="str">
        <f t="shared" si="5"/>
        <v/>
      </c>
      <c r="I409" s="10" t="str">
        <f>IF(I408="","",IF(L408=0,"",IF(I408&gt;L408,L408,IF(L408&lt;&gt;"",COMPARATIVO!$D$5,""))))</f>
        <v/>
      </c>
      <c r="J409" s="10" t="str">
        <f>IF(L408=0,"",IFERROR(((1+COMPARATIVO!$E$5)^(1/12)-1)*L408,""))</f>
        <v/>
      </c>
      <c r="K409" s="10" t="str">
        <f>IF((IFERROR(I409-J409+IF(C409=F408,0,COMPARATIVO!$F$5),""))=COMPARATIVO!$F$5,"",IFERROR(I409-J409+IF(C409=F408,0,COMPARATIVO!$F$5),""))</f>
        <v/>
      </c>
      <c r="L409" s="46">
        <f t="shared" si="2"/>
        <v>0</v>
      </c>
      <c r="M409" s="42"/>
      <c r="N409" s="9" t="str">
        <f t="shared" si="6"/>
        <v/>
      </c>
      <c r="O409" s="10" t="str">
        <f>IF(O408="","",IF(R408=0,"",IF(O408&gt;R408,R408,IF(R408&lt;&gt;"",COMPARATIVO!$D$6,""))))</f>
        <v/>
      </c>
      <c r="P409" s="10" t="str">
        <f>IF(R408=0,"",IFERROR(((1+COMPARATIVO!$E$6)^(1/12)-1)*R408,""))</f>
        <v/>
      </c>
      <c r="Q409" s="10" t="str">
        <f>IF((IFERROR(O409-P409+IF(C409=F408,0,COMPARATIVO!$F$6),""))=COMPARATIVO!$F$6,"",IFERROR(O409-P409+IF(C409=F408,0,COMPARATIVO!$F$6),""))</f>
        <v/>
      </c>
      <c r="R409" s="46">
        <f t="shared" si="3"/>
        <v>0</v>
      </c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9" t="str">
        <f t="shared" si="4"/>
        <v/>
      </c>
      <c r="C410" s="10" t="str">
        <f>IF(C409="","",IF(F409=0,"",IF(C409&gt;F409,F409,IF(F409&lt;&gt;"",COMPARATIVO!$D$4,""))))</f>
        <v/>
      </c>
      <c r="D410" s="10" t="str">
        <f>IF(F409=0,"",IFERROR(((1+COMPARATIVO!$E$4)^(1/12)-1)*F409,""))</f>
        <v/>
      </c>
      <c r="E410" s="10" t="str">
        <f>IF((IFERROR(C410-D410+IF(C410=F409,0,COMPARATIVO!$F$4),""))=COMPARATIVO!$F$4,"",IFERROR(C410-D410+IF(C410=F409,0,COMPARATIVO!$F$4),""))</f>
        <v/>
      </c>
      <c r="F410" s="46">
        <f t="shared" si="1"/>
        <v>0</v>
      </c>
      <c r="G410" s="42"/>
      <c r="H410" s="9" t="str">
        <f t="shared" si="5"/>
        <v/>
      </c>
      <c r="I410" s="10" t="str">
        <f>IF(I409="","",IF(L409=0,"",IF(I409&gt;L409,L409,IF(L409&lt;&gt;"",COMPARATIVO!$D$5,""))))</f>
        <v/>
      </c>
      <c r="J410" s="10" t="str">
        <f>IF(L409=0,"",IFERROR(((1+COMPARATIVO!$E$5)^(1/12)-1)*L409,""))</f>
        <v/>
      </c>
      <c r="K410" s="10" t="str">
        <f>IF((IFERROR(I410-J410+IF(C410=F409,0,COMPARATIVO!$F$5),""))=COMPARATIVO!$F$5,"",IFERROR(I410-J410+IF(C410=F409,0,COMPARATIVO!$F$5),""))</f>
        <v/>
      </c>
      <c r="L410" s="46">
        <f t="shared" si="2"/>
        <v>0</v>
      </c>
      <c r="M410" s="42"/>
      <c r="N410" s="9" t="str">
        <f t="shared" si="6"/>
        <v/>
      </c>
      <c r="O410" s="10" t="str">
        <f>IF(O409="","",IF(R409=0,"",IF(O409&gt;R409,R409,IF(R409&lt;&gt;"",COMPARATIVO!$D$6,""))))</f>
        <v/>
      </c>
      <c r="P410" s="10" t="str">
        <f>IF(R409=0,"",IFERROR(((1+COMPARATIVO!$E$6)^(1/12)-1)*R409,""))</f>
        <v/>
      </c>
      <c r="Q410" s="10" t="str">
        <f>IF((IFERROR(O410-P410+IF(C410=F409,0,COMPARATIVO!$F$6),""))=COMPARATIVO!$F$6,"",IFERROR(O410-P410+IF(C410=F409,0,COMPARATIVO!$F$6),""))</f>
        <v/>
      </c>
      <c r="R410" s="46">
        <f t="shared" si="3"/>
        <v>0</v>
      </c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9" t="str">
        <f t="shared" si="4"/>
        <v/>
      </c>
      <c r="C411" s="10" t="str">
        <f>IF(C410="","",IF(F410=0,"",IF(C410&gt;F410,F410,IF(F410&lt;&gt;"",COMPARATIVO!$D$4,""))))</f>
        <v/>
      </c>
      <c r="D411" s="10" t="str">
        <f>IF(F410=0,"",IFERROR(((1+COMPARATIVO!$E$4)^(1/12)-1)*F410,""))</f>
        <v/>
      </c>
      <c r="E411" s="10" t="str">
        <f>IF((IFERROR(C411-D411+IF(C411=F410,0,COMPARATIVO!$F$4),""))=COMPARATIVO!$F$4,"",IFERROR(C411-D411+IF(C411=F410,0,COMPARATIVO!$F$4),""))</f>
        <v/>
      </c>
      <c r="F411" s="46">
        <f t="shared" si="1"/>
        <v>0</v>
      </c>
      <c r="G411" s="42"/>
      <c r="H411" s="9" t="str">
        <f t="shared" si="5"/>
        <v/>
      </c>
      <c r="I411" s="10" t="str">
        <f>IF(I410="","",IF(L410=0,"",IF(I410&gt;L410,L410,IF(L410&lt;&gt;"",COMPARATIVO!$D$5,""))))</f>
        <v/>
      </c>
      <c r="J411" s="10" t="str">
        <f>IF(L410=0,"",IFERROR(((1+COMPARATIVO!$E$5)^(1/12)-1)*L410,""))</f>
        <v/>
      </c>
      <c r="K411" s="10" t="str">
        <f>IF((IFERROR(I411-J411+IF(C411=F410,0,COMPARATIVO!$F$5),""))=COMPARATIVO!$F$5,"",IFERROR(I411-J411+IF(C411=F410,0,COMPARATIVO!$F$5),""))</f>
        <v/>
      </c>
      <c r="L411" s="46">
        <f t="shared" si="2"/>
        <v>0</v>
      </c>
      <c r="M411" s="42"/>
      <c r="N411" s="9" t="str">
        <f t="shared" si="6"/>
        <v/>
      </c>
      <c r="O411" s="10" t="str">
        <f>IF(O410="","",IF(R410=0,"",IF(O410&gt;R410,R410,IF(R410&lt;&gt;"",COMPARATIVO!$D$6,""))))</f>
        <v/>
      </c>
      <c r="P411" s="10" t="str">
        <f>IF(R410=0,"",IFERROR(((1+COMPARATIVO!$E$6)^(1/12)-1)*R410,""))</f>
        <v/>
      </c>
      <c r="Q411" s="10" t="str">
        <f>IF((IFERROR(O411-P411+IF(C411=F410,0,COMPARATIVO!$F$6),""))=COMPARATIVO!$F$6,"",IFERROR(O411-P411+IF(C411=F410,0,COMPARATIVO!$F$6),""))</f>
        <v/>
      </c>
      <c r="R411" s="46">
        <f t="shared" si="3"/>
        <v>0</v>
      </c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9" t="str">
        <f t="shared" si="4"/>
        <v/>
      </c>
      <c r="C412" s="10" t="str">
        <f>IF(C411="","",IF(F411=0,"",IF(C411&gt;F411,F411,IF(F411&lt;&gt;"",COMPARATIVO!$D$4,""))))</f>
        <v/>
      </c>
      <c r="D412" s="10" t="str">
        <f>IF(F411=0,"",IFERROR(((1+COMPARATIVO!$E$4)^(1/12)-1)*F411,""))</f>
        <v/>
      </c>
      <c r="E412" s="10" t="str">
        <f>IF((IFERROR(C412-D412+IF(C412=F411,0,COMPARATIVO!$F$4),""))=COMPARATIVO!$F$4,"",IFERROR(C412-D412+IF(C412=F411,0,COMPARATIVO!$F$4),""))</f>
        <v/>
      </c>
      <c r="F412" s="46">
        <f t="shared" si="1"/>
        <v>0</v>
      </c>
      <c r="G412" s="42"/>
      <c r="H412" s="9" t="str">
        <f t="shared" si="5"/>
        <v/>
      </c>
      <c r="I412" s="10" t="str">
        <f>IF(I411="","",IF(L411=0,"",IF(I411&gt;L411,L411,IF(L411&lt;&gt;"",COMPARATIVO!$D$5,""))))</f>
        <v/>
      </c>
      <c r="J412" s="10" t="str">
        <f>IF(L411=0,"",IFERROR(((1+COMPARATIVO!$E$5)^(1/12)-1)*L411,""))</f>
        <v/>
      </c>
      <c r="K412" s="10" t="str">
        <f>IF((IFERROR(I412-J412+IF(C412=F411,0,COMPARATIVO!$F$5),""))=COMPARATIVO!$F$5,"",IFERROR(I412-J412+IF(C412=F411,0,COMPARATIVO!$F$5),""))</f>
        <v/>
      </c>
      <c r="L412" s="46">
        <f t="shared" si="2"/>
        <v>0</v>
      </c>
      <c r="M412" s="42"/>
      <c r="N412" s="9" t="str">
        <f t="shared" si="6"/>
        <v/>
      </c>
      <c r="O412" s="10" t="str">
        <f>IF(O411="","",IF(R411=0,"",IF(O411&gt;R411,R411,IF(R411&lt;&gt;"",COMPARATIVO!$D$6,""))))</f>
        <v/>
      </c>
      <c r="P412" s="10" t="str">
        <f>IF(R411=0,"",IFERROR(((1+COMPARATIVO!$E$6)^(1/12)-1)*R411,""))</f>
        <v/>
      </c>
      <c r="Q412" s="10" t="str">
        <f>IF((IFERROR(O412-P412+IF(C412=F411,0,COMPARATIVO!$F$6),""))=COMPARATIVO!$F$6,"",IFERROR(O412-P412+IF(C412=F411,0,COMPARATIVO!$F$6),""))</f>
        <v/>
      </c>
      <c r="R412" s="46">
        <f t="shared" si="3"/>
        <v>0</v>
      </c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9" t="str">
        <f t="shared" si="4"/>
        <v/>
      </c>
      <c r="C413" s="10" t="str">
        <f>IF(C412="","",IF(F412=0,"",IF(C412&gt;F412,F412,IF(F412&lt;&gt;"",COMPARATIVO!$D$4,""))))</f>
        <v/>
      </c>
      <c r="D413" s="10" t="str">
        <f>IF(F412=0,"",IFERROR(((1+COMPARATIVO!$E$4)^(1/12)-1)*F412,""))</f>
        <v/>
      </c>
      <c r="E413" s="10" t="str">
        <f>IF((IFERROR(C413-D413+IF(C413=F412,0,COMPARATIVO!$F$4),""))=COMPARATIVO!$F$4,"",IFERROR(C413-D413+IF(C413=F412,0,COMPARATIVO!$F$4),""))</f>
        <v/>
      </c>
      <c r="F413" s="46">
        <f t="shared" si="1"/>
        <v>0</v>
      </c>
      <c r="G413" s="42"/>
      <c r="H413" s="9" t="str">
        <f t="shared" si="5"/>
        <v/>
      </c>
      <c r="I413" s="10" t="str">
        <f>IF(I412="","",IF(L412=0,"",IF(I412&gt;L412,L412,IF(L412&lt;&gt;"",COMPARATIVO!$D$5,""))))</f>
        <v/>
      </c>
      <c r="J413" s="10" t="str">
        <f>IF(L412=0,"",IFERROR(((1+COMPARATIVO!$E$5)^(1/12)-1)*L412,""))</f>
        <v/>
      </c>
      <c r="K413" s="10" t="str">
        <f>IF((IFERROR(I413-J413+IF(C413=F412,0,COMPARATIVO!$F$5),""))=COMPARATIVO!$F$5,"",IFERROR(I413-J413+IF(C413=F412,0,COMPARATIVO!$F$5),""))</f>
        <v/>
      </c>
      <c r="L413" s="46">
        <f t="shared" si="2"/>
        <v>0</v>
      </c>
      <c r="M413" s="42"/>
      <c r="N413" s="9" t="str">
        <f t="shared" si="6"/>
        <v/>
      </c>
      <c r="O413" s="10" t="str">
        <f>IF(O412="","",IF(R412=0,"",IF(O412&gt;R412,R412,IF(R412&lt;&gt;"",COMPARATIVO!$D$6,""))))</f>
        <v/>
      </c>
      <c r="P413" s="10" t="str">
        <f>IF(R412=0,"",IFERROR(((1+COMPARATIVO!$E$6)^(1/12)-1)*R412,""))</f>
        <v/>
      </c>
      <c r="Q413" s="10" t="str">
        <f>IF((IFERROR(O413-P413+IF(C413=F412,0,COMPARATIVO!$F$6),""))=COMPARATIVO!$F$6,"",IFERROR(O413-P413+IF(C413=F412,0,COMPARATIVO!$F$6),""))</f>
        <v/>
      </c>
      <c r="R413" s="46">
        <f t="shared" si="3"/>
        <v>0</v>
      </c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9" t="str">
        <f t="shared" si="4"/>
        <v/>
      </c>
      <c r="C414" s="10" t="str">
        <f>IF(C413="","",IF(F413=0,"",IF(C413&gt;F413,F413,IF(F413&lt;&gt;"",COMPARATIVO!$D$4,""))))</f>
        <v/>
      </c>
      <c r="D414" s="10" t="str">
        <f>IF(F413=0,"",IFERROR(((1+COMPARATIVO!$E$4)^(1/12)-1)*F413,""))</f>
        <v/>
      </c>
      <c r="E414" s="10" t="str">
        <f>IF((IFERROR(C414-D414+IF(C414=F413,0,COMPARATIVO!$F$4),""))=COMPARATIVO!$F$4,"",IFERROR(C414-D414+IF(C414=F413,0,COMPARATIVO!$F$4),""))</f>
        <v/>
      </c>
      <c r="F414" s="46">
        <f t="shared" si="1"/>
        <v>0</v>
      </c>
      <c r="G414" s="42"/>
      <c r="H414" s="9" t="str">
        <f t="shared" si="5"/>
        <v/>
      </c>
      <c r="I414" s="10" t="str">
        <f>IF(I413="","",IF(L413=0,"",IF(I413&gt;L413,L413,IF(L413&lt;&gt;"",COMPARATIVO!$D$5,""))))</f>
        <v/>
      </c>
      <c r="J414" s="10" t="str">
        <f>IF(L413=0,"",IFERROR(((1+COMPARATIVO!$E$5)^(1/12)-1)*L413,""))</f>
        <v/>
      </c>
      <c r="K414" s="10" t="str">
        <f>IF((IFERROR(I414-J414+IF(C414=F413,0,COMPARATIVO!$F$5),""))=COMPARATIVO!$F$5,"",IFERROR(I414-J414+IF(C414=F413,0,COMPARATIVO!$F$5),""))</f>
        <v/>
      </c>
      <c r="L414" s="46">
        <f t="shared" si="2"/>
        <v>0</v>
      </c>
      <c r="M414" s="42"/>
      <c r="N414" s="9" t="str">
        <f t="shared" si="6"/>
        <v/>
      </c>
      <c r="O414" s="10" t="str">
        <f>IF(O413="","",IF(R413=0,"",IF(O413&gt;R413,R413,IF(R413&lt;&gt;"",COMPARATIVO!$D$6,""))))</f>
        <v/>
      </c>
      <c r="P414" s="10" t="str">
        <f>IF(R413=0,"",IFERROR(((1+COMPARATIVO!$E$6)^(1/12)-1)*R413,""))</f>
        <v/>
      </c>
      <c r="Q414" s="10" t="str">
        <f>IF((IFERROR(O414-P414+IF(C414=F413,0,COMPARATIVO!$F$6),""))=COMPARATIVO!$F$6,"",IFERROR(O414-P414+IF(C414=F413,0,COMPARATIVO!$F$6),""))</f>
        <v/>
      </c>
      <c r="R414" s="46">
        <f t="shared" si="3"/>
        <v>0</v>
      </c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9" t="str">
        <f t="shared" si="4"/>
        <v/>
      </c>
      <c r="C415" s="10" t="str">
        <f>IF(C414="","",IF(F414=0,"",IF(C414&gt;F414,F414,IF(F414&lt;&gt;"",COMPARATIVO!$D$4,""))))</f>
        <v/>
      </c>
      <c r="D415" s="10" t="str">
        <f>IF(F414=0,"",IFERROR(((1+COMPARATIVO!$E$4)^(1/12)-1)*F414,""))</f>
        <v/>
      </c>
      <c r="E415" s="10" t="str">
        <f>IF((IFERROR(C415-D415+IF(C415=F414,0,COMPARATIVO!$F$4),""))=COMPARATIVO!$F$4,"",IFERROR(C415-D415+IF(C415=F414,0,COMPARATIVO!$F$4),""))</f>
        <v/>
      </c>
      <c r="F415" s="46">
        <f t="shared" si="1"/>
        <v>0</v>
      </c>
      <c r="G415" s="42"/>
      <c r="H415" s="9" t="str">
        <f t="shared" si="5"/>
        <v/>
      </c>
      <c r="I415" s="10" t="str">
        <f>IF(I414="","",IF(L414=0,"",IF(I414&gt;L414,L414,IF(L414&lt;&gt;"",COMPARATIVO!$D$5,""))))</f>
        <v/>
      </c>
      <c r="J415" s="10" t="str">
        <f>IF(L414=0,"",IFERROR(((1+COMPARATIVO!$E$5)^(1/12)-1)*L414,""))</f>
        <v/>
      </c>
      <c r="K415" s="10" t="str">
        <f>IF((IFERROR(I415-J415+IF(C415=F414,0,COMPARATIVO!$F$5),""))=COMPARATIVO!$F$5,"",IFERROR(I415-J415+IF(C415=F414,0,COMPARATIVO!$F$5),""))</f>
        <v/>
      </c>
      <c r="L415" s="46">
        <f t="shared" si="2"/>
        <v>0</v>
      </c>
      <c r="M415" s="42"/>
      <c r="N415" s="9" t="str">
        <f t="shared" si="6"/>
        <v/>
      </c>
      <c r="O415" s="10" t="str">
        <f>IF(O414="","",IF(R414=0,"",IF(O414&gt;R414,R414,IF(R414&lt;&gt;"",COMPARATIVO!$D$6,""))))</f>
        <v/>
      </c>
      <c r="P415" s="10" t="str">
        <f>IF(R414=0,"",IFERROR(((1+COMPARATIVO!$E$6)^(1/12)-1)*R414,""))</f>
        <v/>
      </c>
      <c r="Q415" s="10" t="str">
        <f>IF((IFERROR(O415-P415+IF(C415=F414,0,COMPARATIVO!$F$6),""))=COMPARATIVO!$F$6,"",IFERROR(O415-P415+IF(C415=F414,0,COMPARATIVO!$F$6),""))</f>
        <v/>
      </c>
      <c r="R415" s="46">
        <f t="shared" si="3"/>
        <v>0</v>
      </c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9" t="str">
        <f t="shared" si="4"/>
        <v/>
      </c>
      <c r="C416" s="10" t="str">
        <f>IF(C415="","",IF(F415=0,"",IF(C415&gt;F415,F415,IF(F415&lt;&gt;"",COMPARATIVO!$D$4,""))))</f>
        <v/>
      </c>
      <c r="D416" s="10" t="str">
        <f>IF(F415=0,"",IFERROR(((1+COMPARATIVO!$E$4)^(1/12)-1)*F415,""))</f>
        <v/>
      </c>
      <c r="E416" s="10" t="str">
        <f>IF((IFERROR(C416-D416+IF(C416=F415,0,COMPARATIVO!$F$4),""))=COMPARATIVO!$F$4,"",IFERROR(C416-D416+IF(C416=F415,0,COMPARATIVO!$F$4),""))</f>
        <v/>
      </c>
      <c r="F416" s="46">
        <f t="shared" si="1"/>
        <v>0</v>
      </c>
      <c r="G416" s="42"/>
      <c r="H416" s="9" t="str">
        <f t="shared" si="5"/>
        <v/>
      </c>
      <c r="I416" s="10" t="str">
        <f>IF(I415="","",IF(L415=0,"",IF(I415&gt;L415,L415,IF(L415&lt;&gt;"",COMPARATIVO!$D$5,""))))</f>
        <v/>
      </c>
      <c r="J416" s="10" t="str">
        <f>IF(L415=0,"",IFERROR(((1+COMPARATIVO!$E$5)^(1/12)-1)*L415,""))</f>
        <v/>
      </c>
      <c r="K416" s="10" t="str">
        <f>IF((IFERROR(I416-J416+IF(C416=F415,0,COMPARATIVO!$F$5),""))=COMPARATIVO!$F$5,"",IFERROR(I416-J416+IF(C416=F415,0,COMPARATIVO!$F$5),""))</f>
        <v/>
      </c>
      <c r="L416" s="46">
        <f t="shared" si="2"/>
        <v>0</v>
      </c>
      <c r="M416" s="42"/>
      <c r="N416" s="9" t="str">
        <f t="shared" si="6"/>
        <v/>
      </c>
      <c r="O416" s="10" t="str">
        <f>IF(O415="","",IF(R415=0,"",IF(O415&gt;R415,R415,IF(R415&lt;&gt;"",COMPARATIVO!$D$6,""))))</f>
        <v/>
      </c>
      <c r="P416" s="10" t="str">
        <f>IF(R415=0,"",IFERROR(((1+COMPARATIVO!$E$6)^(1/12)-1)*R415,""))</f>
        <v/>
      </c>
      <c r="Q416" s="10" t="str">
        <f>IF((IFERROR(O416-P416+IF(C416=F415,0,COMPARATIVO!$F$6),""))=COMPARATIVO!$F$6,"",IFERROR(O416-P416+IF(C416=F415,0,COMPARATIVO!$F$6),""))</f>
        <v/>
      </c>
      <c r="R416" s="46">
        <f t="shared" si="3"/>
        <v>0</v>
      </c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9" t="str">
        <f t="shared" si="4"/>
        <v/>
      </c>
      <c r="C417" s="10" t="str">
        <f>IF(C416="","",IF(F416=0,"",IF(C416&gt;F416,F416,IF(F416&lt;&gt;"",COMPARATIVO!$D$4,""))))</f>
        <v/>
      </c>
      <c r="D417" s="10" t="str">
        <f>IF(F416=0,"",IFERROR(((1+COMPARATIVO!$E$4)^(1/12)-1)*F416,""))</f>
        <v/>
      </c>
      <c r="E417" s="10" t="str">
        <f>IF((IFERROR(C417-D417+IF(C417=F416,0,COMPARATIVO!$F$4),""))=COMPARATIVO!$F$4,"",IFERROR(C417-D417+IF(C417=F416,0,COMPARATIVO!$F$4),""))</f>
        <v/>
      </c>
      <c r="F417" s="46">
        <f t="shared" si="1"/>
        <v>0</v>
      </c>
      <c r="G417" s="42"/>
      <c r="H417" s="9" t="str">
        <f t="shared" si="5"/>
        <v/>
      </c>
      <c r="I417" s="10" t="str">
        <f>IF(I416="","",IF(L416=0,"",IF(I416&gt;L416,L416,IF(L416&lt;&gt;"",COMPARATIVO!$D$5,""))))</f>
        <v/>
      </c>
      <c r="J417" s="10" t="str">
        <f>IF(L416=0,"",IFERROR(((1+COMPARATIVO!$E$5)^(1/12)-1)*L416,""))</f>
        <v/>
      </c>
      <c r="K417" s="10" t="str">
        <f>IF((IFERROR(I417-J417+IF(C417=F416,0,COMPARATIVO!$F$5),""))=COMPARATIVO!$F$5,"",IFERROR(I417-J417+IF(C417=F416,0,COMPARATIVO!$F$5),""))</f>
        <v/>
      </c>
      <c r="L417" s="46">
        <f t="shared" si="2"/>
        <v>0</v>
      </c>
      <c r="M417" s="42"/>
      <c r="N417" s="9" t="str">
        <f t="shared" si="6"/>
        <v/>
      </c>
      <c r="O417" s="10" t="str">
        <f>IF(O416="","",IF(R416=0,"",IF(O416&gt;R416,R416,IF(R416&lt;&gt;"",COMPARATIVO!$D$6,""))))</f>
        <v/>
      </c>
      <c r="P417" s="10" t="str">
        <f>IF(R416=0,"",IFERROR(((1+COMPARATIVO!$E$6)^(1/12)-1)*R416,""))</f>
        <v/>
      </c>
      <c r="Q417" s="10" t="str">
        <f>IF((IFERROR(O417-P417+IF(C417=F416,0,COMPARATIVO!$F$6),""))=COMPARATIVO!$F$6,"",IFERROR(O417-P417+IF(C417=F416,0,COMPARATIVO!$F$6),""))</f>
        <v/>
      </c>
      <c r="R417" s="46">
        <f t="shared" si="3"/>
        <v>0</v>
      </c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9" t="str">
        <f t="shared" si="4"/>
        <v/>
      </c>
      <c r="C418" s="10" t="str">
        <f>IF(C417="","",IF(F417=0,"",IF(C417&gt;F417,F417,IF(F417&lt;&gt;"",COMPARATIVO!$D$4,""))))</f>
        <v/>
      </c>
      <c r="D418" s="10" t="str">
        <f>IF(F417=0,"",IFERROR(((1+COMPARATIVO!$E$4)^(1/12)-1)*F417,""))</f>
        <v/>
      </c>
      <c r="E418" s="10" t="str">
        <f>IF((IFERROR(C418-D418+IF(C418=F417,0,COMPARATIVO!$F$4),""))=COMPARATIVO!$F$4,"",IFERROR(C418-D418+IF(C418=F417,0,COMPARATIVO!$F$4),""))</f>
        <v/>
      </c>
      <c r="F418" s="46">
        <f t="shared" si="1"/>
        <v>0</v>
      </c>
      <c r="G418" s="42"/>
      <c r="H418" s="9" t="str">
        <f t="shared" si="5"/>
        <v/>
      </c>
      <c r="I418" s="10" t="str">
        <f>IF(I417="","",IF(L417=0,"",IF(I417&gt;L417,L417,IF(L417&lt;&gt;"",COMPARATIVO!$D$5,""))))</f>
        <v/>
      </c>
      <c r="J418" s="10" t="str">
        <f>IF(L417=0,"",IFERROR(((1+COMPARATIVO!$E$5)^(1/12)-1)*L417,""))</f>
        <v/>
      </c>
      <c r="K418" s="10" t="str">
        <f>IF((IFERROR(I418-J418+IF(C418=F417,0,COMPARATIVO!$F$5),""))=COMPARATIVO!$F$5,"",IFERROR(I418-J418+IF(C418=F417,0,COMPARATIVO!$F$5),""))</f>
        <v/>
      </c>
      <c r="L418" s="46">
        <f t="shared" si="2"/>
        <v>0</v>
      </c>
      <c r="M418" s="42"/>
      <c r="N418" s="9" t="str">
        <f t="shared" si="6"/>
        <v/>
      </c>
      <c r="O418" s="10" t="str">
        <f>IF(O417="","",IF(R417=0,"",IF(O417&gt;R417,R417,IF(R417&lt;&gt;"",COMPARATIVO!$D$6,""))))</f>
        <v/>
      </c>
      <c r="P418" s="10" t="str">
        <f>IF(R417=0,"",IFERROR(((1+COMPARATIVO!$E$6)^(1/12)-1)*R417,""))</f>
        <v/>
      </c>
      <c r="Q418" s="10" t="str">
        <f>IF((IFERROR(O418-P418+IF(C418=F417,0,COMPARATIVO!$F$6),""))=COMPARATIVO!$F$6,"",IFERROR(O418-P418+IF(C418=F417,0,COMPARATIVO!$F$6),""))</f>
        <v/>
      </c>
      <c r="R418" s="46">
        <f t="shared" si="3"/>
        <v>0</v>
      </c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9" t="str">
        <f t="shared" si="4"/>
        <v/>
      </c>
      <c r="C419" s="10" t="str">
        <f>IF(C418="","",IF(F418=0,"",IF(C418&gt;F418,F418,IF(F418&lt;&gt;"",COMPARATIVO!$D$4,""))))</f>
        <v/>
      </c>
      <c r="D419" s="10" t="str">
        <f>IF(F418=0,"",IFERROR(((1+COMPARATIVO!$E$4)^(1/12)-1)*F418,""))</f>
        <v/>
      </c>
      <c r="E419" s="10" t="str">
        <f>IF((IFERROR(C419-D419+IF(C419=F418,0,COMPARATIVO!$F$4),""))=COMPARATIVO!$F$4,"",IFERROR(C419-D419+IF(C419=F418,0,COMPARATIVO!$F$4),""))</f>
        <v/>
      </c>
      <c r="F419" s="46">
        <f t="shared" si="1"/>
        <v>0</v>
      </c>
      <c r="G419" s="42"/>
      <c r="H419" s="9" t="str">
        <f t="shared" si="5"/>
        <v/>
      </c>
      <c r="I419" s="10" t="str">
        <f>IF(I418="","",IF(L418=0,"",IF(I418&gt;L418,L418,IF(L418&lt;&gt;"",COMPARATIVO!$D$5,""))))</f>
        <v/>
      </c>
      <c r="J419" s="10" t="str">
        <f>IF(L418=0,"",IFERROR(((1+COMPARATIVO!$E$5)^(1/12)-1)*L418,""))</f>
        <v/>
      </c>
      <c r="K419" s="10" t="str">
        <f>IF((IFERROR(I419-J419+IF(C419=F418,0,COMPARATIVO!$F$5),""))=COMPARATIVO!$F$5,"",IFERROR(I419-J419+IF(C419=F418,0,COMPARATIVO!$F$5),""))</f>
        <v/>
      </c>
      <c r="L419" s="46">
        <f t="shared" si="2"/>
        <v>0</v>
      </c>
      <c r="M419" s="42"/>
      <c r="N419" s="9" t="str">
        <f t="shared" si="6"/>
        <v/>
      </c>
      <c r="O419" s="10" t="str">
        <f>IF(O418="","",IF(R418=0,"",IF(O418&gt;R418,R418,IF(R418&lt;&gt;"",COMPARATIVO!$D$6,""))))</f>
        <v/>
      </c>
      <c r="P419" s="10" t="str">
        <f>IF(R418=0,"",IFERROR(((1+COMPARATIVO!$E$6)^(1/12)-1)*R418,""))</f>
        <v/>
      </c>
      <c r="Q419" s="10" t="str">
        <f>IF((IFERROR(O419-P419+IF(C419=F418,0,COMPARATIVO!$F$6),""))=COMPARATIVO!$F$6,"",IFERROR(O419-P419+IF(C419=F418,0,COMPARATIVO!$F$6),""))</f>
        <v/>
      </c>
      <c r="R419" s="46">
        <f t="shared" si="3"/>
        <v>0</v>
      </c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9" t="str">
        <f t="shared" si="4"/>
        <v/>
      </c>
      <c r="C420" s="10" t="str">
        <f>IF(C419="","",IF(F419=0,"",IF(C419&gt;F419,F419,IF(F419&lt;&gt;"",COMPARATIVO!$D$4,""))))</f>
        <v/>
      </c>
      <c r="D420" s="10" t="str">
        <f>IF(F419=0,"",IFERROR(((1+COMPARATIVO!$E$4)^(1/12)-1)*F419,""))</f>
        <v/>
      </c>
      <c r="E420" s="10" t="str">
        <f>IF((IFERROR(C420-D420+IF(C420=F419,0,COMPARATIVO!$F$4),""))=COMPARATIVO!$F$4,"",IFERROR(C420-D420+IF(C420=F419,0,COMPARATIVO!$F$4),""))</f>
        <v/>
      </c>
      <c r="F420" s="46">
        <f t="shared" si="1"/>
        <v>0</v>
      </c>
      <c r="G420" s="42"/>
      <c r="H420" s="9" t="str">
        <f t="shared" si="5"/>
        <v/>
      </c>
      <c r="I420" s="10" t="str">
        <f>IF(I419="","",IF(L419=0,"",IF(I419&gt;L419,L419,IF(L419&lt;&gt;"",COMPARATIVO!$D$5,""))))</f>
        <v/>
      </c>
      <c r="J420" s="10" t="str">
        <f>IF(L419=0,"",IFERROR(((1+COMPARATIVO!$E$5)^(1/12)-1)*L419,""))</f>
        <v/>
      </c>
      <c r="K420" s="10" t="str">
        <f>IF((IFERROR(I420-J420+IF(C420=F419,0,COMPARATIVO!$F$5),""))=COMPARATIVO!$F$5,"",IFERROR(I420-J420+IF(C420=F419,0,COMPARATIVO!$F$5),""))</f>
        <v/>
      </c>
      <c r="L420" s="46">
        <f t="shared" si="2"/>
        <v>0</v>
      </c>
      <c r="M420" s="42"/>
      <c r="N420" s="9" t="str">
        <f t="shared" si="6"/>
        <v/>
      </c>
      <c r="O420" s="10" t="str">
        <f>IF(O419="","",IF(R419=0,"",IF(O419&gt;R419,R419,IF(R419&lt;&gt;"",COMPARATIVO!$D$6,""))))</f>
        <v/>
      </c>
      <c r="P420" s="10" t="str">
        <f>IF(R419=0,"",IFERROR(((1+COMPARATIVO!$E$6)^(1/12)-1)*R419,""))</f>
        <v/>
      </c>
      <c r="Q420" s="10" t="str">
        <f>IF((IFERROR(O420-P420+IF(C420=F419,0,COMPARATIVO!$F$6),""))=COMPARATIVO!$F$6,"",IFERROR(O420-P420+IF(C420=F419,0,COMPARATIVO!$F$6),""))</f>
        <v/>
      </c>
      <c r="R420" s="46">
        <f t="shared" si="3"/>
        <v>0</v>
      </c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9" t="str">
        <f t="shared" si="4"/>
        <v/>
      </c>
      <c r="C421" s="10" t="str">
        <f>IF(C420="","",IF(F420=0,"",IF(C420&gt;F420,F420,IF(F420&lt;&gt;"",COMPARATIVO!$D$4,""))))</f>
        <v/>
      </c>
      <c r="D421" s="10" t="str">
        <f>IF(F420=0,"",IFERROR(((1+COMPARATIVO!$E$4)^(1/12)-1)*F420,""))</f>
        <v/>
      </c>
      <c r="E421" s="10" t="str">
        <f>IF((IFERROR(C421-D421+IF(C421=F420,0,COMPARATIVO!$F$4),""))=COMPARATIVO!$F$4,"",IFERROR(C421-D421+IF(C421=F420,0,COMPARATIVO!$F$4),""))</f>
        <v/>
      </c>
      <c r="F421" s="46">
        <f t="shared" si="1"/>
        <v>0</v>
      </c>
      <c r="G421" s="42"/>
      <c r="H421" s="9" t="str">
        <f t="shared" si="5"/>
        <v/>
      </c>
      <c r="I421" s="10" t="str">
        <f>IF(I420="","",IF(L420=0,"",IF(I420&gt;L420,L420,IF(L420&lt;&gt;"",COMPARATIVO!$D$5,""))))</f>
        <v/>
      </c>
      <c r="J421" s="10" t="str">
        <f>IF(L420=0,"",IFERROR(((1+COMPARATIVO!$E$5)^(1/12)-1)*L420,""))</f>
        <v/>
      </c>
      <c r="K421" s="10" t="str">
        <f>IF((IFERROR(I421-J421+IF(C421=F420,0,COMPARATIVO!$F$5),""))=COMPARATIVO!$F$5,"",IFERROR(I421-J421+IF(C421=F420,0,COMPARATIVO!$F$5),""))</f>
        <v/>
      </c>
      <c r="L421" s="46">
        <f t="shared" si="2"/>
        <v>0</v>
      </c>
      <c r="M421" s="42"/>
      <c r="N421" s="9" t="str">
        <f t="shared" si="6"/>
        <v/>
      </c>
      <c r="O421" s="10" t="str">
        <f>IF(O420="","",IF(R420=0,"",IF(O420&gt;R420,R420,IF(R420&lt;&gt;"",COMPARATIVO!$D$6,""))))</f>
        <v/>
      </c>
      <c r="P421" s="10" t="str">
        <f>IF(R420=0,"",IFERROR(((1+COMPARATIVO!$E$6)^(1/12)-1)*R420,""))</f>
        <v/>
      </c>
      <c r="Q421" s="10" t="str">
        <f>IF((IFERROR(O421-P421+IF(C421=F420,0,COMPARATIVO!$F$6),""))=COMPARATIVO!$F$6,"",IFERROR(O421-P421+IF(C421=F420,0,COMPARATIVO!$F$6),""))</f>
        <v/>
      </c>
      <c r="R421" s="46">
        <f t="shared" si="3"/>
        <v>0</v>
      </c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9" t="str">
        <f t="shared" si="4"/>
        <v/>
      </c>
      <c r="C422" s="10" t="str">
        <f>IF(C421="","",IF(F421=0,"",IF(C421&gt;F421,F421,IF(F421&lt;&gt;"",COMPARATIVO!$D$4,""))))</f>
        <v/>
      </c>
      <c r="D422" s="10" t="str">
        <f>IF(F421=0,"",IFERROR(((1+COMPARATIVO!$E$4)^(1/12)-1)*F421,""))</f>
        <v/>
      </c>
      <c r="E422" s="10" t="str">
        <f>IF((IFERROR(C422-D422+IF(C422=F421,0,COMPARATIVO!$F$4),""))=COMPARATIVO!$F$4,"",IFERROR(C422-D422+IF(C422=F421,0,COMPARATIVO!$F$4),""))</f>
        <v/>
      </c>
      <c r="F422" s="46">
        <f t="shared" si="1"/>
        <v>0</v>
      </c>
      <c r="G422" s="42"/>
      <c r="H422" s="9" t="str">
        <f t="shared" si="5"/>
        <v/>
      </c>
      <c r="I422" s="10" t="str">
        <f>IF(I421="","",IF(L421=0,"",IF(I421&gt;L421,L421,IF(L421&lt;&gt;"",COMPARATIVO!$D$5,""))))</f>
        <v/>
      </c>
      <c r="J422" s="10" t="str">
        <f>IF(L421=0,"",IFERROR(((1+COMPARATIVO!$E$5)^(1/12)-1)*L421,""))</f>
        <v/>
      </c>
      <c r="K422" s="10" t="str">
        <f>IF((IFERROR(I422-J422+IF(C422=F421,0,COMPARATIVO!$F$5),""))=COMPARATIVO!$F$5,"",IFERROR(I422-J422+IF(C422=F421,0,COMPARATIVO!$F$5),""))</f>
        <v/>
      </c>
      <c r="L422" s="46">
        <f t="shared" si="2"/>
        <v>0</v>
      </c>
      <c r="M422" s="42"/>
      <c r="N422" s="9" t="str">
        <f t="shared" si="6"/>
        <v/>
      </c>
      <c r="O422" s="10" t="str">
        <f>IF(O421="","",IF(R421=0,"",IF(O421&gt;R421,R421,IF(R421&lt;&gt;"",COMPARATIVO!$D$6,""))))</f>
        <v/>
      </c>
      <c r="P422" s="10" t="str">
        <f>IF(R421=0,"",IFERROR(((1+COMPARATIVO!$E$6)^(1/12)-1)*R421,""))</f>
        <v/>
      </c>
      <c r="Q422" s="10" t="str">
        <f>IF((IFERROR(O422-P422+IF(C422=F421,0,COMPARATIVO!$F$6),""))=COMPARATIVO!$F$6,"",IFERROR(O422-P422+IF(C422=F421,0,COMPARATIVO!$F$6),""))</f>
        <v/>
      </c>
      <c r="R422" s="46">
        <f t="shared" si="3"/>
        <v>0</v>
      </c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9" t="str">
        <f t="shared" si="4"/>
        <v/>
      </c>
      <c r="C423" s="10" t="str">
        <f>IF(C422="","",IF(F422=0,"",IF(C422&gt;F422,F422,IF(F422&lt;&gt;"",COMPARATIVO!$D$4,""))))</f>
        <v/>
      </c>
      <c r="D423" s="10" t="str">
        <f>IF(F422=0,"",IFERROR(((1+COMPARATIVO!$E$4)^(1/12)-1)*F422,""))</f>
        <v/>
      </c>
      <c r="E423" s="10" t="str">
        <f>IF((IFERROR(C423-D423+IF(C423=F422,0,COMPARATIVO!$F$4),""))=COMPARATIVO!$F$4,"",IFERROR(C423-D423+IF(C423=F422,0,COMPARATIVO!$F$4),""))</f>
        <v/>
      </c>
      <c r="F423" s="46">
        <f t="shared" si="1"/>
        <v>0</v>
      </c>
      <c r="G423" s="42"/>
      <c r="H423" s="9" t="str">
        <f t="shared" si="5"/>
        <v/>
      </c>
      <c r="I423" s="10" t="str">
        <f>IF(I422="","",IF(L422=0,"",IF(I422&gt;L422,L422,IF(L422&lt;&gt;"",COMPARATIVO!$D$5,""))))</f>
        <v/>
      </c>
      <c r="J423" s="10" t="str">
        <f>IF(L422=0,"",IFERROR(((1+COMPARATIVO!$E$5)^(1/12)-1)*L422,""))</f>
        <v/>
      </c>
      <c r="K423" s="10" t="str">
        <f>IF((IFERROR(I423-J423+IF(C423=F422,0,COMPARATIVO!$F$5),""))=COMPARATIVO!$F$5,"",IFERROR(I423-J423+IF(C423=F422,0,COMPARATIVO!$F$5),""))</f>
        <v/>
      </c>
      <c r="L423" s="46">
        <f t="shared" si="2"/>
        <v>0</v>
      </c>
      <c r="M423" s="42"/>
      <c r="N423" s="9" t="str">
        <f t="shared" si="6"/>
        <v/>
      </c>
      <c r="O423" s="10" t="str">
        <f>IF(O422="","",IF(R422=0,"",IF(O422&gt;R422,R422,IF(R422&lt;&gt;"",COMPARATIVO!$D$6,""))))</f>
        <v/>
      </c>
      <c r="P423" s="10" t="str">
        <f>IF(R422=0,"",IFERROR(((1+COMPARATIVO!$E$6)^(1/12)-1)*R422,""))</f>
        <v/>
      </c>
      <c r="Q423" s="10" t="str">
        <f>IF((IFERROR(O423-P423+IF(C423=F422,0,COMPARATIVO!$F$6),""))=COMPARATIVO!$F$6,"",IFERROR(O423-P423+IF(C423=F422,0,COMPARATIVO!$F$6),""))</f>
        <v/>
      </c>
      <c r="R423" s="46">
        <f t="shared" si="3"/>
        <v>0</v>
      </c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9" t="str">
        <f t="shared" si="4"/>
        <v/>
      </c>
      <c r="C424" s="10" t="str">
        <f>IF(C423="","",IF(F423=0,"",IF(C423&gt;F423,F423,IF(F423&lt;&gt;"",COMPARATIVO!$D$4,""))))</f>
        <v/>
      </c>
      <c r="D424" s="10" t="str">
        <f>IF(F423=0,"",IFERROR(((1+COMPARATIVO!$E$4)^(1/12)-1)*F423,""))</f>
        <v/>
      </c>
      <c r="E424" s="10" t="str">
        <f>IF((IFERROR(C424-D424+IF(C424=F423,0,COMPARATIVO!$F$4),""))=COMPARATIVO!$F$4,"",IFERROR(C424-D424+IF(C424=F423,0,COMPARATIVO!$F$4),""))</f>
        <v/>
      </c>
      <c r="F424" s="46">
        <f t="shared" si="1"/>
        <v>0</v>
      </c>
      <c r="G424" s="42"/>
      <c r="H424" s="9" t="str">
        <f t="shared" si="5"/>
        <v/>
      </c>
      <c r="I424" s="10" t="str">
        <f>IF(I423="","",IF(L423=0,"",IF(I423&gt;L423,L423,IF(L423&lt;&gt;"",COMPARATIVO!$D$5,""))))</f>
        <v/>
      </c>
      <c r="J424" s="10" t="str">
        <f>IF(L423=0,"",IFERROR(((1+COMPARATIVO!$E$5)^(1/12)-1)*L423,""))</f>
        <v/>
      </c>
      <c r="K424" s="10" t="str">
        <f>IF((IFERROR(I424-J424+IF(C424=F423,0,COMPARATIVO!$F$5),""))=COMPARATIVO!$F$5,"",IFERROR(I424-J424+IF(C424=F423,0,COMPARATIVO!$F$5),""))</f>
        <v/>
      </c>
      <c r="L424" s="46">
        <f t="shared" si="2"/>
        <v>0</v>
      </c>
      <c r="M424" s="42"/>
      <c r="N424" s="9" t="str">
        <f t="shared" si="6"/>
        <v/>
      </c>
      <c r="O424" s="10" t="str">
        <f>IF(O423="","",IF(R423=0,"",IF(O423&gt;R423,R423,IF(R423&lt;&gt;"",COMPARATIVO!$D$6,""))))</f>
        <v/>
      </c>
      <c r="P424" s="10" t="str">
        <f>IF(R423=0,"",IFERROR(((1+COMPARATIVO!$E$6)^(1/12)-1)*R423,""))</f>
        <v/>
      </c>
      <c r="Q424" s="10" t="str">
        <f>IF((IFERROR(O424-P424+IF(C424=F423,0,COMPARATIVO!$F$6),""))=COMPARATIVO!$F$6,"",IFERROR(O424-P424+IF(C424=F423,0,COMPARATIVO!$F$6),""))</f>
        <v/>
      </c>
      <c r="R424" s="46">
        <f t="shared" si="3"/>
        <v>0</v>
      </c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9" t="str">
        <f t="shared" si="4"/>
        <v/>
      </c>
      <c r="C425" s="10" t="str">
        <f>IF(C424="","",IF(F424=0,"",IF(C424&gt;F424,F424,IF(F424&lt;&gt;"",COMPARATIVO!$D$4,""))))</f>
        <v/>
      </c>
      <c r="D425" s="10" t="str">
        <f>IF(F424=0,"",IFERROR(((1+COMPARATIVO!$E$4)^(1/12)-1)*F424,""))</f>
        <v/>
      </c>
      <c r="E425" s="10" t="str">
        <f>IF((IFERROR(C425-D425+IF(C425=F424,0,COMPARATIVO!$F$4),""))=COMPARATIVO!$F$4,"",IFERROR(C425-D425+IF(C425=F424,0,COMPARATIVO!$F$4),""))</f>
        <v/>
      </c>
      <c r="F425" s="46">
        <f t="shared" si="1"/>
        <v>0</v>
      </c>
      <c r="G425" s="42"/>
      <c r="H425" s="9" t="str">
        <f t="shared" si="5"/>
        <v/>
      </c>
      <c r="I425" s="10" t="str">
        <f>IF(I424="","",IF(L424=0,"",IF(I424&gt;L424,L424,IF(L424&lt;&gt;"",COMPARATIVO!$D$5,""))))</f>
        <v/>
      </c>
      <c r="J425" s="10" t="str">
        <f>IF(L424=0,"",IFERROR(((1+COMPARATIVO!$E$5)^(1/12)-1)*L424,""))</f>
        <v/>
      </c>
      <c r="K425" s="10" t="str">
        <f>IF((IFERROR(I425-J425+IF(C425=F424,0,COMPARATIVO!$F$5),""))=COMPARATIVO!$F$5,"",IFERROR(I425-J425+IF(C425=F424,0,COMPARATIVO!$F$5),""))</f>
        <v/>
      </c>
      <c r="L425" s="46">
        <f t="shared" si="2"/>
        <v>0</v>
      </c>
      <c r="M425" s="42"/>
      <c r="N425" s="9" t="str">
        <f t="shared" si="6"/>
        <v/>
      </c>
      <c r="O425" s="10" t="str">
        <f>IF(O424="","",IF(R424=0,"",IF(O424&gt;R424,R424,IF(R424&lt;&gt;"",COMPARATIVO!$D$6,""))))</f>
        <v/>
      </c>
      <c r="P425" s="10" t="str">
        <f>IF(R424=0,"",IFERROR(((1+COMPARATIVO!$E$6)^(1/12)-1)*R424,""))</f>
        <v/>
      </c>
      <c r="Q425" s="10" t="str">
        <f>IF((IFERROR(O425-P425+IF(C425=F424,0,COMPARATIVO!$F$6),""))=COMPARATIVO!$F$6,"",IFERROR(O425-P425+IF(C425=F424,0,COMPARATIVO!$F$6),""))</f>
        <v/>
      </c>
      <c r="R425" s="46">
        <f t="shared" si="3"/>
        <v>0</v>
      </c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9" t="str">
        <f t="shared" si="4"/>
        <v/>
      </c>
      <c r="C426" s="10" t="str">
        <f>IF(C425="","",IF(F425=0,"",IF(C425&gt;F425,F425,IF(F425&lt;&gt;"",COMPARATIVO!$D$4,""))))</f>
        <v/>
      </c>
      <c r="D426" s="10" t="str">
        <f>IF(F425=0,"",IFERROR(((1+COMPARATIVO!$E$4)^(1/12)-1)*F425,""))</f>
        <v/>
      </c>
      <c r="E426" s="10" t="str">
        <f>IF((IFERROR(C426-D426+IF(C426=F425,0,COMPARATIVO!$F$4),""))=COMPARATIVO!$F$4,"",IFERROR(C426-D426+IF(C426=F425,0,COMPARATIVO!$F$4),""))</f>
        <v/>
      </c>
      <c r="F426" s="46">
        <f t="shared" si="1"/>
        <v>0</v>
      </c>
      <c r="G426" s="42"/>
      <c r="H426" s="9" t="str">
        <f t="shared" si="5"/>
        <v/>
      </c>
      <c r="I426" s="10" t="str">
        <f>IF(I425="","",IF(L425=0,"",IF(I425&gt;L425,L425,IF(L425&lt;&gt;"",COMPARATIVO!$D$5,""))))</f>
        <v/>
      </c>
      <c r="J426" s="10" t="str">
        <f>IF(L425=0,"",IFERROR(((1+COMPARATIVO!$E$5)^(1/12)-1)*L425,""))</f>
        <v/>
      </c>
      <c r="K426" s="10" t="str">
        <f>IF((IFERROR(I426-J426+IF(C426=F425,0,COMPARATIVO!$F$5),""))=COMPARATIVO!$F$5,"",IFERROR(I426-J426+IF(C426=F425,0,COMPARATIVO!$F$5),""))</f>
        <v/>
      </c>
      <c r="L426" s="46">
        <f t="shared" si="2"/>
        <v>0</v>
      </c>
      <c r="M426" s="42"/>
      <c r="N426" s="9" t="str">
        <f t="shared" si="6"/>
        <v/>
      </c>
      <c r="O426" s="10" t="str">
        <f>IF(O425="","",IF(R425=0,"",IF(O425&gt;R425,R425,IF(R425&lt;&gt;"",COMPARATIVO!$D$6,""))))</f>
        <v/>
      </c>
      <c r="P426" s="10" t="str">
        <f>IF(R425=0,"",IFERROR(((1+COMPARATIVO!$E$6)^(1/12)-1)*R425,""))</f>
        <v/>
      </c>
      <c r="Q426" s="10" t="str">
        <f>IF((IFERROR(O426-P426+IF(C426=F425,0,COMPARATIVO!$F$6),""))=COMPARATIVO!$F$6,"",IFERROR(O426-P426+IF(C426=F425,0,COMPARATIVO!$F$6),""))</f>
        <v/>
      </c>
      <c r="R426" s="46">
        <f t="shared" si="3"/>
        <v>0</v>
      </c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9" t="str">
        <f t="shared" si="4"/>
        <v/>
      </c>
      <c r="C427" s="10" t="str">
        <f>IF(C426="","",IF(F426=0,"",IF(C426&gt;F426,F426,IF(F426&lt;&gt;"",COMPARATIVO!$D$4,""))))</f>
        <v/>
      </c>
      <c r="D427" s="10" t="str">
        <f>IF(F426=0,"",IFERROR(((1+COMPARATIVO!$E$4)^(1/12)-1)*F426,""))</f>
        <v/>
      </c>
      <c r="E427" s="10" t="str">
        <f>IF((IFERROR(C427-D427+IF(C427=F426,0,COMPARATIVO!$F$4),""))=COMPARATIVO!$F$4,"",IFERROR(C427-D427+IF(C427=F426,0,COMPARATIVO!$F$4),""))</f>
        <v/>
      </c>
      <c r="F427" s="46">
        <f t="shared" si="1"/>
        <v>0</v>
      </c>
      <c r="G427" s="42"/>
      <c r="H427" s="9" t="str">
        <f t="shared" si="5"/>
        <v/>
      </c>
      <c r="I427" s="10" t="str">
        <f>IF(I426="","",IF(L426=0,"",IF(I426&gt;L426,L426,IF(L426&lt;&gt;"",COMPARATIVO!$D$5,""))))</f>
        <v/>
      </c>
      <c r="J427" s="10" t="str">
        <f>IF(L426=0,"",IFERROR(((1+COMPARATIVO!$E$5)^(1/12)-1)*L426,""))</f>
        <v/>
      </c>
      <c r="K427" s="10" t="str">
        <f>IF((IFERROR(I427-J427+IF(C427=F426,0,COMPARATIVO!$F$5),""))=COMPARATIVO!$F$5,"",IFERROR(I427-J427+IF(C427=F426,0,COMPARATIVO!$F$5),""))</f>
        <v/>
      </c>
      <c r="L427" s="46">
        <f t="shared" si="2"/>
        <v>0</v>
      </c>
      <c r="M427" s="42"/>
      <c r="N427" s="9" t="str">
        <f t="shared" si="6"/>
        <v/>
      </c>
      <c r="O427" s="10" t="str">
        <f>IF(O426="","",IF(R426=0,"",IF(O426&gt;R426,R426,IF(R426&lt;&gt;"",COMPARATIVO!$D$6,""))))</f>
        <v/>
      </c>
      <c r="P427" s="10" t="str">
        <f>IF(R426=0,"",IFERROR(((1+COMPARATIVO!$E$6)^(1/12)-1)*R426,""))</f>
        <v/>
      </c>
      <c r="Q427" s="10" t="str">
        <f>IF((IFERROR(O427-P427+IF(C427=F426,0,COMPARATIVO!$F$6),""))=COMPARATIVO!$F$6,"",IFERROR(O427-P427+IF(C427=F426,0,COMPARATIVO!$F$6),""))</f>
        <v/>
      </c>
      <c r="R427" s="46">
        <f t="shared" si="3"/>
        <v>0</v>
      </c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9" t="str">
        <f t="shared" si="4"/>
        <v/>
      </c>
      <c r="C428" s="10" t="str">
        <f>IF(C427="","",IF(F427=0,"",IF(C427&gt;F427,F427,IF(F427&lt;&gt;"",COMPARATIVO!$D$4,""))))</f>
        <v/>
      </c>
      <c r="D428" s="10" t="str">
        <f>IF(F427=0,"",IFERROR(((1+COMPARATIVO!$E$4)^(1/12)-1)*F427,""))</f>
        <v/>
      </c>
      <c r="E428" s="10" t="str">
        <f>IF((IFERROR(C428-D428+IF(C428=F427,0,COMPARATIVO!$F$4),""))=COMPARATIVO!$F$4,"",IFERROR(C428-D428+IF(C428=F427,0,COMPARATIVO!$F$4),""))</f>
        <v/>
      </c>
      <c r="F428" s="46">
        <f t="shared" si="1"/>
        <v>0</v>
      </c>
      <c r="G428" s="42"/>
      <c r="H428" s="9" t="str">
        <f t="shared" si="5"/>
        <v/>
      </c>
      <c r="I428" s="10" t="str">
        <f>IF(I427="","",IF(L427=0,"",IF(I427&gt;L427,L427,IF(L427&lt;&gt;"",COMPARATIVO!$D$5,""))))</f>
        <v/>
      </c>
      <c r="J428" s="10" t="str">
        <f>IF(L427=0,"",IFERROR(((1+COMPARATIVO!$E$5)^(1/12)-1)*L427,""))</f>
        <v/>
      </c>
      <c r="K428" s="10" t="str">
        <f>IF((IFERROR(I428-J428+IF(C428=F427,0,COMPARATIVO!$F$5),""))=COMPARATIVO!$F$5,"",IFERROR(I428-J428+IF(C428=F427,0,COMPARATIVO!$F$5),""))</f>
        <v/>
      </c>
      <c r="L428" s="46">
        <f t="shared" si="2"/>
        <v>0</v>
      </c>
      <c r="M428" s="42"/>
      <c r="N428" s="9" t="str">
        <f t="shared" si="6"/>
        <v/>
      </c>
      <c r="O428" s="10" t="str">
        <f>IF(O427="","",IF(R427=0,"",IF(O427&gt;R427,R427,IF(R427&lt;&gt;"",COMPARATIVO!$D$6,""))))</f>
        <v/>
      </c>
      <c r="P428" s="10" t="str">
        <f>IF(R427=0,"",IFERROR(((1+COMPARATIVO!$E$6)^(1/12)-1)*R427,""))</f>
        <v/>
      </c>
      <c r="Q428" s="10" t="str">
        <f>IF((IFERROR(O428-P428+IF(C428=F427,0,COMPARATIVO!$F$6),""))=COMPARATIVO!$F$6,"",IFERROR(O428-P428+IF(C428=F427,0,COMPARATIVO!$F$6),""))</f>
        <v/>
      </c>
      <c r="R428" s="46">
        <f t="shared" si="3"/>
        <v>0</v>
      </c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9" t="str">
        <f t="shared" si="4"/>
        <v/>
      </c>
      <c r="C429" s="10" t="str">
        <f>IF(C428="","",IF(F428=0,"",IF(C428&gt;F428,F428,IF(F428&lt;&gt;"",COMPARATIVO!$D$4,""))))</f>
        <v/>
      </c>
      <c r="D429" s="10" t="str">
        <f>IF(F428=0,"",IFERROR(((1+COMPARATIVO!$E$4)^(1/12)-1)*F428,""))</f>
        <v/>
      </c>
      <c r="E429" s="10" t="str">
        <f>IF((IFERROR(C429-D429+IF(C429=F428,0,COMPARATIVO!$F$4),""))=COMPARATIVO!$F$4,"",IFERROR(C429-D429+IF(C429=F428,0,COMPARATIVO!$F$4),""))</f>
        <v/>
      </c>
      <c r="F429" s="46">
        <f t="shared" si="1"/>
        <v>0</v>
      </c>
      <c r="G429" s="42"/>
      <c r="H429" s="9" t="str">
        <f t="shared" si="5"/>
        <v/>
      </c>
      <c r="I429" s="10" t="str">
        <f>IF(I428="","",IF(L428=0,"",IF(I428&gt;L428,L428,IF(L428&lt;&gt;"",COMPARATIVO!$D$5,""))))</f>
        <v/>
      </c>
      <c r="J429" s="10" t="str">
        <f>IF(L428=0,"",IFERROR(((1+COMPARATIVO!$E$5)^(1/12)-1)*L428,""))</f>
        <v/>
      </c>
      <c r="K429" s="10" t="str">
        <f>IF((IFERROR(I429-J429+IF(C429=F428,0,COMPARATIVO!$F$5),""))=COMPARATIVO!$F$5,"",IFERROR(I429-J429+IF(C429=F428,0,COMPARATIVO!$F$5),""))</f>
        <v/>
      </c>
      <c r="L429" s="46">
        <f t="shared" si="2"/>
        <v>0</v>
      </c>
      <c r="M429" s="42"/>
      <c r="N429" s="9" t="str">
        <f t="shared" si="6"/>
        <v/>
      </c>
      <c r="O429" s="10" t="str">
        <f>IF(O428="","",IF(R428=0,"",IF(O428&gt;R428,R428,IF(R428&lt;&gt;"",COMPARATIVO!$D$6,""))))</f>
        <v/>
      </c>
      <c r="P429" s="10" t="str">
        <f>IF(R428=0,"",IFERROR(((1+COMPARATIVO!$E$6)^(1/12)-1)*R428,""))</f>
        <v/>
      </c>
      <c r="Q429" s="10" t="str">
        <f>IF((IFERROR(O429-P429+IF(C429=F428,0,COMPARATIVO!$F$6),""))=COMPARATIVO!$F$6,"",IFERROR(O429-P429+IF(C429=F428,0,COMPARATIVO!$F$6),""))</f>
        <v/>
      </c>
      <c r="R429" s="46">
        <f t="shared" si="3"/>
        <v>0</v>
      </c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9" t="str">
        <f t="shared" si="4"/>
        <v/>
      </c>
      <c r="C430" s="10" t="str">
        <f>IF(C429="","",IF(F429=0,"",IF(C429&gt;F429,F429,IF(F429&lt;&gt;"",COMPARATIVO!$D$4,""))))</f>
        <v/>
      </c>
      <c r="D430" s="10" t="str">
        <f>IF(F429=0,"",IFERROR(((1+COMPARATIVO!$E$4)^(1/12)-1)*F429,""))</f>
        <v/>
      </c>
      <c r="E430" s="10" t="str">
        <f>IF((IFERROR(C430-D430+IF(C430=F429,0,COMPARATIVO!$F$4),""))=COMPARATIVO!$F$4,"",IFERROR(C430-D430+IF(C430=F429,0,COMPARATIVO!$F$4),""))</f>
        <v/>
      </c>
      <c r="F430" s="46">
        <f t="shared" si="1"/>
        <v>0</v>
      </c>
      <c r="G430" s="42"/>
      <c r="H430" s="9" t="str">
        <f t="shared" si="5"/>
        <v/>
      </c>
      <c r="I430" s="10" t="str">
        <f>IF(I429="","",IF(L429=0,"",IF(I429&gt;L429,L429,IF(L429&lt;&gt;"",COMPARATIVO!$D$5,""))))</f>
        <v/>
      </c>
      <c r="J430" s="10" t="str">
        <f>IF(L429=0,"",IFERROR(((1+COMPARATIVO!$E$5)^(1/12)-1)*L429,""))</f>
        <v/>
      </c>
      <c r="K430" s="10" t="str">
        <f>IF((IFERROR(I430-J430+IF(C430=F429,0,COMPARATIVO!$F$5),""))=COMPARATIVO!$F$5,"",IFERROR(I430-J430+IF(C430=F429,0,COMPARATIVO!$F$5),""))</f>
        <v/>
      </c>
      <c r="L430" s="46">
        <f t="shared" si="2"/>
        <v>0</v>
      </c>
      <c r="M430" s="42"/>
      <c r="N430" s="9" t="str">
        <f t="shared" si="6"/>
        <v/>
      </c>
      <c r="O430" s="10" t="str">
        <f>IF(O429="","",IF(R429=0,"",IF(O429&gt;R429,R429,IF(R429&lt;&gt;"",COMPARATIVO!$D$6,""))))</f>
        <v/>
      </c>
      <c r="P430" s="10" t="str">
        <f>IF(R429=0,"",IFERROR(((1+COMPARATIVO!$E$6)^(1/12)-1)*R429,""))</f>
        <v/>
      </c>
      <c r="Q430" s="10" t="str">
        <f>IF((IFERROR(O430-P430+IF(C430=F429,0,COMPARATIVO!$F$6),""))=COMPARATIVO!$F$6,"",IFERROR(O430-P430+IF(C430=F429,0,COMPARATIVO!$F$6),""))</f>
        <v/>
      </c>
      <c r="R430" s="46">
        <f t="shared" si="3"/>
        <v>0</v>
      </c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9" t="str">
        <f t="shared" si="4"/>
        <v/>
      </c>
      <c r="C431" s="10" t="str">
        <f>IF(C430="","",IF(F430=0,"",IF(C430&gt;F430,F430,IF(F430&lt;&gt;"",COMPARATIVO!$D$4,""))))</f>
        <v/>
      </c>
      <c r="D431" s="10" t="str">
        <f>IF(F430=0,"",IFERROR(((1+COMPARATIVO!$E$4)^(1/12)-1)*F430,""))</f>
        <v/>
      </c>
      <c r="E431" s="10" t="str">
        <f>IF((IFERROR(C431-D431+IF(C431=F430,0,COMPARATIVO!$F$4),""))=COMPARATIVO!$F$4,"",IFERROR(C431-D431+IF(C431=F430,0,COMPARATIVO!$F$4),""))</f>
        <v/>
      </c>
      <c r="F431" s="46">
        <f t="shared" si="1"/>
        <v>0</v>
      </c>
      <c r="G431" s="42"/>
      <c r="H431" s="9" t="str">
        <f t="shared" si="5"/>
        <v/>
      </c>
      <c r="I431" s="10" t="str">
        <f>IF(I430="","",IF(L430=0,"",IF(I430&gt;L430,L430,IF(L430&lt;&gt;"",COMPARATIVO!$D$5,""))))</f>
        <v/>
      </c>
      <c r="J431" s="10" t="str">
        <f>IF(L430=0,"",IFERROR(((1+COMPARATIVO!$E$5)^(1/12)-1)*L430,""))</f>
        <v/>
      </c>
      <c r="K431" s="10" t="str">
        <f>IF((IFERROR(I431-J431+IF(C431=F430,0,COMPARATIVO!$F$5),""))=COMPARATIVO!$F$5,"",IFERROR(I431-J431+IF(C431=F430,0,COMPARATIVO!$F$5),""))</f>
        <v/>
      </c>
      <c r="L431" s="46">
        <f t="shared" si="2"/>
        <v>0</v>
      </c>
      <c r="M431" s="42"/>
      <c r="N431" s="9" t="str">
        <f t="shared" si="6"/>
        <v/>
      </c>
      <c r="O431" s="10" t="str">
        <f>IF(O430="","",IF(R430=0,"",IF(O430&gt;R430,R430,IF(R430&lt;&gt;"",COMPARATIVO!$D$6,""))))</f>
        <v/>
      </c>
      <c r="P431" s="10" t="str">
        <f>IF(R430=0,"",IFERROR(((1+COMPARATIVO!$E$6)^(1/12)-1)*R430,""))</f>
        <v/>
      </c>
      <c r="Q431" s="10" t="str">
        <f>IF((IFERROR(O431-P431+IF(C431=F430,0,COMPARATIVO!$F$6),""))=COMPARATIVO!$F$6,"",IFERROR(O431-P431+IF(C431=F430,0,COMPARATIVO!$F$6),""))</f>
        <v/>
      </c>
      <c r="R431" s="46">
        <f t="shared" si="3"/>
        <v>0</v>
      </c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9" t="str">
        <f t="shared" si="4"/>
        <v/>
      </c>
      <c r="C432" s="10" t="str">
        <f>IF(C431="","",IF(F431=0,"",IF(C431&gt;F431,F431,IF(F431&lt;&gt;"",COMPARATIVO!$D$4,""))))</f>
        <v/>
      </c>
      <c r="D432" s="10" t="str">
        <f>IF(F431=0,"",IFERROR(((1+COMPARATIVO!$E$4)^(1/12)-1)*F431,""))</f>
        <v/>
      </c>
      <c r="E432" s="10" t="str">
        <f>IF((IFERROR(C432-D432+IF(C432=F431,0,COMPARATIVO!$F$4),""))=COMPARATIVO!$F$4,"",IFERROR(C432-D432+IF(C432=F431,0,COMPARATIVO!$F$4),""))</f>
        <v/>
      </c>
      <c r="F432" s="46">
        <f t="shared" si="1"/>
        <v>0</v>
      </c>
      <c r="G432" s="42"/>
      <c r="H432" s="9" t="str">
        <f t="shared" si="5"/>
        <v/>
      </c>
      <c r="I432" s="10" t="str">
        <f>IF(I431="","",IF(L431=0,"",IF(I431&gt;L431,L431,IF(L431&lt;&gt;"",COMPARATIVO!$D$5,""))))</f>
        <v/>
      </c>
      <c r="J432" s="10" t="str">
        <f>IF(L431=0,"",IFERROR(((1+COMPARATIVO!$E$5)^(1/12)-1)*L431,""))</f>
        <v/>
      </c>
      <c r="K432" s="10" t="str">
        <f>IF((IFERROR(I432-J432+IF(C432=F431,0,COMPARATIVO!$F$5),""))=COMPARATIVO!$F$5,"",IFERROR(I432-J432+IF(C432=F431,0,COMPARATIVO!$F$5),""))</f>
        <v/>
      </c>
      <c r="L432" s="46">
        <f t="shared" si="2"/>
        <v>0</v>
      </c>
      <c r="M432" s="42"/>
      <c r="N432" s="9" t="str">
        <f t="shared" si="6"/>
        <v/>
      </c>
      <c r="O432" s="10" t="str">
        <f>IF(O431="","",IF(R431=0,"",IF(O431&gt;R431,R431,IF(R431&lt;&gt;"",COMPARATIVO!$D$6,""))))</f>
        <v/>
      </c>
      <c r="P432" s="10" t="str">
        <f>IF(R431=0,"",IFERROR(((1+COMPARATIVO!$E$6)^(1/12)-1)*R431,""))</f>
        <v/>
      </c>
      <c r="Q432" s="10" t="str">
        <f>IF((IFERROR(O432-P432+IF(C432=F431,0,COMPARATIVO!$F$6),""))=COMPARATIVO!$F$6,"",IFERROR(O432-P432+IF(C432=F431,0,COMPARATIVO!$F$6),""))</f>
        <v/>
      </c>
      <c r="R432" s="46">
        <f t="shared" si="3"/>
        <v>0</v>
      </c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9" t="str">
        <f t="shared" si="4"/>
        <v/>
      </c>
      <c r="C433" s="10" t="str">
        <f>IF(C432="","",IF(F432=0,"",IF(C432&gt;F432,F432,IF(F432&lt;&gt;"",COMPARATIVO!$D$4,""))))</f>
        <v/>
      </c>
      <c r="D433" s="10" t="str">
        <f>IF(F432=0,"",IFERROR(((1+COMPARATIVO!$E$4)^(1/12)-1)*F432,""))</f>
        <v/>
      </c>
      <c r="E433" s="10" t="str">
        <f>IF((IFERROR(C433-D433+IF(C433=F432,0,COMPARATIVO!$F$4),""))=COMPARATIVO!$F$4,"",IFERROR(C433-D433+IF(C433=F432,0,COMPARATIVO!$F$4),""))</f>
        <v/>
      </c>
      <c r="F433" s="46">
        <f t="shared" si="1"/>
        <v>0</v>
      </c>
      <c r="G433" s="42"/>
      <c r="H433" s="9" t="str">
        <f t="shared" si="5"/>
        <v/>
      </c>
      <c r="I433" s="10" t="str">
        <f>IF(I432="","",IF(L432=0,"",IF(I432&gt;L432,L432,IF(L432&lt;&gt;"",COMPARATIVO!$D$5,""))))</f>
        <v/>
      </c>
      <c r="J433" s="10" t="str">
        <f>IF(L432=0,"",IFERROR(((1+COMPARATIVO!$E$5)^(1/12)-1)*L432,""))</f>
        <v/>
      </c>
      <c r="K433" s="10" t="str">
        <f>IF((IFERROR(I433-J433+IF(C433=F432,0,COMPARATIVO!$F$5),""))=COMPARATIVO!$F$5,"",IFERROR(I433-J433+IF(C433=F432,0,COMPARATIVO!$F$5),""))</f>
        <v/>
      </c>
      <c r="L433" s="46">
        <f t="shared" si="2"/>
        <v>0</v>
      </c>
      <c r="M433" s="42"/>
      <c r="N433" s="9" t="str">
        <f t="shared" si="6"/>
        <v/>
      </c>
      <c r="O433" s="10" t="str">
        <f>IF(O432="","",IF(R432=0,"",IF(O432&gt;R432,R432,IF(R432&lt;&gt;"",COMPARATIVO!$D$6,""))))</f>
        <v/>
      </c>
      <c r="P433" s="10" t="str">
        <f>IF(R432=0,"",IFERROR(((1+COMPARATIVO!$E$6)^(1/12)-1)*R432,""))</f>
        <v/>
      </c>
      <c r="Q433" s="10" t="str">
        <f>IF((IFERROR(O433-P433+IF(C433=F432,0,COMPARATIVO!$F$6),""))=COMPARATIVO!$F$6,"",IFERROR(O433-P433+IF(C433=F432,0,COMPARATIVO!$F$6),""))</f>
        <v/>
      </c>
      <c r="R433" s="46">
        <f t="shared" si="3"/>
        <v>0</v>
      </c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9" t="str">
        <f t="shared" si="4"/>
        <v/>
      </c>
      <c r="C434" s="10" t="str">
        <f>IF(C433="","",IF(F433=0,"",IF(C433&gt;F433,F433,IF(F433&lt;&gt;"",COMPARATIVO!$D$4,""))))</f>
        <v/>
      </c>
      <c r="D434" s="10" t="str">
        <f>IF(F433=0,"",IFERROR(((1+COMPARATIVO!$E$4)^(1/12)-1)*F433,""))</f>
        <v/>
      </c>
      <c r="E434" s="10" t="str">
        <f>IF((IFERROR(C434-D434+IF(C434=F433,0,COMPARATIVO!$F$4),""))=COMPARATIVO!$F$4,"",IFERROR(C434-D434+IF(C434=F433,0,COMPARATIVO!$F$4),""))</f>
        <v/>
      </c>
      <c r="F434" s="46">
        <f t="shared" si="1"/>
        <v>0</v>
      </c>
      <c r="G434" s="42"/>
      <c r="H434" s="9" t="str">
        <f t="shared" si="5"/>
        <v/>
      </c>
      <c r="I434" s="10" t="str">
        <f>IF(I433="","",IF(L433=0,"",IF(I433&gt;L433,L433,IF(L433&lt;&gt;"",COMPARATIVO!$D$5,""))))</f>
        <v/>
      </c>
      <c r="J434" s="10" t="str">
        <f>IF(L433=0,"",IFERROR(((1+COMPARATIVO!$E$5)^(1/12)-1)*L433,""))</f>
        <v/>
      </c>
      <c r="K434" s="10" t="str">
        <f>IF((IFERROR(I434-J434+IF(C434=F433,0,COMPARATIVO!$F$5),""))=COMPARATIVO!$F$5,"",IFERROR(I434-J434+IF(C434=F433,0,COMPARATIVO!$F$5),""))</f>
        <v/>
      </c>
      <c r="L434" s="46">
        <f t="shared" si="2"/>
        <v>0</v>
      </c>
      <c r="M434" s="42"/>
      <c r="N434" s="9" t="str">
        <f t="shared" si="6"/>
        <v/>
      </c>
      <c r="O434" s="10" t="str">
        <f>IF(O433="","",IF(R433=0,"",IF(O433&gt;R433,R433,IF(R433&lt;&gt;"",COMPARATIVO!$D$6,""))))</f>
        <v/>
      </c>
      <c r="P434" s="10" t="str">
        <f>IF(R433=0,"",IFERROR(((1+COMPARATIVO!$E$6)^(1/12)-1)*R433,""))</f>
        <v/>
      </c>
      <c r="Q434" s="10" t="str">
        <f>IF((IFERROR(O434-P434+IF(C434=F433,0,COMPARATIVO!$F$6),""))=COMPARATIVO!$F$6,"",IFERROR(O434-P434+IF(C434=F433,0,COMPARATIVO!$F$6),""))</f>
        <v/>
      </c>
      <c r="R434" s="46">
        <f t="shared" si="3"/>
        <v>0</v>
      </c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9" t="str">
        <f t="shared" si="4"/>
        <v/>
      </c>
      <c r="C435" s="10" t="str">
        <f>IF(C434="","",IF(F434=0,"",IF(C434&gt;F434,F434,IF(F434&lt;&gt;"",COMPARATIVO!$D$4,""))))</f>
        <v/>
      </c>
      <c r="D435" s="10" t="str">
        <f>IF(F434=0,"",IFERROR(((1+COMPARATIVO!$E$4)^(1/12)-1)*F434,""))</f>
        <v/>
      </c>
      <c r="E435" s="10" t="str">
        <f>IF((IFERROR(C435-D435+IF(C435=F434,0,COMPARATIVO!$F$4),""))=COMPARATIVO!$F$4,"",IFERROR(C435-D435+IF(C435=F434,0,COMPARATIVO!$F$4),""))</f>
        <v/>
      </c>
      <c r="F435" s="46">
        <f t="shared" si="1"/>
        <v>0</v>
      </c>
      <c r="G435" s="42"/>
      <c r="H435" s="9" t="str">
        <f t="shared" si="5"/>
        <v/>
      </c>
      <c r="I435" s="10" t="str">
        <f>IF(I434="","",IF(L434=0,"",IF(I434&gt;L434,L434,IF(L434&lt;&gt;"",COMPARATIVO!$D$5,""))))</f>
        <v/>
      </c>
      <c r="J435" s="10" t="str">
        <f>IF(L434=0,"",IFERROR(((1+COMPARATIVO!$E$5)^(1/12)-1)*L434,""))</f>
        <v/>
      </c>
      <c r="K435" s="10" t="str">
        <f>IF((IFERROR(I435-J435+IF(C435=F434,0,COMPARATIVO!$F$5),""))=COMPARATIVO!$F$5,"",IFERROR(I435-J435+IF(C435=F434,0,COMPARATIVO!$F$5),""))</f>
        <v/>
      </c>
      <c r="L435" s="46">
        <f t="shared" si="2"/>
        <v>0</v>
      </c>
      <c r="M435" s="42"/>
      <c r="N435" s="9" t="str">
        <f t="shared" si="6"/>
        <v/>
      </c>
      <c r="O435" s="10" t="str">
        <f>IF(O434="","",IF(R434=0,"",IF(O434&gt;R434,R434,IF(R434&lt;&gt;"",COMPARATIVO!$D$6,""))))</f>
        <v/>
      </c>
      <c r="P435" s="10" t="str">
        <f>IF(R434=0,"",IFERROR(((1+COMPARATIVO!$E$6)^(1/12)-1)*R434,""))</f>
        <v/>
      </c>
      <c r="Q435" s="10" t="str">
        <f>IF((IFERROR(O435-P435+IF(C435=F434,0,COMPARATIVO!$F$6),""))=COMPARATIVO!$F$6,"",IFERROR(O435-P435+IF(C435=F434,0,COMPARATIVO!$F$6),""))</f>
        <v/>
      </c>
      <c r="R435" s="46">
        <f t="shared" si="3"/>
        <v>0</v>
      </c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9" t="str">
        <f t="shared" si="4"/>
        <v/>
      </c>
      <c r="C436" s="10" t="str">
        <f>IF(C435="","",IF(F435=0,"",IF(C435&gt;F435,F435,IF(F435&lt;&gt;"",COMPARATIVO!$D$4,""))))</f>
        <v/>
      </c>
      <c r="D436" s="10" t="str">
        <f>IF(F435=0,"",IFERROR(((1+COMPARATIVO!$E$4)^(1/12)-1)*F435,""))</f>
        <v/>
      </c>
      <c r="E436" s="10" t="str">
        <f>IF((IFERROR(C436-D436+IF(C436=F435,0,COMPARATIVO!$F$4),""))=COMPARATIVO!$F$4,"",IFERROR(C436-D436+IF(C436=F435,0,COMPARATIVO!$F$4),""))</f>
        <v/>
      </c>
      <c r="F436" s="46">
        <f t="shared" si="1"/>
        <v>0</v>
      </c>
      <c r="G436" s="42"/>
      <c r="H436" s="9" t="str">
        <f t="shared" si="5"/>
        <v/>
      </c>
      <c r="I436" s="10" t="str">
        <f>IF(I435="","",IF(L435=0,"",IF(I435&gt;L435,L435,IF(L435&lt;&gt;"",COMPARATIVO!$D$5,""))))</f>
        <v/>
      </c>
      <c r="J436" s="10" t="str">
        <f>IF(L435=0,"",IFERROR(((1+COMPARATIVO!$E$5)^(1/12)-1)*L435,""))</f>
        <v/>
      </c>
      <c r="K436" s="10" t="str">
        <f>IF((IFERROR(I436-J436+IF(C436=F435,0,COMPARATIVO!$F$5),""))=COMPARATIVO!$F$5,"",IFERROR(I436-J436+IF(C436=F435,0,COMPARATIVO!$F$5),""))</f>
        <v/>
      </c>
      <c r="L436" s="46">
        <f t="shared" si="2"/>
        <v>0</v>
      </c>
      <c r="M436" s="42"/>
      <c r="N436" s="9" t="str">
        <f t="shared" si="6"/>
        <v/>
      </c>
      <c r="O436" s="10" t="str">
        <f>IF(O435="","",IF(R435=0,"",IF(O435&gt;R435,R435,IF(R435&lt;&gt;"",COMPARATIVO!$D$6,""))))</f>
        <v/>
      </c>
      <c r="P436" s="10" t="str">
        <f>IF(R435=0,"",IFERROR(((1+COMPARATIVO!$E$6)^(1/12)-1)*R435,""))</f>
        <v/>
      </c>
      <c r="Q436" s="10" t="str">
        <f>IF((IFERROR(O436-P436+IF(C436=F435,0,COMPARATIVO!$F$6),""))=COMPARATIVO!$F$6,"",IFERROR(O436-P436+IF(C436=F435,0,COMPARATIVO!$F$6),""))</f>
        <v/>
      </c>
      <c r="R436" s="46">
        <f t="shared" si="3"/>
        <v>0</v>
      </c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9" t="str">
        <f t="shared" si="4"/>
        <v/>
      </c>
      <c r="C437" s="10" t="str">
        <f>IF(C436="","",IF(F436=0,"",IF(C436&gt;F436,F436,IF(F436&lt;&gt;"",COMPARATIVO!$D$4,""))))</f>
        <v/>
      </c>
      <c r="D437" s="10" t="str">
        <f>IF(F436=0,"",IFERROR(((1+COMPARATIVO!$E$4)^(1/12)-1)*F436,""))</f>
        <v/>
      </c>
      <c r="E437" s="10" t="str">
        <f>IF((IFERROR(C437-D437+IF(C437=F436,0,COMPARATIVO!$F$4),""))=COMPARATIVO!$F$4,"",IFERROR(C437-D437+IF(C437=F436,0,COMPARATIVO!$F$4),""))</f>
        <v/>
      </c>
      <c r="F437" s="46">
        <f t="shared" si="1"/>
        <v>0</v>
      </c>
      <c r="G437" s="42"/>
      <c r="H437" s="9" t="str">
        <f t="shared" si="5"/>
        <v/>
      </c>
      <c r="I437" s="10" t="str">
        <f>IF(I436="","",IF(L436=0,"",IF(I436&gt;L436,L436,IF(L436&lt;&gt;"",COMPARATIVO!$D$5,""))))</f>
        <v/>
      </c>
      <c r="J437" s="10" t="str">
        <f>IF(L436=0,"",IFERROR(((1+COMPARATIVO!$E$5)^(1/12)-1)*L436,""))</f>
        <v/>
      </c>
      <c r="K437" s="10" t="str">
        <f>IF((IFERROR(I437-J437+IF(C437=F436,0,COMPARATIVO!$F$5),""))=COMPARATIVO!$F$5,"",IFERROR(I437-J437+IF(C437=F436,0,COMPARATIVO!$F$5),""))</f>
        <v/>
      </c>
      <c r="L437" s="46">
        <f t="shared" si="2"/>
        <v>0</v>
      </c>
      <c r="M437" s="42"/>
      <c r="N437" s="9" t="str">
        <f t="shared" si="6"/>
        <v/>
      </c>
      <c r="O437" s="10" t="str">
        <f>IF(O436="","",IF(R436=0,"",IF(O436&gt;R436,R436,IF(R436&lt;&gt;"",COMPARATIVO!$D$6,""))))</f>
        <v/>
      </c>
      <c r="P437" s="10" t="str">
        <f>IF(R436=0,"",IFERROR(((1+COMPARATIVO!$E$6)^(1/12)-1)*R436,""))</f>
        <v/>
      </c>
      <c r="Q437" s="10" t="str">
        <f>IF((IFERROR(O437-P437+IF(C437=F436,0,COMPARATIVO!$F$6),""))=COMPARATIVO!$F$6,"",IFERROR(O437-P437+IF(C437=F436,0,COMPARATIVO!$F$6),""))</f>
        <v/>
      </c>
      <c r="R437" s="46">
        <f t="shared" si="3"/>
        <v>0</v>
      </c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9" t="str">
        <f t="shared" si="4"/>
        <v/>
      </c>
      <c r="C438" s="10" t="str">
        <f>IF(C437="","",IF(F437=0,"",IF(C437&gt;F437,F437,IF(F437&lt;&gt;"",COMPARATIVO!$D$4,""))))</f>
        <v/>
      </c>
      <c r="D438" s="10" t="str">
        <f>IF(F437=0,"",IFERROR(((1+COMPARATIVO!$E$4)^(1/12)-1)*F437,""))</f>
        <v/>
      </c>
      <c r="E438" s="10" t="str">
        <f>IF((IFERROR(C438-D438+IF(C438=F437,0,COMPARATIVO!$F$4),""))=COMPARATIVO!$F$4,"",IFERROR(C438-D438+IF(C438=F437,0,COMPARATIVO!$F$4),""))</f>
        <v/>
      </c>
      <c r="F438" s="46">
        <f t="shared" si="1"/>
        <v>0</v>
      </c>
      <c r="G438" s="42"/>
      <c r="H438" s="9" t="str">
        <f t="shared" si="5"/>
        <v/>
      </c>
      <c r="I438" s="10" t="str">
        <f>IF(I437="","",IF(L437=0,"",IF(I437&gt;L437,L437,IF(L437&lt;&gt;"",COMPARATIVO!$D$5,""))))</f>
        <v/>
      </c>
      <c r="J438" s="10" t="str">
        <f>IF(L437=0,"",IFERROR(((1+COMPARATIVO!$E$5)^(1/12)-1)*L437,""))</f>
        <v/>
      </c>
      <c r="K438" s="10" t="str">
        <f>IF((IFERROR(I438-J438+IF(C438=F437,0,COMPARATIVO!$F$5),""))=COMPARATIVO!$F$5,"",IFERROR(I438-J438+IF(C438=F437,0,COMPARATIVO!$F$5),""))</f>
        <v/>
      </c>
      <c r="L438" s="46">
        <f t="shared" si="2"/>
        <v>0</v>
      </c>
      <c r="M438" s="42"/>
      <c r="N438" s="9" t="str">
        <f t="shared" si="6"/>
        <v/>
      </c>
      <c r="O438" s="10" t="str">
        <f>IF(O437="","",IF(R437=0,"",IF(O437&gt;R437,R437,IF(R437&lt;&gt;"",COMPARATIVO!$D$6,""))))</f>
        <v/>
      </c>
      <c r="P438" s="10" t="str">
        <f>IF(R437=0,"",IFERROR(((1+COMPARATIVO!$E$6)^(1/12)-1)*R437,""))</f>
        <v/>
      </c>
      <c r="Q438" s="10" t="str">
        <f>IF((IFERROR(O438-P438+IF(C438=F437,0,COMPARATIVO!$F$6),""))=COMPARATIVO!$F$6,"",IFERROR(O438-P438+IF(C438=F437,0,COMPARATIVO!$F$6),""))</f>
        <v/>
      </c>
      <c r="R438" s="46">
        <f t="shared" si="3"/>
        <v>0</v>
      </c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9" t="str">
        <f t="shared" si="4"/>
        <v/>
      </c>
      <c r="C439" s="10" t="str">
        <f>IF(C438="","",IF(F438=0,"",IF(C438&gt;F438,F438,IF(F438&lt;&gt;"",COMPARATIVO!$D$4,""))))</f>
        <v/>
      </c>
      <c r="D439" s="10" t="str">
        <f>IF(F438=0,"",IFERROR(((1+COMPARATIVO!$E$4)^(1/12)-1)*F438,""))</f>
        <v/>
      </c>
      <c r="E439" s="10" t="str">
        <f>IF((IFERROR(C439-D439+IF(C439=F438,0,COMPARATIVO!$F$4),""))=COMPARATIVO!$F$4,"",IFERROR(C439-D439+IF(C439=F438,0,COMPARATIVO!$F$4),""))</f>
        <v/>
      </c>
      <c r="F439" s="46">
        <f t="shared" si="1"/>
        <v>0</v>
      </c>
      <c r="G439" s="42"/>
      <c r="H439" s="9" t="str">
        <f t="shared" si="5"/>
        <v/>
      </c>
      <c r="I439" s="10" t="str">
        <f>IF(I438="","",IF(L438=0,"",IF(I438&gt;L438,L438,IF(L438&lt;&gt;"",COMPARATIVO!$D$5,""))))</f>
        <v/>
      </c>
      <c r="J439" s="10" t="str">
        <f>IF(L438=0,"",IFERROR(((1+COMPARATIVO!$E$5)^(1/12)-1)*L438,""))</f>
        <v/>
      </c>
      <c r="K439" s="10" t="str">
        <f>IF((IFERROR(I439-J439+IF(C439=F438,0,COMPARATIVO!$F$5),""))=COMPARATIVO!$F$5,"",IFERROR(I439-J439+IF(C439=F438,0,COMPARATIVO!$F$5),""))</f>
        <v/>
      </c>
      <c r="L439" s="46">
        <f t="shared" si="2"/>
        <v>0</v>
      </c>
      <c r="M439" s="42"/>
      <c r="N439" s="9" t="str">
        <f t="shared" si="6"/>
        <v/>
      </c>
      <c r="O439" s="10" t="str">
        <f>IF(O438="","",IF(R438=0,"",IF(O438&gt;R438,R438,IF(R438&lt;&gt;"",COMPARATIVO!$D$6,""))))</f>
        <v/>
      </c>
      <c r="P439" s="10" t="str">
        <f>IF(R438=0,"",IFERROR(((1+COMPARATIVO!$E$6)^(1/12)-1)*R438,""))</f>
        <v/>
      </c>
      <c r="Q439" s="10" t="str">
        <f>IF((IFERROR(O439-P439+IF(C439=F438,0,COMPARATIVO!$F$6),""))=COMPARATIVO!$F$6,"",IFERROR(O439-P439+IF(C439=F438,0,COMPARATIVO!$F$6),""))</f>
        <v/>
      </c>
      <c r="R439" s="46">
        <f t="shared" si="3"/>
        <v>0</v>
      </c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9" t="str">
        <f t="shared" si="4"/>
        <v/>
      </c>
      <c r="C440" s="10" t="str">
        <f>IF(C439="","",IF(F439=0,"",IF(C439&gt;F439,F439,IF(F439&lt;&gt;"",COMPARATIVO!$D$4,""))))</f>
        <v/>
      </c>
      <c r="D440" s="10" t="str">
        <f>IF(F439=0,"",IFERROR(((1+COMPARATIVO!$E$4)^(1/12)-1)*F439,""))</f>
        <v/>
      </c>
      <c r="E440" s="10" t="str">
        <f>IF((IFERROR(C440-D440+IF(C440=F439,0,COMPARATIVO!$F$4),""))=COMPARATIVO!$F$4,"",IFERROR(C440-D440+IF(C440=F439,0,COMPARATIVO!$F$4),""))</f>
        <v/>
      </c>
      <c r="F440" s="46">
        <f t="shared" si="1"/>
        <v>0</v>
      </c>
      <c r="G440" s="42"/>
      <c r="H440" s="9" t="str">
        <f t="shared" si="5"/>
        <v/>
      </c>
      <c r="I440" s="10" t="str">
        <f>IF(I439="","",IF(L439=0,"",IF(I439&gt;L439,L439,IF(L439&lt;&gt;"",COMPARATIVO!$D$5,""))))</f>
        <v/>
      </c>
      <c r="J440" s="10" t="str">
        <f>IF(L439=0,"",IFERROR(((1+COMPARATIVO!$E$5)^(1/12)-1)*L439,""))</f>
        <v/>
      </c>
      <c r="K440" s="10" t="str">
        <f>IF((IFERROR(I440-J440+IF(C440=F439,0,COMPARATIVO!$F$5),""))=COMPARATIVO!$F$5,"",IFERROR(I440-J440+IF(C440=F439,0,COMPARATIVO!$F$5),""))</f>
        <v/>
      </c>
      <c r="L440" s="46">
        <f t="shared" si="2"/>
        <v>0</v>
      </c>
      <c r="M440" s="42"/>
      <c r="N440" s="9" t="str">
        <f t="shared" si="6"/>
        <v/>
      </c>
      <c r="O440" s="10" t="str">
        <f>IF(O439="","",IF(R439=0,"",IF(O439&gt;R439,R439,IF(R439&lt;&gt;"",COMPARATIVO!$D$6,""))))</f>
        <v/>
      </c>
      <c r="P440" s="10" t="str">
        <f>IF(R439=0,"",IFERROR(((1+COMPARATIVO!$E$6)^(1/12)-1)*R439,""))</f>
        <v/>
      </c>
      <c r="Q440" s="10" t="str">
        <f>IF((IFERROR(O440-P440+IF(C440=F439,0,COMPARATIVO!$F$6),""))=COMPARATIVO!$F$6,"",IFERROR(O440-P440+IF(C440=F439,0,COMPARATIVO!$F$6),""))</f>
        <v/>
      </c>
      <c r="R440" s="46">
        <f t="shared" si="3"/>
        <v>0</v>
      </c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9" t="str">
        <f t="shared" si="4"/>
        <v/>
      </c>
      <c r="C441" s="10" t="str">
        <f>IF(C440="","",IF(F440=0,"",IF(C440&gt;F440,F440,IF(F440&lt;&gt;"",COMPARATIVO!$D$4,""))))</f>
        <v/>
      </c>
      <c r="D441" s="10" t="str">
        <f>IF(F440=0,"",IFERROR(((1+COMPARATIVO!$E$4)^(1/12)-1)*F440,""))</f>
        <v/>
      </c>
      <c r="E441" s="10" t="str">
        <f>IF((IFERROR(C441-D441+IF(C441=F440,0,COMPARATIVO!$F$4),""))=COMPARATIVO!$F$4,"",IFERROR(C441-D441+IF(C441=F440,0,COMPARATIVO!$F$4),""))</f>
        <v/>
      </c>
      <c r="F441" s="46">
        <f t="shared" si="1"/>
        <v>0</v>
      </c>
      <c r="G441" s="42"/>
      <c r="H441" s="9" t="str">
        <f t="shared" si="5"/>
        <v/>
      </c>
      <c r="I441" s="10" t="str">
        <f>IF(I440="","",IF(L440=0,"",IF(I440&gt;L440,L440,IF(L440&lt;&gt;"",COMPARATIVO!$D$5,""))))</f>
        <v/>
      </c>
      <c r="J441" s="10" t="str">
        <f>IF(L440=0,"",IFERROR(((1+COMPARATIVO!$E$5)^(1/12)-1)*L440,""))</f>
        <v/>
      </c>
      <c r="K441" s="10" t="str">
        <f>IF((IFERROR(I441-J441+IF(C441=F440,0,COMPARATIVO!$F$5),""))=COMPARATIVO!$F$5,"",IFERROR(I441-J441+IF(C441=F440,0,COMPARATIVO!$F$5),""))</f>
        <v/>
      </c>
      <c r="L441" s="46">
        <f t="shared" si="2"/>
        <v>0</v>
      </c>
      <c r="M441" s="42"/>
      <c r="N441" s="9" t="str">
        <f t="shared" si="6"/>
        <v/>
      </c>
      <c r="O441" s="10" t="str">
        <f>IF(O440="","",IF(R440=0,"",IF(O440&gt;R440,R440,IF(R440&lt;&gt;"",COMPARATIVO!$D$6,""))))</f>
        <v/>
      </c>
      <c r="P441" s="10" t="str">
        <f>IF(R440=0,"",IFERROR(((1+COMPARATIVO!$E$6)^(1/12)-1)*R440,""))</f>
        <v/>
      </c>
      <c r="Q441" s="10" t="str">
        <f>IF((IFERROR(O441-P441+IF(C441=F440,0,COMPARATIVO!$F$6),""))=COMPARATIVO!$F$6,"",IFERROR(O441-P441+IF(C441=F440,0,COMPARATIVO!$F$6),""))</f>
        <v/>
      </c>
      <c r="R441" s="46">
        <f t="shared" si="3"/>
        <v>0</v>
      </c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9" t="str">
        <f t="shared" si="4"/>
        <v/>
      </c>
      <c r="C442" s="10" t="str">
        <f>IF(C441="","",IF(F441=0,"",IF(C441&gt;F441,F441,IF(F441&lt;&gt;"",COMPARATIVO!$D$4,""))))</f>
        <v/>
      </c>
      <c r="D442" s="10" t="str">
        <f>IF(F441=0,"",IFERROR(((1+COMPARATIVO!$E$4)^(1/12)-1)*F441,""))</f>
        <v/>
      </c>
      <c r="E442" s="10" t="str">
        <f>IF((IFERROR(C442-D442+IF(C442=F441,0,COMPARATIVO!$F$4),""))=COMPARATIVO!$F$4,"",IFERROR(C442-D442+IF(C442=F441,0,COMPARATIVO!$F$4),""))</f>
        <v/>
      </c>
      <c r="F442" s="46">
        <f t="shared" si="1"/>
        <v>0</v>
      </c>
      <c r="G442" s="42"/>
      <c r="H442" s="9" t="str">
        <f t="shared" si="5"/>
        <v/>
      </c>
      <c r="I442" s="10" t="str">
        <f>IF(I441="","",IF(L441=0,"",IF(I441&gt;L441,L441,IF(L441&lt;&gt;"",COMPARATIVO!$D$5,""))))</f>
        <v/>
      </c>
      <c r="J442" s="10" t="str">
        <f>IF(L441=0,"",IFERROR(((1+COMPARATIVO!$E$5)^(1/12)-1)*L441,""))</f>
        <v/>
      </c>
      <c r="K442" s="10" t="str">
        <f>IF((IFERROR(I442-J442+IF(C442=F441,0,COMPARATIVO!$F$5),""))=COMPARATIVO!$F$5,"",IFERROR(I442-J442+IF(C442=F441,0,COMPARATIVO!$F$5),""))</f>
        <v/>
      </c>
      <c r="L442" s="46">
        <f t="shared" si="2"/>
        <v>0</v>
      </c>
      <c r="M442" s="42"/>
      <c r="N442" s="9" t="str">
        <f t="shared" si="6"/>
        <v/>
      </c>
      <c r="O442" s="10" t="str">
        <f>IF(O441="","",IF(R441=0,"",IF(O441&gt;R441,R441,IF(R441&lt;&gt;"",COMPARATIVO!$D$6,""))))</f>
        <v/>
      </c>
      <c r="P442" s="10" t="str">
        <f>IF(R441=0,"",IFERROR(((1+COMPARATIVO!$E$6)^(1/12)-1)*R441,""))</f>
        <v/>
      </c>
      <c r="Q442" s="10" t="str">
        <f>IF((IFERROR(O442-P442+IF(C442=F441,0,COMPARATIVO!$F$6),""))=COMPARATIVO!$F$6,"",IFERROR(O442-P442+IF(C442=F441,0,COMPARATIVO!$F$6),""))</f>
        <v/>
      </c>
      <c r="R442" s="46">
        <f t="shared" si="3"/>
        <v>0</v>
      </c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9" t="str">
        <f t="shared" si="4"/>
        <v/>
      </c>
      <c r="C443" s="10" t="str">
        <f>IF(C442="","",IF(F442=0,"",IF(C442&gt;F442,F442,IF(F442&lt;&gt;"",COMPARATIVO!$D$4,""))))</f>
        <v/>
      </c>
      <c r="D443" s="10" t="str">
        <f>IF(F442=0,"",IFERROR(((1+COMPARATIVO!$E$4)^(1/12)-1)*F442,""))</f>
        <v/>
      </c>
      <c r="E443" s="10" t="str">
        <f>IF((IFERROR(C443-D443+IF(C443=F442,0,COMPARATIVO!$F$4),""))=COMPARATIVO!$F$4,"",IFERROR(C443-D443+IF(C443=F442,0,COMPARATIVO!$F$4),""))</f>
        <v/>
      </c>
      <c r="F443" s="46">
        <f t="shared" si="1"/>
        <v>0</v>
      </c>
      <c r="G443" s="42"/>
      <c r="H443" s="9" t="str">
        <f t="shared" si="5"/>
        <v/>
      </c>
      <c r="I443" s="10" t="str">
        <f>IF(I442="","",IF(L442=0,"",IF(I442&gt;L442,L442,IF(L442&lt;&gt;"",COMPARATIVO!$D$5,""))))</f>
        <v/>
      </c>
      <c r="J443" s="10" t="str">
        <f>IF(L442=0,"",IFERROR(((1+COMPARATIVO!$E$5)^(1/12)-1)*L442,""))</f>
        <v/>
      </c>
      <c r="K443" s="10" t="str">
        <f>IF((IFERROR(I443-J443+IF(C443=F442,0,COMPARATIVO!$F$5),""))=COMPARATIVO!$F$5,"",IFERROR(I443-J443+IF(C443=F442,0,COMPARATIVO!$F$5),""))</f>
        <v/>
      </c>
      <c r="L443" s="46">
        <f t="shared" si="2"/>
        <v>0</v>
      </c>
      <c r="M443" s="42"/>
      <c r="N443" s="9" t="str">
        <f t="shared" si="6"/>
        <v/>
      </c>
      <c r="O443" s="10" t="str">
        <f>IF(O442="","",IF(R442=0,"",IF(O442&gt;R442,R442,IF(R442&lt;&gt;"",COMPARATIVO!$D$6,""))))</f>
        <v/>
      </c>
      <c r="P443" s="10" t="str">
        <f>IF(R442=0,"",IFERROR(((1+COMPARATIVO!$E$6)^(1/12)-1)*R442,""))</f>
        <v/>
      </c>
      <c r="Q443" s="10" t="str">
        <f>IF((IFERROR(O443-P443+IF(C443=F442,0,COMPARATIVO!$F$6),""))=COMPARATIVO!$F$6,"",IFERROR(O443-P443+IF(C443=F442,0,COMPARATIVO!$F$6),""))</f>
        <v/>
      </c>
      <c r="R443" s="46">
        <f t="shared" si="3"/>
        <v>0</v>
      </c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9" t="str">
        <f t="shared" si="4"/>
        <v/>
      </c>
      <c r="C444" s="10" t="str">
        <f>IF(C443="","",IF(F443=0,"",IF(C443&gt;F443,F443,IF(F443&lt;&gt;"",COMPARATIVO!$D$4,""))))</f>
        <v/>
      </c>
      <c r="D444" s="10" t="str">
        <f>IF(F443=0,"",IFERROR(((1+COMPARATIVO!$E$4)^(1/12)-1)*F443,""))</f>
        <v/>
      </c>
      <c r="E444" s="10" t="str">
        <f>IF((IFERROR(C444-D444+IF(C444=F443,0,COMPARATIVO!$F$4),""))=COMPARATIVO!$F$4,"",IFERROR(C444-D444+IF(C444=F443,0,COMPARATIVO!$F$4),""))</f>
        <v/>
      </c>
      <c r="F444" s="46">
        <f t="shared" si="1"/>
        <v>0</v>
      </c>
      <c r="G444" s="42"/>
      <c r="H444" s="9" t="str">
        <f t="shared" si="5"/>
        <v/>
      </c>
      <c r="I444" s="10" t="str">
        <f>IF(I443="","",IF(L443=0,"",IF(I443&gt;L443,L443,IF(L443&lt;&gt;"",COMPARATIVO!$D$5,""))))</f>
        <v/>
      </c>
      <c r="J444" s="10" t="str">
        <f>IF(L443=0,"",IFERROR(((1+COMPARATIVO!$E$5)^(1/12)-1)*L443,""))</f>
        <v/>
      </c>
      <c r="K444" s="10" t="str">
        <f>IF((IFERROR(I444-J444+IF(C444=F443,0,COMPARATIVO!$F$5),""))=COMPARATIVO!$F$5,"",IFERROR(I444-J444+IF(C444=F443,0,COMPARATIVO!$F$5),""))</f>
        <v/>
      </c>
      <c r="L444" s="46">
        <f t="shared" si="2"/>
        <v>0</v>
      </c>
      <c r="M444" s="42"/>
      <c r="N444" s="9" t="str">
        <f t="shared" si="6"/>
        <v/>
      </c>
      <c r="O444" s="10" t="str">
        <f>IF(O443="","",IF(R443=0,"",IF(O443&gt;R443,R443,IF(R443&lt;&gt;"",COMPARATIVO!$D$6,""))))</f>
        <v/>
      </c>
      <c r="P444" s="10" t="str">
        <f>IF(R443=0,"",IFERROR(((1+COMPARATIVO!$E$6)^(1/12)-1)*R443,""))</f>
        <v/>
      </c>
      <c r="Q444" s="10" t="str">
        <f>IF((IFERROR(O444-P444+IF(C444=F443,0,COMPARATIVO!$F$6),""))=COMPARATIVO!$F$6,"",IFERROR(O444-P444+IF(C444=F443,0,COMPARATIVO!$F$6),""))</f>
        <v/>
      </c>
      <c r="R444" s="46">
        <f t="shared" si="3"/>
        <v>0</v>
      </c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9" t="str">
        <f t="shared" si="4"/>
        <v/>
      </c>
      <c r="C445" s="10" t="str">
        <f>IF(C444="","",IF(F444=0,"",IF(C444&gt;F444,F444,IF(F444&lt;&gt;"",COMPARATIVO!$D$4,""))))</f>
        <v/>
      </c>
      <c r="D445" s="10" t="str">
        <f>IF(F444=0,"",IFERROR(((1+COMPARATIVO!$E$4)^(1/12)-1)*F444,""))</f>
        <v/>
      </c>
      <c r="E445" s="10" t="str">
        <f>IF((IFERROR(C445-D445+IF(C445=F444,0,COMPARATIVO!$F$4),""))=COMPARATIVO!$F$4,"",IFERROR(C445-D445+IF(C445=F444,0,COMPARATIVO!$F$4),""))</f>
        <v/>
      </c>
      <c r="F445" s="46">
        <f t="shared" si="1"/>
        <v>0</v>
      </c>
      <c r="G445" s="42"/>
      <c r="H445" s="9" t="str">
        <f t="shared" si="5"/>
        <v/>
      </c>
      <c r="I445" s="10" t="str">
        <f>IF(I444="","",IF(L444=0,"",IF(I444&gt;L444,L444,IF(L444&lt;&gt;"",COMPARATIVO!$D$5,""))))</f>
        <v/>
      </c>
      <c r="J445" s="10" t="str">
        <f>IF(L444=0,"",IFERROR(((1+COMPARATIVO!$E$5)^(1/12)-1)*L444,""))</f>
        <v/>
      </c>
      <c r="K445" s="10" t="str">
        <f>IF((IFERROR(I445-J445+IF(C445=F444,0,COMPARATIVO!$F$5),""))=COMPARATIVO!$F$5,"",IFERROR(I445-J445+IF(C445=F444,0,COMPARATIVO!$F$5),""))</f>
        <v/>
      </c>
      <c r="L445" s="46">
        <f t="shared" si="2"/>
        <v>0</v>
      </c>
      <c r="M445" s="42"/>
      <c r="N445" s="9" t="str">
        <f t="shared" si="6"/>
        <v/>
      </c>
      <c r="O445" s="10" t="str">
        <f>IF(O444="","",IF(R444=0,"",IF(O444&gt;R444,R444,IF(R444&lt;&gt;"",COMPARATIVO!$D$6,""))))</f>
        <v/>
      </c>
      <c r="P445" s="10" t="str">
        <f>IF(R444=0,"",IFERROR(((1+COMPARATIVO!$E$6)^(1/12)-1)*R444,""))</f>
        <v/>
      </c>
      <c r="Q445" s="10" t="str">
        <f>IF((IFERROR(O445-P445+IF(C445=F444,0,COMPARATIVO!$F$6),""))=COMPARATIVO!$F$6,"",IFERROR(O445-P445+IF(C445=F444,0,COMPARATIVO!$F$6),""))</f>
        <v/>
      </c>
      <c r="R445" s="46">
        <f t="shared" si="3"/>
        <v>0</v>
      </c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9" t="str">
        <f t="shared" si="4"/>
        <v/>
      </c>
      <c r="C446" s="10" t="str">
        <f>IF(C445="","",IF(F445=0,"",IF(C445&gt;F445,F445,IF(F445&lt;&gt;"",COMPARATIVO!$D$4,""))))</f>
        <v/>
      </c>
      <c r="D446" s="10" t="str">
        <f>IF(F445=0,"",IFERROR(((1+COMPARATIVO!$E$4)^(1/12)-1)*F445,""))</f>
        <v/>
      </c>
      <c r="E446" s="10" t="str">
        <f>IF((IFERROR(C446-D446+IF(C446=F445,0,COMPARATIVO!$F$4),""))=COMPARATIVO!$F$4,"",IFERROR(C446-D446+IF(C446=F445,0,COMPARATIVO!$F$4),""))</f>
        <v/>
      </c>
      <c r="F446" s="46">
        <f t="shared" si="1"/>
        <v>0</v>
      </c>
      <c r="G446" s="42"/>
      <c r="H446" s="9" t="str">
        <f t="shared" si="5"/>
        <v/>
      </c>
      <c r="I446" s="10" t="str">
        <f>IF(I445="","",IF(L445=0,"",IF(I445&gt;L445,L445,IF(L445&lt;&gt;"",COMPARATIVO!$D$5,""))))</f>
        <v/>
      </c>
      <c r="J446" s="10" t="str">
        <f>IF(L445=0,"",IFERROR(((1+COMPARATIVO!$E$5)^(1/12)-1)*L445,""))</f>
        <v/>
      </c>
      <c r="K446" s="10" t="str">
        <f>IF((IFERROR(I446-J446+IF(C446=F445,0,COMPARATIVO!$F$5),""))=COMPARATIVO!$F$5,"",IFERROR(I446-J446+IF(C446=F445,0,COMPARATIVO!$F$5),""))</f>
        <v/>
      </c>
      <c r="L446" s="46">
        <f t="shared" si="2"/>
        <v>0</v>
      </c>
      <c r="M446" s="42"/>
      <c r="N446" s="9" t="str">
        <f t="shared" si="6"/>
        <v/>
      </c>
      <c r="O446" s="10" t="str">
        <f>IF(O445="","",IF(R445=0,"",IF(O445&gt;R445,R445,IF(R445&lt;&gt;"",COMPARATIVO!$D$6,""))))</f>
        <v/>
      </c>
      <c r="P446" s="10" t="str">
        <f>IF(R445=0,"",IFERROR(((1+COMPARATIVO!$E$6)^(1/12)-1)*R445,""))</f>
        <v/>
      </c>
      <c r="Q446" s="10" t="str">
        <f>IF((IFERROR(O446-P446+IF(C446=F445,0,COMPARATIVO!$F$6),""))=COMPARATIVO!$F$6,"",IFERROR(O446-P446+IF(C446=F445,0,COMPARATIVO!$F$6),""))</f>
        <v/>
      </c>
      <c r="R446" s="46">
        <f t="shared" si="3"/>
        <v>0</v>
      </c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9" t="str">
        <f t="shared" si="4"/>
        <v/>
      </c>
      <c r="C447" s="10" t="str">
        <f>IF(C446="","",IF(F446=0,"",IF(C446&gt;F446,F446,IF(F446&lt;&gt;"",COMPARATIVO!$D$4,""))))</f>
        <v/>
      </c>
      <c r="D447" s="10" t="str">
        <f>IF(F446=0,"",IFERROR(((1+COMPARATIVO!$E$4)^(1/12)-1)*F446,""))</f>
        <v/>
      </c>
      <c r="E447" s="10" t="str">
        <f>IF((IFERROR(C447-D447+IF(C447=F446,0,COMPARATIVO!$F$4),""))=COMPARATIVO!$F$4,"",IFERROR(C447-D447+IF(C447=F446,0,COMPARATIVO!$F$4),""))</f>
        <v/>
      </c>
      <c r="F447" s="46">
        <f t="shared" si="1"/>
        <v>0</v>
      </c>
      <c r="G447" s="42"/>
      <c r="H447" s="9" t="str">
        <f t="shared" si="5"/>
        <v/>
      </c>
      <c r="I447" s="10" t="str">
        <f>IF(I446="","",IF(L446=0,"",IF(I446&gt;L446,L446,IF(L446&lt;&gt;"",COMPARATIVO!$D$5,""))))</f>
        <v/>
      </c>
      <c r="J447" s="10" t="str">
        <f>IF(L446=0,"",IFERROR(((1+COMPARATIVO!$E$5)^(1/12)-1)*L446,""))</f>
        <v/>
      </c>
      <c r="K447" s="10" t="str">
        <f>IF((IFERROR(I447-J447+IF(C447=F446,0,COMPARATIVO!$F$5),""))=COMPARATIVO!$F$5,"",IFERROR(I447-J447+IF(C447=F446,0,COMPARATIVO!$F$5),""))</f>
        <v/>
      </c>
      <c r="L447" s="46">
        <f t="shared" si="2"/>
        <v>0</v>
      </c>
      <c r="M447" s="42"/>
      <c r="N447" s="9" t="str">
        <f t="shared" si="6"/>
        <v/>
      </c>
      <c r="O447" s="10" t="str">
        <f>IF(O446="","",IF(R446=0,"",IF(O446&gt;R446,R446,IF(R446&lt;&gt;"",COMPARATIVO!$D$6,""))))</f>
        <v/>
      </c>
      <c r="P447" s="10" t="str">
        <f>IF(R446=0,"",IFERROR(((1+COMPARATIVO!$E$6)^(1/12)-1)*R446,""))</f>
        <v/>
      </c>
      <c r="Q447" s="10" t="str">
        <f>IF((IFERROR(O447-P447+IF(C447=F446,0,COMPARATIVO!$F$6),""))=COMPARATIVO!$F$6,"",IFERROR(O447-P447+IF(C447=F446,0,COMPARATIVO!$F$6),""))</f>
        <v/>
      </c>
      <c r="R447" s="46">
        <f t="shared" si="3"/>
        <v>0</v>
      </c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9" t="str">
        <f t="shared" si="4"/>
        <v/>
      </c>
      <c r="C448" s="10" t="str">
        <f>IF(C447="","",IF(F447=0,"",IF(C447&gt;F447,F447,IF(F447&lt;&gt;"",COMPARATIVO!$D$4,""))))</f>
        <v/>
      </c>
      <c r="D448" s="10" t="str">
        <f>IF(F447=0,"",IFERROR(((1+COMPARATIVO!$E$4)^(1/12)-1)*F447,""))</f>
        <v/>
      </c>
      <c r="E448" s="10" t="str">
        <f>IF((IFERROR(C448-D448+IF(C448=F447,0,COMPARATIVO!$F$4),""))=COMPARATIVO!$F$4,"",IFERROR(C448-D448+IF(C448=F447,0,COMPARATIVO!$F$4),""))</f>
        <v/>
      </c>
      <c r="F448" s="46">
        <f t="shared" si="1"/>
        <v>0</v>
      </c>
      <c r="G448" s="42"/>
      <c r="H448" s="9" t="str">
        <f t="shared" si="5"/>
        <v/>
      </c>
      <c r="I448" s="10" t="str">
        <f>IF(I447="","",IF(L447=0,"",IF(I447&gt;L447,L447,IF(L447&lt;&gt;"",COMPARATIVO!$D$5,""))))</f>
        <v/>
      </c>
      <c r="J448" s="10" t="str">
        <f>IF(L447=0,"",IFERROR(((1+COMPARATIVO!$E$5)^(1/12)-1)*L447,""))</f>
        <v/>
      </c>
      <c r="K448" s="10" t="str">
        <f>IF((IFERROR(I448-J448+IF(C448=F447,0,COMPARATIVO!$F$5),""))=COMPARATIVO!$F$5,"",IFERROR(I448-J448+IF(C448=F447,0,COMPARATIVO!$F$5),""))</f>
        <v/>
      </c>
      <c r="L448" s="46">
        <f t="shared" si="2"/>
        <v>0</v>
      </c>
      <c r="M448" s="42"/>
      <c r="N448" s="9" t="str">
        <f t="shared" si="6"/>
        <v/>
      </c>
      <c r="O448" s="10" t="str">
        <f>IF(O447="","",IF(R447=0,"",IF(O447&gt;R447,R447,IF(R447&lt;&gt;"",COMPARATIVO!$D$6,""))))</f>
        <v/>
      </c>
      <c r="P448" s="10" t="str">
        <f>IF(R447=0,"",IFERROR(((1+COMPARATIVO!$E$6)^(1/12)-1)*R447,""))</f>
        <v/>
      </c>
      <c r="Q448" s="10" t="str">
        <f>IF((IFERROR(O448-P448+IF(C448=F447,0,COMPARATIVO!$F$6),""))=COMPARATIVO!$F$6,"",IFERROR(O448-P448+IF(C448=F447,0,COMPARATIVO!$F$6),""))</f>
        <v/>
      </c>
      <c r="R448" s="46">
        <f t="shared" si="3"/>
        <v>0</v>
      </c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9" t="str">
        <f t="shared" si="4"/>
        <v/>
      </c>
      <c r="C449" s="10" t="str">
        <f>IF(C448="","",IF(F448=0,"",IF(C448&gt;F448,F448,IF(F448&lt;&gt;"",COMPARATIVO!$D$4,""))))</f>
        <v/>
      </c>
      <c r="D449" s="10" t="str">
        <f>IF(F448=0,"",IFERROR(((1+COMPARATIVO!$E$4)^(1/12)-1)*F448,""))</f>
        <v/>
      </c>
      <c r="E449" s="10" t="str">
        <f>IF((IFERROR(C449-D449+IF(C449=F448,0,COMPARATIVO!$F$4),""))=COMPARATIVO!$F$4,"",IFERROR(C449-D449+IF(C449=F448,0,COMPARATIVO!$F$4),""))</f>
        <v/>
      </c>
      <c r="F449" s="46">
        <f t="shared" si="1"/>
        <v>0</v>
      </c>
      <c r="G449" s="42"/>
      <c r="H449" s="9" t="str">
        <f t="shared" si="5"/>
        <v/>
      </c>
      <c r="I449" s="10" t="str">
        <f>IF(I448="","",IF(L448=0,"",IF(I448&gt;L448,L448,IF(L448&lt;&gt;"",COMPARATIVO!$D$5,""))))</f>
        <v/>
      </c>
      <c r="J449" s="10" t="str">
        <f>IF(L448=0,"",IFERROR(((1+COMPARATIVO!$E$5)^(1/12)-1)*L448,""))</f>
        <v/>
      </c>
      <c r="K449" s="10" t="str">
        <f>IF((IFERROR(I449-J449+IF(C449=F448,0,COMPARATIVO!$F$5),""))=COMPARATIVO!$F$5,"",IFERROR(I449-J449+IF(C449=F448,0,COMPARATIVO!$F$5),""))</f>
        <v/>
      </c>
      <c r="L449" s="46">
        <f t="shared" si="2"/>
        <v>0</v>
      </c>
      <c r="M449" s="42"/>
      <c r="N449" s="9" t="str">
        <f t="shared" si="6"/>
        <v/>
      </c>
      <c r="O449" s="10" t="str">
        <f>IF(O448="","",IF(R448=0,"",IF(O448&gt;R448,R448,IF(R448&lt;&gt;"",COMPARATIVO!$D$6,""))))</f>
        <v/>
      </c>
      <c r="P449" s="10" t="str">
        <f>IF(R448=0,"",IFERROR(((1+COMPARATIVO!$E$6)^(1/12)-1)*R448,""))</f>
        <v/>
      </c>
      <c r="Q449" s="10" t="str">
        <f>IF((IFERROR(O449-P449+IF(C449=F448,0,COMPARATIVO!$F$6),""))=COMPARATIVO!$F$6,"",IFERROR(O449-P449+IF(C449=F448,0,COMPARATIVO!$F$6),""))</f>
        <v/>
      </c>
      <c r="R449" s="46">
        <f t="shared" si="3"/>
        <v>0</v>
      </c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9" t="str">
        <f t="shared" si="4"/>
        <v/>
      </c>
      <c r="C450" s="10" t="str">
        <f>IF(C449="","",IF(F449=0,"",IF(C449&gt;F449,F449,IF(F449&lt;&gt;"",COMPARATIVO!$D$4,""))))</f>
        <v/>
      </c>
      <c r="D450" s="10" t="str">
        <f>IF(F449=0,"",IFERROR(((1+COMPARATIVO!$E$4)^(1/12)-1)*F449,""))</f>
        <v/>
      </c>
      <c r="E450" s="10" t="str">
        <f>IF((IFERROR(C450-D450+IF(C450=F449,0,COMPARATIVO!$F$4),""))=COMPARATIVO!$F$4,"",IFERROR(C450-D450+IF(C450=F449,0,COMPARATIVO!$F$4),""))</f>
        <v/>
      </c>
      <c r="F450" s="46">
        <f t="shared" si="1"/>
        <v>0</v>
      </c>
      <c r="G450" s="42"/>
      <c r="H450" s="9" t="str">
        <f t="shared" si="5"/>
        <v/>
      </c>
      <c r="I450" s="10" t="str">
        <f>IF(I449="","",IF(L449=0,"",IF(I449&gt;L449,L449,IF(L449&lt;&gt;"",COMPARATIVO!$D$5,""))))</f>
        <v/>
      </c>
      <c r="J450" s="10" t="str">
        <f>IF(L449=0,"",IFERROR(((1+COMPARATIVO!$E$5)^(1/12)-1)*L449,""))</f>
        <v/>
      </c>
      <c r="K450" s="10" t="str">
        <f>IF((IFERROR(I450-J450+IF(C450=F449,0,COMPARATIVO!$F$5),""))=COMPARATIVO!$F$5,"",IFERROR(I450-J450+IF(C450=F449,0,COMPARATIVO!$F$5),""))</f>
        <v/>
      </c>
      <c r="L450" s="46">
        <f t="shared" si="2"/>
        <v>0</v>
      </c>
      <c r="M450" s="42"/>
      <c r="N450" s="9" t="str">
        <f t="shared" si="6"/>
        <v/>
      </c>
      <c r="O450" s="10" t="str">
        <f>IF(O449="","",IF(R449=0,"",IF(O449&gt;R449,R449,IF(R449&lt;&gt;"",COMPARATIVO!$D$6,""))))</f>
        <v/>
      </c>
      <c r="P450" s="10" t="str">
        <f>IF(R449=0,"",IFERROR(((1+COMPARATIVO!$E$6)^(1/12)-1)*R449,""))</f>
        <v/>
      </c>
      <c r="Q450" s="10" t="str">
        <f>IF((IFERROR(O450-P450+IF(C450=F449,0,COMPARATIVO!$F$6),""))=COMPARATIVO!$F$6,"",IFERROR(O450-P450+IF(C450=F449,0,COMPARATIVO!$F$6),""))</f>
        <v/>
      </c>
      <c r="R450" s="46">
        <f t="shared" si="3"/>
        <v>0</v>
      </c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9" t="str">
        <f t="shared" si="4"/>
        <v/>
      </c>
      <c r="C451" s="10" t="str">
        <f>IF(C450="","",IF(F450=0,"",IF(C450&gt;F450,F450,IF(F450&lt;&gt;"",COMPARATIVO!$D$4,""))))</f>
        <v/>
      </c>
      <c r="D451" s="10" t="str">
        <f>IF(F450=0,"",IFERROR(((1+COMPARATIVO!$E$4)^(1/12)-1)*F450,""))</f>
        <v/>
      </c>
      <c r="E451" s="10" t="str">
        <f>IF((IFERROR(C451-D451+IF(C451=F450,0,COMPARATIVO!$F$4),""))=COMPARATIVO!$F$4,"",IFERROR(C451-D451+IF(C451=F450,0,COMPARATIVO!$F$4),""))</f>
        <v/>
      </c>
      <c r="F451" s="46">
        <f t="shared" si="1"/>
        <v>0</v>
      </c>
      <c r="G451" s="42"/>
      <c r="H451" s="9" t="str">
        <f t="shared" si="5"/>
        <v/>
      </c>
      <c r="I451" s="10" t="str">
        <f>IF(I450="","",IF(L450=0,"",IF(I450&gt;L450,L450,IF(L450&lt;&gt;"",COMPARATIVO!$D$5,""))))</f>
        <v/>
      </c>
      <c r="J451" s="10" t="str">
        <f>IF(L450=0,"",IFERROR(((1+COMPARATIVO!$E$5)^(1/12)-1)*L450,""))</f>
        <v/>
      </c>
      <c r="K451" s="10" t="str">
        <f>IF((IFERROR(I451-J451+IF(C451=F450,0,COMPARATIVO!$F$5),""))=COMPARATIVO!$F$5,"",IFERROR(I451-J451+IF(C451=F450,0,COMPARATIVO!$F$5),""))</f>
        <v/>
      </c>
      <c r="L451" s="46">
        <f t="shared" si="2"/>
        <v>0</v>
      </c>
      <c r="M451" s="42"/>
      <c r="N451" s="9" t="str">
        <f t="shared" si="6"/>
        <v/>
      </c>
      <c r="O451" s="10" t="str">
        <f>IF(O450="","",IF(R450=0,"",IF(O450&gt;R450,R450,IF(R450&lt;&gt;"",COMPARATIVO!$D$6,""))))</f>
        <v/>
      </c>
      <c r="P451" s="10" t="str">
        <f>IF(R450=0,"",IFERROR(((1+COMPARATIVO!$E$6)^(1/12)-1)*R450,""))</f>
        <v/>
      </c>
      <c r="Q451" s="10" t="str">
        <f>IF((IFERROR(O451-P451+IF(C451=F450,0,COMPARATIVO!$F$6),""))=COMPARATIVO!$F$6,"",IFERROR(O451-P451+IF(C451=F450,0,COMPARATIVO!$F$6),""))</f>
        <v/>
      </c>
      <c r="R451" s="46">
        <f t="shared" si="3"/>
        <v>0</v>
      </c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9" t="str">
        <f t="shared" si="4"/>
        <v/>
      </c>
      <c r="C452" s="10" t="str">
        <f>IF(C451="","",IF(F451=0,"",IF(C451&gt;F451,F451,IF(F451&lt;&gt;"",COMPARATIVO!$D$4,""))))</f>
        <v/>
      </c>
      <c r="D452" s="10" t="str">
        <f>IF(F451=0,"",IFERROR(((1+COMPARATIVO!$E$4)^(1/12)-1)*F451,""))</f>
        <v/>
      </c>
      <c r="E452" s="10" t="str">
        <f>IF((IFERROR(C452-D452+IF(C452=F451,0,COMPARATIVO!$F$4),""))=COMPARATIVO!$F$4,"",IFERROR(C452-D452+IF(C452=F451,0,COMPARATIVO!$F$4),""))</f>
        <v/>
      </c>
      <c r="F452" s="46">
        <f t="shared" si="1"/>
        <v>0</v>
      </c>
      <c r="G452" s="42"/>
      <c r="H452" s="9" t="str">
        <f t="shared" si="5"/>
        <v/>
      </c>
      <c r="I452" s="10" t="str">
        <f>IF(I451="","",IF(L451=0,"",IF(I451&gt;L451,L451,IF(L451&lt;&gt;"",COMPARATIVO!$D$5,""))))</f>
        <v/>
      </c>
      <c r="J452" s="10" t="str">
        <f>IF(L451=0,"",IFERROR(((1+COMPARATIVO!$E$5)^(1/12)-1)*L451,""))</f>
        <v/>
      </c>
      <c r="K452" s="10" t="str">
        <f>IF((IFERROR(I452-J452+IF(C452=F451,0,COMPARATIVO!$F$5),""))=COMPARATIVO!$F$5,"",IFERROR(I452-J452+IF(C452=F451,0,COMPARATIVO!$F$5),""))</f>
        <v/>
      </c>
      <c r="L452" s="46">
        <f t="shared" si="2"/>
        <v>0</v>
      </c>
      <c r="M452" s="42"/>
      <c r="N452" s="9" t="str">
        <f t="shared" si="6"/>
        <v/>
      </c>
      <c r="O452" s="10" t="str">
        <f>IF(O451="","",IF(R451=0,"",IF(O451&gt;R451,R451,IF(R451&lt;&gt;"",COMPARATIVO!$D$6,""))))</f>
        <v/>
      </c>
      <c r="P452" s="10" t="str">
        <f>IF(R451=0,"",IFERROR(((1+COMPARATIVO!$E$6)^(1/12)-1)*R451,""))</f>
        <v/>
      </c>
      <c r="Q452" s="10" t="str">
        <f>IF((IFERROR(O452-P452+IF(C452=F451,0,COMPARATIVO!$F$6),""))=COMPARATIVO!$F$6,"",IFERROR(O452-P452+IF(C452=F451,0,COMPARATIVO!$F$6),""))</f>
        <v/>
      </c>
      <c r="R452" s="46">
        <f t="shared" si="3"/>
        <v>0</v>
      </c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9" t="str">
        <f t="shared" si="4"/>
        <v/>
      </c>
      <c r="C453" s="10" t="str">
        <f>IF(C452="","",IF(F452=0,"",IF(C452&gt;F452,F452,IF(F452&lt;&gt;"",COMPARATIVO!$D$4,""))))</f>
        <v/>
      </c>
      <c r="D453" s="10" t="str">
        <f>IF(F452=0,"",IFERROR(((1+COMPARATIVO!$E$4)^(1/12)-1)*F452,""))</f>
        <v/>
      </c>
      <c r="E453" s="10" t="str">
        <f>IF((IFERROR(C453-D453+IF(C453=F452,0,COMPARATIVO!$F$4),""))=COMPARATIVO!$F$4,"",IFERROR(C453-D453+IF(C453=F452,0,COMPARATIVO!$F$4),""))</f>
        <v/>
      </c>
      <c r="F453" s="46">
        <f t="shared" si="1"/>
        <v>0</v>
      </c>
      <c r="G453" s="42"/>
      <c r="H453" s="9" t="str">
        <f t="shared" si="5"/>
        <v/>
      </c>
      <c r="I453" s="10" t="str">
        <f>IF(I452="","",IF(L452=0,"",IF(I452&gt;L452,L452,IF(L452&lt;&gt;"",COMPARATIVO!$D$5,""))))</f>
        <v/>
      </c>
      <c r="J453" s="10" t="str">
        <f>IF(L452=0,"",IFERROR(((1+COMPARATIVO!$E$5)^(1/12)-1)*L452,""))</f>
        <v/>
      </c>
      <c r="K453" s="10" t="str">
        <f>IF((IFERROR(I453-J453+IF(C453=F452,0,COMPARATIVO!$F$5),""))=COMPARATIVO!$F$5,"",IFERROR(I453-J453+IF(C453=F452,0,COMPARATIVO!$F$5),""))</f>
        <v/>
      </c>
      <c r="L453" s="46">
        <f t="shared" si="2"/>
        <v>0</v>
      </c>
      <c r="M453" s="42"/>
      <c r="N453" s="9" t="str">
        <f t="shared" si="6"/>
        <v/>
      </c>
      <c r="O453" s="10" t="str">
        <f>IF(O452="","",IF(R452=0,"",IF(O452&gt;R452,R452,IF(R452&lt;&gt;"",COMPARATIVO!$D$6,""))))</f>
        <v/>
      </c>
      <c r="P453" s="10" t="str">
        <f>IF(R452=0,"",IFERROR(((1+COMPARATIVO!$E$6)^(1/12)-1)*R452,""))</f>
        <v/>
      </c>
      <c r="Q453" s="10" t="str">
        <f>IF((IFERROR(O453-P453+IF(C453=F452,0,COMPARATIVO!$F$6),""))=COMPARATIVO!$F$6,"",IFERROR(O453-P453+IF(C453=F452,0,COMPARATIVO!$F$6),""))</f>
        <v/>
      </c>
      <c r="R453" s="46">
        <f t="shared" si="3"/>
        <v>0</v>
      </c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9" t="str">
        <f t="shared" si="4"/>
        <v/>
      </c>
      <c r="C454" s="10" t="str">
        <f>IF(C453="","",IF(F453=0,"",IF(C453&gt;F453,F453,IF(F453&lt;&gt;"",COMPARATIVO!$D$4,""))))</f>
        <v/>
      </c>
      <c r="D454" s="10" t="str">
        <f>IF(F453=0,"",IFERROR(((1+COMPARATIVO!$E$4)^(1/12)-1)*F453,""))</f>
        <v/>
      </c>
      <c r="E454" s="10" t="str">
        <f>IF((IFERROR(C454-D454+IF(C454=F453,0,COMPARATIVO!$F$4),""))=COMPARATIVO!$F$4,"",IFERROR(C454-D454+IF(C454=F453,0,COMPARATIVO!$F$4),""))</f>
        <v/>
      </c>
      <c r="F454" s="46">
        <f t="shared" si="1"/>
        <v>0</v>
      </c>
      <c r="G454" s="42"/>
      <c r="H454" s="9" t="str">
        <f t="shared" si="5"/>
        <v/>
      </c>
      <c r="I454" s="10" t="str">
        <f>IF(I453="","",IF(L453=0,"",IF(I453&gt;L453,L453,IF(L453&lt;&gt;"",COMPARATIVO!$D$5,""))))</f>
        <v/>
      </c>
      <c r="J454" s="10" t="str">
        <f>IF(L453=0,"",IFERROR(((1+COMPARATIVO!$E$5)^(1/12)-1)*L453,""))</f>
        <v/>
      </c>
      <c r="K454" s="10" t="str">
        <f>IF((IFERROR(I454-J454+IF(C454=F453,0,COMPARATIVO!$F$5),""))=COMPARATIVO!$F$5,"",IFERROR(I454-J454+IF(C454=F453,0,COMPARATIVO!$F$5),""))</f>
        <v/>
      </c>
      <c r="L454" s="46">
        <f t="shared" si="2"/>
        <v>0</v>
      </c>
      <c r="M454" s="42"/>
      <c r="N454" s="9" t="str">
        <f t="shared" si="6"/>
        <v/>
      </c>
      <c r="O454" s="10" t="str">
        <f>IF(O453="","",IF(R453=0,"",IF(O453&gt;R453,R453,IF(R453&lt;&gt;"",COMPARATIVO!$D$6,""))))</f>
        <v/>
      </c>
      <c r="P454" s="10" t="str">
        <f>IF(R453=0,"",IFERROR(((1+COMPARATIVO!$E$6)^(1/12)-1)*R453,""))</f>
        <v/>
      </c>
      <c r="Q454" s="10" t="str">
        <f>IF((IFERROR(O454-P454+IF(C454=F453,0,COMPARATIVO!$F$6),""))=COMPARATIVO!$F$6,"",IFERROR(O454-P454+IF(C454=F453,0,COMPARATIVO!$F$6),""))</f>
        <v/>
      </c>
      <c r="R454" s="46">
        <f t="shared" si="3"/>
        <v>0</v>
      </c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9" t="str">
        <f t="shared" si="4"/>
        <v/>
      </c>
      <c r="C455" s="10" t="str">
        <f>IF(C454="","",IF(F454=0,"",IF(C454&gt;F454,F454,IF(F454&lt;&gt;"",COMPARATIVO!$D$4,""))))</f>
        <v/>
      </c>
      <c r="D455" s="10" t="str">
        <f>IF(F454=0,"",IFERROR(((1+COMPARATIVO!$E$4)^(1/12)-1)*F454,""))</f>
        <v/>
      </c>
      <c r="E455" s="10" t="str">
        <f>IF((IFERROR(C455-D455+IF(C455=F454,0,COMPARATIVO!$F$4),""))=COMPARATIVO!$F$4,"",IFERROR(C455-D455+IF(C455=F454,0,COMPARATIVO!$F$4),""))</f>
        <v/>
      </c>
      <c r="F455" s="46">
        <f t="shared" si="1"/>
        <v>0</v>
      </c>
      <c r="G455" s="42"/>
      <c r="H455" s="9" t="str">
        <f t="shared" si="5"/>
        <v/>
      </c>
      <c r="I455" s="10" t="str">
        <f>IF(I454="","",IF(L454=0,"",IF(I454&gt;L454,L454,IF(L454&lt;&gt;"",COMPARATIVO!$D$5,""))))</f>
        <v/>
      </c>
      <c r="J455" s="10" t="str">
        <f>IF(L454=0,"",IFERROR(((1+COMPARATIVO!$E$5)^(1/12)-1)*L454,""))</f>
        <v/>
      </c>
      <c r="K455" s="10" t="str">
        <f>IF((IFERROR(I455-J455+IF(C455=F454,0,COMPARATIVO!$F$5),""))=COMPARATIVO!$F$5,"",IFERROR(I455-J455+IF(C455=F454,0,COMPARATIVO!$F$5),""))</f>
        <v/>
      </c>
      <c r="L455" s="46">
        <f t="shared" si="2"/>
        <v>0</v>
      </c>
      <c r="M455" s="42"/>
      <c r="N455" s="9" t="str">
        <f t="shared" si="6"/>
        <v/>
      </c>
      <c r="O455" s="10" t="str">
        <f>IF(O454="","",IF(R454=0,"",IF(O454&gt;R454,R454,IF(R454&lt;&gt;"",COMPARATIVO!$D$6,""))))</f>
        <v/>
      </c>
      <c r="P455" s="10" t="str">
        <f>IF(R454=0,"",IFERROR(((1+COMPARATIVO!$E$6)^(1/12)-1)*R454,""))</f>
        <v/>
      </c>
      <c r="Q455" s="10" t="str">
        <f>IF((IFERROR(O455-P455+IF(C455=F454,0,COMPARATIVO!$F$6),""))=COMPARATIVO!$F$6,"",IFERROR(O455-P455+IF(C455=F454,0,COMPARATIVO!$F$6),""))</f>
        <v/>
      </c>
      <c r="R455" s="46">
        <f t="shared" si="3"/>
        <v>0</v>
      </c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9" t="str">
        <f t="shared" si="4"/>
        <v/>
      </c>
      <c r="C456" s="10" t="str">
        <f>IF(C455="","",IF(F455=0,"",IF(C455&gt;F455,F455,IF(F455&lt;&gt;"",COMPARATIVO!$D$4,""))))</f>
        <v/>
      </c>
      <c r="D456" s="10" t="str">
        <f>IF(F455=0,"",IFERROR(((1+COMPARATIVO!$E$4)^(1/12)-1)*F455,""))</f>
        <v/>
      </c>
      <c r="E456" s="10" t="str">
        <f>IF((IFERROR(C456-D456+IF(C456=F455,0,COMPARATIVO!$F$4),""))=COMPARATIVO!$F$4,"",IFERROR(C456-D456+IF(C456=F455,0,COMPARATIVO!$F$4),""))</f>
        <v/>
      </c>
      <c r="F456" s="46">
        <f t="shared" si="1"/>
        <v>0</v>
      </c>
      <c r="G456" s="42"/>
      <c r="H456" s="9" t="str">
        <f t="shared" si="5"/>
        <v/>
      </c>
      <c r="I456" s="10" t="str">
        <f>IF(I455="","",IF(L455=0,"",IF(I455&gt;L455,L455,IF(L455&lt;&gt;"",COMPARATIVO!$D$5,""))))</f>
        <v/>
      </c>
      <c r="J456" s="10" t="str">
        <f>IF(L455=0,"",IFERROR(((1+COMPARATIVO!$E$5)^(1/12)-1)*L455,""))</f>
        <v/>
      </c>
      <c r="K456" s="10" t="str">
        <f>IF((IFERROR(I456-J456+IF(C456=F455,0,COMPARATIVO!$F$5),""))=COMPARATIVO!$F$5,"",IFERROR(I456-J456+IF(C456=F455,0,COMPARATIVO!$F$5),""))</f>
        <v/>
      </c>
      <c r="L456" s="46">
        <f t="shared" si="2"/>
        <v>0</v>
      </c>
      <c r="M456" s="42"/>
      <c r="N456" s="9" t="str">
        <f t="shared" si="6"/>
        <v/>
      </c>
      <c r="O456" s="10" t="str">
        <f>IF(O455="","",IF(R455=0,"",IF(O455&gt;R455,R455,IF(R455&lt;&gt;"",COMPARATIVO!$D$6,""))))</f>
        <v/>
      </c>
      <c r="P456" s="10" t="str">
        <f>IF(R455=0,"",IFERROR(((1+COMPARATIVO!$E$6)^(1/12)-1)*R455,""))</f>
        <v/>
      </c>
      <c r="Q456" s="10" t="str">
        <f>IF((IFERROR(O456-P456+IF(C456=F455,0,COMPARATIVO!$F$6),""))=COMPARATIVO!$F$6,"",IFERROR(O456-P456+IF(C456=F455,0,COMPARATIVO!$F$6),""))</f>
        <v/>
      </c>
      <c r="R456" s="46">
        <f t="shared" si="3"/>
        <v>0</v>
      </c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9" t="str">
        <f t="shared" si="4"/>
        <v/>
      </c>
      <c r="C457" s="10" t="str">
        <f>IF(C456="","",IF(F456=0,"",IF(C456&gt;F456,F456,IF(F456&lt;&gt;"",COMPARATIVO!$D$4,""))))</f>
        <v/>
      </c>
      <c r="D457" s="10" t="str">
        <f>IF(F456=0,"",IFERROR(((1+COMPARATIVO!$E$4)^(1/12)-1)*F456,""))</f>
        <v/>
      </c>
      <c r="E457" s="10" t="str">
        <f>IF((IFERROR(C457-D457+IF(C457=F456,0,COMPARATIVO!$F$4),""))=COMPARATIVO!$F$4,"",IFERROR(C457-D457+IF(C457=F456,0,COMPARATIVO!$F$4),""))</f>
        <v/>
      </c>
      <c r="F457" s="46">
        <f t="shared" si="1"/>
        <v>0</v>
      </c>
      <c r="G457" s="42"/>
      <c r="H457" s="9" t="str">
        <f t="shared" si="5"/>
        <v/>
      </c>
      <c r="I457" s="10" t="str">
        <f>IF(I456="","",IF(L456=0,"",IF(I456&gt;L456,L456,IF(L456&lt;&gt;"",COMPARATIVO!$D$5,""))))</f>
        <v/>
      </c>
      <c r="J457" s="10" t="str">
        <f>IF(L456=0,"",IFERROR(((1+COMPARATIVO!$E$5)^(1/12)-1)*L456,""))</f>
        <v/>
      </c>
      <c r="K457" s="10" t="str">
        <f>IF((IFERROR(I457-J457+IF(C457=F456,0,COMPARATIVO!$F$5),""))=COMPARATIVO!$F$5,"",IFERROR(I457-J457+IF(C457=F456,0,COMPARATIVO!$F$5),""))</f>
        <v/>
      </c>
      <c r="L457" s="46">
        <f t="shared" si="2"/>
        <v>0</v>
      </c>
      <c r="M457" s="42"/>
      <c r="N457" s="9" t="str">
        <f t="shared" si="6"/>
        <v/>
      </c>
      <c r="O457" s="10" t="str">
        <f>IF(O456="","",IF(R456=0,"",IF(O456&gt;R456,R456,IF(R456&lt;&gt;"",COMPARATIVO!$D$6,""))))</f>
        <v/>
      </c>
      <c r="P457" s="10" t="str">
        <f>IF(R456=0,"",IFERROR(((1+COMPARATIVO!$E$6)^(1/12)-1)*R456,""))</f>
        <v/>
      </c>
      <c r="Q457" s="10" t="str">
        <f>IF((IFERROR(O457-P457+IF(C457=F456,0,COMPARATIVO!$F$6),""))=COMPARATIVO!$F$6,"",IFERROR(O457-P457+IF(C457=F456,0,COMPARATIVO!$F$6),""))</f>
        <v/>
      </c>
      <c r="R457" s="46">
        <f t="shared" si="3"/>
        <v>0</v>
      </c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9" t="str">
        <f t="shared" si="4"/>
        <v/>
      </c>
      <c r="C458" s="10" t="str">
        <f>IF(C457="","",IF(F457=0,"",IF(C457&gt;F457,F457,IF(F457&lt;&gt;"",COMPARATIVO!$D$4,""))))</f>
        <v/>
      </c>
      <c r="D458" s="10" t="str">
        <f>IF(F457=0,"",IFERROR(((1+COMPARATIVO!$E$4)^(1/12)-1)*F457,""))</f>
        <v/>
      </c>
      <c r="E458" s="10" t="str">
        <f>IF((IFERROR(C458-D458+IF(C458=F457,0,COMPARATIVO!$F$4),""))=COMPARATIVO!$F$4,"",IFERROR(C458-D458+IF(C458=F457,0,COMPARATIVO!$F$4),""))</f>
        <v/>
      </c>
      <c r="F458" s="46">
        <f t="shared" si="1"/>
        <v>0</v>
      </c>
      <c r="G458" s="42"/>
      <c r="H458" s="9" t="str">
        <f t="shared" si="5"/>
        <v/>
      </c>
      <c r="I458" s="10" t="str">
        <f>IF(I457="","",IF(L457=0,"",IF(I457&gt;L457,L457,IF(L457&lt;&gt;"",COMPARATIVO!$D$5,""))))</f>
        <v/>
      </c>
      <c r="J458" s="10" t="str">
        <f>IF(L457=0,"",IFERROR(((1+COMPARATIVO!$E$5)^(1/12)-1)*L457,""))</f>
        <v/>
      </c>
      <c r="K458" s="10" t="str">
        <f>IF((IFERROR(I458-J458+IF(C458=F457,0,COMPARATIVO!$F$5),""))=COMPARATIVO!$F$5,"",IFERROR(I458-J458+IF(C458=F457,0,COMPARATIVO!$F$5),""))</f>
        <v/>
      </c>
      <c r="L458" s="46">
        <f t="shared" si="2"/>
        <v>0</v>
      </c>
      <c r="M458" s="42"/>
      <c r="N458" s="9" t="str">
        <f t="shared" si="6"/>
        <v/>
      </c>
      <c r="O458" s="10" t="str">
        <f>IF(O457="","",IF(R457=0,"",IF(O457&gt;R457,R457,IF(R457&lt;&gt;"",COMPARATIVO!$D$6,""))))</f>
        <v/>
      </c>
      <c r="P458" s="10" t="str">
        <f>IF(R457=0,"",IFERROR(((1+COMPARATIVO!$E$6)^(1/12)-1)*R457,""))</f>
        <v/>
      </c>
      <c r="Q458" s="10" t="str">
        <f>IF((IFERROR(O458-P458+IF(C458=F457,0,COMPARATIVO!$F$6),""))=COMPARATIVO!$F$6,"",IFERROR(O458-P458+IF(C458=F457,0,COMPARATIVO!$F$6),""))</f>
        <v/>
      </c>
      <c r="R458" s="46">
        <f t="shared" si="3"/>
        <v>0</v>
      </c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9" t="str">
        <f t="shared" si="4"/>
        <v/>
      </c>
      <c r="C459" s="10" t="str">
        <f>IF(C458="","",IF(F458=0,"",IF(C458&gt;F458,F458,IF(F458&lt;&gt;"",COMPARATIVO!$D$4,""))))</f>
        <v/>
      </c>
      <c r="D459" s="10" t="str">
        <f>IF(F458=0,"",IFERROR(((1+COMPARATIVO!$E$4)^(1/12)-1)*F458,""))</f>
        <v/>
      </c>
      <c r="E459" s="10" t="str">
        <f>IF((IFERROR(C459-D459+IF(C459=F458,0,COMPARATIVO!$F$4),""))=COMPARATIVO!$F$4,"",IFERROR(C459-D459+IF(C459=F458,0,COMPARATIVO!$F$4),""))</f>
        <v/>
      </c>
      <c r="F459" s="46">
        <f t="shared" si="1"/>
        <v>0</v>
      </c>
      <c r="G459" s="42"/>
      <c r="H459" s="9" t="str">
        <f t="shared" si="5"/>
        <v/>
      </c>
      <c r="I459" s="10" t="str">
        <f>IF(I458="","",IF(L458=0,"",IF(I458&gt;L458,L458,IF(L458&lt;&gt;"",COMPARATIVO!$D$5,""))))</f>
        <v/>
      </c>
      <c r="J459" s="10" t="str">
        <f>IF(L458=0,"",IFERROR(((1+COMPARATIVO!$E$5)^(1/12)-1)*L458,""))</f>
        <v/>
      </c>
      <c r="K459" s="10" t="str">
        <f>IF((IFERROR(I459-J459+IF(C459=F458,0,COMPARATIVO!$F$5),""))=COMPARATIVO!$F$5,"",IFERROR(I459-J459+IF(C459=F458,0,COMPARATIVO!$F$5),""))</f>
        <v/>
      </c>
      <c r="L459" s="46">
        <f t="shared" si="2"/>
        <v>0</v>
      </c>
      <c r="M459" s="42"/>
      <c r="N459" s="9" t="str">
        <f t="shared" si="6"/>
        <v/>
      </c>
      <c r="O459" s="10" t="str">
        <f>IF(O458="","",IF(R458=0,"",IF(O458&gt;R458,R458,IF(R458&lt;&gt;"",COMPARATIVO!$D$6,""))))</f>
        <v/>
      </c>
      <c r="P459" s="10" t="str">
        <f>IF(R458=0,"",IFERROR(((1+COMPARATIVO!$E$6)^(1/12)-1)*R458,""))</f>
        <v/>
      </c>
      <c r="Q459" s="10" t="str">
        <f>IF((IFERROR(O459-P459+IF(C459=F458,0,COMPARATIVO!$F$6),""))=COMPARATIVO!$F$6,"",IFERROR(O459-P459+IF(C459=F458,0,COMPARATIVO!$F$6),""))</f>
        <v/>
      </c>
      <c r="R459" s="46">
        <f t="shared" si="3"/>
        <v>0</v>
      </c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9" t="str">
        <f t="shared" si="4"/>
        <v/>
      </c>
      <c r="C460" s="10" t="str">
        <f>IF(C459="","",IF(F459=0,"",IF(C459&gt;F459,F459,IF(F459&lt;&gt;"",COMPARATIVO!$D$4,""))))</f>
        <v/>
      </c>
      <c r="D460" s="10" t="str">
        <f>IF(F459=0,"",IFERROR(((1+COMPARATIVO!$E$4)^(1/12)-1)*F459,""))</f>
        <v/>
      </c>
      <c r="E460" s="10" t="str">
        <f>IF((IFERROR(C460-D460+IF(C460=F459,0,COMPARATIVO!$F$4),""))=COMPARATIVO!$F$4,"",IFERROR(C460-D460+IF(C460=F459,0,COMPARATIVO!$F$4),""))</f>
        <v/>
      </c>
      <c r="F460" s="46">
        <f t="shared" si="1"/>
        <v>0</v>
      </c>
      <c r="G460" s="42"/>
      <c r="H460" s="9" t="str">
        <f t="shared" si="5"/>
        <v/>
      </c>
      <c r="I460" s="10" t="str">
        <f>IF(I459="","",IF(L459=0,"",IF(I459&gt;L459,L459,IF(L459&lt;&gt;"",COMPARATIVO!$D$5,""))))</f>
        <v/>
      </c>
      <c r="J460" s="10" t="str">
        <f>IF(L459=0,"",IFERROR(((1+COMPARATIVO!$E$5)^(1/12)-1)*L459,""))</f>
        <v/>
      </c>
      <c r="K460" s="10" t="str">
        <f>IF((IFERROR(I460-J460+IF(C460=F459,0,COMPARATIVO!$F$5),""))=COMPARATIVO!$F$5,"",IFERROR(I460-J460+IF(C460=F459,0,COMPARATIVO!$F$5),""))</f>
        <v/>
      </c>
      <c r="L460" s="46">
        <f t="shared" si="2"/>
        <v>0</v>
      </c>
      <c r="M460" s="42"/>
      <c r="N460" s="9" t="str">
        <f t="shared" si="6"/>
        <v/>
      </c>
      <c r="O460" s="10" t="str">
        <f>IF(O459="","",IF(R459=0,"",IF(O459&gt;R459,R459,IF(R459&lt;&gt;"",COMPARATIVO!$D$6,""))))</f>
        <v/>
      </c>
      <c r="P460" s="10" t="str">
        <f>IF(R459=0,"",IFERROR(((1+COMPARATIVO!$E$6)^(1/12)-1)*R459,""))</f>
        <v/>
      </c>
      <c r="Q460" s="10" t="str">
        <f>IF((IFERROR(O460-P460+IF(C460=F459,0,COMPARATIVO!$F$6),""))=COMPARATIVO!$F$6,"",IFERROR(O460-P460+IF(C460=F459,0,COMPARATIVO!$F$6),""))</f>
        <v/>
      </c>
      <c r="R460" s="46">
        <f t="shared" si="3"/>
        <v>0</v>
      </c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9" t="str">
        <f t="shared" si="4"/>
        <v/>
      </c>
      <c r="C461" s="10" t="str">
        <f>IF(C460="","",IF(F460=0,"",IF(C460&gt;F460,F460,IF(F460&lt;&gt;"",COMPARATIVO!$D$4,""))))</f>
        <v/>
      </c>
      <c r="D461" s="10" t="str">
        <f>IF(F460=0,"",IFERROR(((1+COMPARATIVO!$E$4)^(1/12)-1)*F460,""))</f>
        <v/>
      </c>
      <c r="E461" s="10" t="str">
        <f>IF((IFERROR(C461-D461+IF(C461=F460,0,COMPARATIVO!$F$4),""))=COMPARATIVO!$F$4,"",IFERROR(C461-D461+IF(C461=F460,0,COMPARATIVO!$F$4),""))</f>
        <v/>
      </c>
      <c r="F461" s="46">
        <f t="shared" si="1"/>
        <v>0</v>
      </c>
      <c r="G461" s="42"/>
      <c r="H461" s="9" t="str">
        <f t="shared" si="5"/>
        <v/>
      </c>
      <c r="I461" s="10" t="str">
        <f>IF(I460="","",IF(L460=0,"",IF(I460&gt;L460,L460,IF(L460&lt;&gt;"",COMPARATIVO!$D$5,""))))</f>
        <v/>
      </c>
      <c r="J461" s="10" t="str">
        <f>IF(L460=0,"",IFERROR(((1+COMPARATIVO!$E$5)^(1/12)-1)*L460,""))</f>
        <v/>
      </c>
      <c r="K461" s="10" t="str">
        <f>IF((IFERROR(I461-J461+IF(C461=F460,0,COMPARATIVO!$F$5),""))=COMPARATIVO!$F$5,"",IFERROR(I461-J461+IF(C461=F460,0,COMPARATIVO!$F$5),""))</f>
        <v/>
      </c>
      <c r="L461" s="46">
        <f t="shared" si="2"/>
        <v>0</v>
      </c>
      <c r="M461" s="42"/>
      <c r="N461" s="9" t="str">
        <f t="shared" si="6"/>
        <v/>
      </c>
      <c r="O461" s="10" t="str">
        <f>IF(O460="","",IF(R460=0,"",IF(O460&gt;R460,R460,IF(R460&lt;&gt;"",COMPARATIVO!$D$6,""))))</f>
        <v/>
      </c>
      <c r="P461" s="10" t="str">
        <f>IF(R460=0,"",IFERROR(((1+COMPARATIVO!$E$6)^(1/12)-1)*R460,""))</f>
        <v/>
      </c>
      <c r="Q461" s="10" t="str">
        <f>IF((IFERROR(O461-P461+IF(C461=F460,0,COMPARATIVO!$F$6),""))=COMPARATIVO!$F$6,"",IFERROR(O461-P461+IF(C461=F460,0,COMPARATIVO!$F$6),""))</f>
        <v/>
      </c>
      <c r="R461" s="46">
        <f t="shared" si="3"/>
        <v>0</v>
      </c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9" t="str">
        <f t="shared" si="4"/>
        <v/>
      </c>
      <c r="C462" s="10" t="str">
        <f>IF(C461="","",IF(F461=0,"",IF(C461&gt;F461,F461,IF(F461&lt;&gt;"",COMPARATIVO!$D$4,""))))</f>
        <v/>
      </c>
      <c r="D462" s="10" t="str">
        <f>IF(F461=0,"",IFERROR(((1+COMPARATIVO!$E$4)^(1/12)-1)*F461,""))</f>
        <v/>
      </c>
      <c r="E462" s="10" t="str">
        <f>IF((IFERROR(C462-D462+IF(C462=F461,0,COMPARATIVO!$F$4),""))=COMPARATIVO!$F$4,"",IFERROR(C462-D462+IF(C462=F461,0,COMPARATIVO!$F$4),""))</f>
        <v/>
      </c>
      <c r="F462" s="46">
        <f t="shared" si="1"/>
        <v>0</v>
      </c>
      <c r="G462" s="42"/>
      <c r="H462" s="9" t="str">
        <f t="shared" si="5"/>
        <v/>
      </c>
      <c r="I462" s="10" t="str">
        <f>IF(I461="","",IF(L461=0,"",IF(I461&gt;L461,L461,IF(L461&lt;&gt;"",COMPARATIVO!$D$5,""))))</f>
        <v/>
      </c>
      <c r="J462" s="10" t="str">
        <f>IF(L461=0,"",IFERROR(((1+COMPARATIVO!$E$5)^(1/12)-1)*L461,""))</f>
        <v/>
      </c>
      <c r="K462" s="10" t="str">
        <f>IF((IFERROR(I462-J462+IF(C462=F461,0,COMPARATIVO!$F$5),""))=COMPARATIVO!$F$5,"",IFERROR(I462-J462+IF(C462=F461,0,COMPARATIVO!$F$5),""))</f>
        <v/>
      </c>
      <c r="L462" s="46">
        <f t="shared" si="2"/>
        <v>0</v>
      </c>
      <c r="M462" s="42"/>
      <c r="N462" s="9" t="str">
        <f t="shared" si="6"/>
        <v/>
      </c>
      <c r="O462" s="10" t="str">
        <f>IF(O461="","",IF(R461=0,"",IF(O461&gt;R461,R461,IF(R461&lt;&gt;"",COMPARATIVO!$D$6,""))))</f>
        <v/>
      </c>
      <c r="P462" s="10" t="str">
        <f>IF(R461=0,"",IFERROR(((1+COMPARATIVO!$E$6)^(1/12)-1)*R461,""))</f>
        <v/>
      </c>
      <c r="Q462" s="10" t="str">
        <f>IF((IFERROR(O462-P462+IF(C462=F461,0,COMPARATIVO!$F$6),""))=COMPARATIVO!$F$6,"",IFERROR(O462-P462+IF(C462=F461,0,COMPARATIVO!$F$6),""))</f>
        <v/>
      </c>
      <c r="R462" s="46">
        <f t="shared" si="3"/>
        <v>0</v>
      </c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9" t="str">
        <f t="shared" si="4"/>
        <v/>
      </c>
      <c r="C463" s="10" t="str">
        <f>IF(C462="","",IF(F462=0,"",IF(C462&gt;F462,F462,IF(F462&lt;&gt;"",COMPARATIVO!$D$4,""))))</f>
        <v/>
      </c>
      <c r="D463" s="10" t="str">
        <f>IF(F462=0,"",IFERROR(((1+COMPARATIVO!$E$4)^(1/12)-1)*F462,""))</f>
        <v/>
      </c>
      <c r="E463" s="10" t="str">
        <f>IF((IFERROR(C463-D463+IF(C463=F462,0,COMPARATIVO!$F$4),""))=COMPARATIVO!$F$4,"",IFERROR(C463-D463+IF(C463=F462,0,COMPARATIVO!$F$4),""))</f>
        <v/>
      </c>
      <c r="F463" s="46">
        <f t="shared" si="1"/>
        <v>0</v>
      </c>
      <c r="G463" s="42"/>
      <c r="H463" s="9" t="str">
        <f t="shared" si="5"/>
        <v/>
      </c>
      <c r="I463" s="10" t="str">
        <f>IF(I462="","",IF(L462=0,"",IF(I462&gt;L462,L462,IF(L462&lt;&gt;"",COMPARATIVO!$D$5,""))))</f>
        <v/>
      </c>
      <c r="J463" s="10" t="str">
        <f>IF(L462=0,"",IFERROR(((1+COMPARATIVO!$E$5)^(1/12)-1)*L462,""))</f>
        <v/>
      </c>
      <c r="K463" s="10" t="str">
        <f>IF((IFERROR(I463-J463+IF(C463=F462,0,COMPARATIVO!$F$5),""))=COMPARATIVO!$F$5,"",IFERROR(I463-J463+IF(C463=F462,0,COMPARATIVO!$F$5),""))</f>
        <v/>
      </c>
      <c r="L463" s="46">
        <f t="shared" si="2"/>
        <v>0</v>
      </c>
      <c r="M463" s="42"/>
      <c r="N463" s="9" t="str">
        <f t="shared" si="6"/>
        <v/>
      </c>
      <c r="O463" s="10" t="str">
        <f>IF(O462="","",IF(R462=0,"",IF(O462&gt;R462,R462,IF(R462&lt;&gt;"",COMPARATIVO!$D$6,""))))</f>
        <v/>
      </c>
      <c r="P463" s="10" t="str">
        <f>IF(R462=0,"",IFERROR(((1+COMPARATIVO!$E$6)^(1/12)-1)*R462,""))</f>
        <v/>
      </c>
      <c r="Q463" s="10" t="str">
        <f>IF((IFERROR(O463-P463+IF(C463=F462,0,COMPARATIVO!$F$6),""))=COMPARATIVO!$F$6,"",IFERROR(O463-P463+IF(C463=F462,0,COMPARATIVO!$F$6),""))</f>
        <v/>
      </c>
      <c r="R463" s="46">
        <f t="shared" si="3"/>
        <v>0</v>
      </c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9" t="str">
        <f t="shared" si="4"/>
        <v/>
      </c>
      <c r="C464" s="10" t="str">
        <f>IF(C463="","",IF(F463=0,"",IF(C463&gt;F463,F463,IF(F463&lt;&gt;"",COMPARATIVO!$D$4,""))))</f>
        <v/>
      </c>
      <c r="D464" s="10" t="str">
        <f>IF(F463=0,"",IFERROR(((1+COMPARATIVO!$E$4)^(1/12)-1)*F463,""))</f>
        <v/>
      </c>
      <c r="E464" s="10" t="str">
        <f>IF((IFERROR(C464-D464+IF(C464=F463,0,COMPARATIVO!$F$4),""))=COMPARATIVO!$F$4,"",IFERROR(C464-D464+IF(C464=F463,0,COMPARATIVO!$F$4),""))</f>
        <v/>
      </c>
      <c r="F464" s="46">
        <f t="shared" si="1"/>
        <v>0</v>
      </c>
      <c r="G464" s="42"/>
      <c r="H464" s="9" t="str">
        <f t="shared" si="5"/>
        <v/>
      </c>
      <c r="I464" s="10" t="str">
        <f>IF(I463="","",IF(L463=0,"",IF(I463&gt;L463,L463,IF(L463&lt;&gt;"",COMPARATIVO!$D$5,""))))</f>
        <v/>
      </c>
      <c r="J464" s="10" t="str">
        <f>IF(L463=0,"",IFERROR(((1+COMPARATIVO!$E$5)^(1/12)-1)*L463,""))</f>
        <v/>
      </c>
      <c r="K464" s="10" t="str">
        <f>IF((IFERROR(I464-J464+IF(C464=F463,0,COMPARATIVO!$F$5),""))=COMPARATIVO!$F$5,"",IFERROR(I464-J464+IF(C464=F463,0,COMPARATIVO!$F$5),""))</f>
        <v/>
      </c>
      <c r="L464" s="46">
        <f t="shared" si="2"/>
        <v>0</v>
      </c>
      <c r="M464" s="42"/>
      <c r="N464" s="9" t="str">
        <f t="shared" si="6"/>
        <v/>
      </c>
      <c r="O464" s="10" t="str">
        <f>IF(O463="","",IF(R463=0,"",IF(O463&gt;R463,R463,IF(R463&lt;&gt;"",COMPARATIVO!$D$6,""))))</f>
        <v/>
      </c>
      <c r="P464" s="10" t="str">
        <f>IF(R463=0,"",IFERROR(((1+COMPARATIVO!$E$6)^(1/12)-1)*R463,""))</f>
        <v/>
      </c>
      <c r="Q464" s="10" t="str">
        <f>IF((IFERROR(O464-P464+IF(C464=F463,0,COMPARATIVO!$F$6),""))=COMPARATIVO!$F$6,"",IFERROR(O464-P464+IF(C464=F463,0,COMPARATIVO!$F$6),""))</f>
        <v/>
      </c>
      <c r="R464" s="46">
        <f t="shared" si="3"/>
        <v>0</v>
      </c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9" t="str">
        <f t="shared" si="4"/>
        <v/>
      </c>
      <c r="C465" s="10" t="str">
        <f>IF(C464="","",IF(F464=0,"",IF(C464&gt;F464,F464,IF(F464&lt;&gt;"",COMPARATIVO!$D$4,""))))</f>
        <v/>
      </c>
      <c r="D465" s="10" t="str">
        <f>IF(F464=0,"",IFERROR(((1+COMPARATIVO!$E$4)^(1/12)-1)*F464,""))</f>
        <v/>
      </c>
      <c r="E465" s="10" t="str">
        <f>IF((IFERROR(C465-D465+IF(C465=F464,0,COMPARATIVO!$F$4),""))=COMPARATIVO!$F$4,"",IFERROR(C465-D465+IF(C465=F464,0,COMPARATIVO!$F$4),""))</f>
        <v/>
      </c>
      <c r="F465" s="46">
        <f t="shared" si="1"/>
        <v>0</v>
      </c>
      <c r="G465" s="42"/>
      <c r="H465" s="9" t="str">
        <f t="shared" si="5"/>
        <v/>
      </c>
      <c r="I465" s="10" t="str">
        <f>IF(I464="","",IF(L464=0,"",IF(I464&gt;L464,L464,IF(L464&lt;&gt;"",COMPARATIVO!$D$5,""))))</f>
        <v/>
      </c>
      <c r="J465" s="10" t="str">
        <f>IF(L464=0,"",IFERROR(((1+COMPARATIVO!$E$5)^(1/12)-1)*L464,""))</f>
        <v/>
      </c>
      <c r="K465" s="10" t="str">
        <f>IF((IFERROR(I465-J465+IF(C465=F464,0,COMPARATIVO!$F$5),""))=COMPARATIVO!$F$5,"",IFERROR(I465-J465+IF(C465=F464,0,COMPARATIVO!$F$5),""))</f>
        <v/>
      </c>
      <c r="L465" s="46">
        <f t="shared" si="2"/>
        <v>0</v>
      </c>
      <c r="M465" s="42"/>
      <c r="N465" s="9" t="str">
        <f t="shared" si="6"/>
        <v/>
      </c>
      <c r="O465" s="10" t="str">
        <f>IF(O464="","",IF(R464=0,"",IF(O464&gt;R464,R464,IF(R464&lt;&gt;"",COMPARATIVO!$D$6,""))))</f>
        <v/>
      </c>
      <c r="P465" s="10" t="str">
        <f>IF(R464=0,"",IFERROR(((1+COMPARATIVO!$E$6)^(1/12)-1)*R464,""))</f>
        <v/>
      </c>
      <c r="Q465" s="10" t="str">
        <f>IF((IFERROR(O465-P465+IF(C465=F464,0,COMPARATIVO!$F$6),""))=COMPARATIVO!$F$6,"",IFERROR(O465-P465+IF(C465=F464,0,COMPARATIVO!$F$6),""))</f>
        <v/>
      </c>
      <c r="R465" s="46">
        <f t="shared" si="3"/>
        <v>0</v>
      </c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9" t="str">
        <f t="shared" si="4"/>
        <v/>
      </c>
      <c r="C466" s="10" t="str">
        <f>IF(C465="","",IF(F465=0,"",IF(C465&gt;F465,F465,IF(F465&lt;&gt;"",COMPARATIVO!$D$4,""))))</f>
        <v/>
      </c>
      <c r="D466" s="10" t="str">
        <f>IF(F465=0,"",IFERROR(((1+COMPARATIVO!$E$4)^(1/12)-1)*F465,""))</f>
        <v/>
      </c>
      <c r="E466" s="10" t="str">
        <f>IF((IFERROR(C466-D466+IF(C466=F465,0,COMPARATIVO!$F$4),""))=COMPARATIVO!$F$4,"",IFERROR(C466-D466+IF(C466=F465,0,COMPARATIVO!$F$4),""))</f>
        <v/>
      </c>
      <c r="F466" s="46">
        <f t="shared" si="1"/>
        <v>0</v>
      </c>
      <c r="G466" s="42"/>
      <c r="H466" s="9" t="str">
        <f t="shared" si="5"/>
        <v/>
      </c>
      <c r="I466" s="10" t="str">
        <f>IF(I465="","",IF(L465=0,"",IF(I465&gt;L465,L465,IF(L465&lt;&gt;"",COMPARATIVO!$D$5,""))))</f>
        <v/>
      </c>
      <c r="J466" s="10" t="str">
        <f>IF(L465=0,"",IFERROR(((1+COMPARATIVO!$E$5)^(1/12)-1)*L465,""))</f>
        <v/>
      </c>
      <c r="K466" s="10" t="str">
        <f>IF((IFERROR(I466-J466+IF(C466=F465,0,COMPARATIVO!$F$5),""))=COMPARATIVO!$F$5,"",IFERROR(I466-J466+IF(C466=F465,0,COMPARATIVO!$F$5),""))</f>
        <v/>
      </c>
      <c r="L466" s="46">
        <f t="shared" si="2"/>
        <v>0</v>
      </c>
      <c r="M466" s="42"/>
      <c r="N466" s="9" t="str">
        <f t="shared" si="6"/>
        <v/>
      </c>
      <c r="O466" s="10" t="str">
        <f>IF(O465="","",IF(R465=0,"",IF(O465&gt;R465,R465,IF(R465&lt;&gt;"",COMPARATIVO!$D$6,""))))</f>
        <v/>
      </c>
      <c r="P466" s="10" t="str">
        <f>IF(R465=0,"",IFERROR(((1+COMPARATIVO!$E$6)^(1/12)-1)*R465,""))</f>
        <v/>
      </c>
      <c r="Q466" s="10" t="str">
        <f>IF((IFERROR(O466-P466+IF(C466=F465,0,COMPARATIVO!$F$6),""))=COMPARATIVO!$F$6,"",IFERROR(O466-P466+IF(C466=F465,0,COMPARATIVO!$F$6),""))</f>
        <v/>
      </c>
      <c r="R466" s="46">
        <f t="shared" si="3"/>
        <v>0</v>
      </c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9" t="str">
        <f t="shared" si="4"/>
        <v/>
      </c>
      <c r="C467" s="10" t="str">
        <f>IF(C466="","",IF(F466=0,"",IF(C466&gt;F466,F466,IF(F466&lt;&gt;"",COMPARATIVO!$D$4,""))))</f>
        <v/>
      </c>
      <c r="D467" s="10" t="str">
        <f>IF(F466=0,"",IFERROR(((1+COMPARATIVO!$E$4)^(1/12)-1)*F466,""))</f>
        <v/>
      </c>
      <c r="E467" s="10" t="str">
        <f>IF((IFERROR(C467-D467+IF(C467=F466,0,COMPARATIVO!$F$4),""))=COMPARATIVO!$F$4,"",IFERROR(C467-D467+IF(C467=F466,0,COMPARATIVO!$F$4),""))</f>
        <v/>
      </c>
      <c r="F467" s="46">
        <f t="shared" si="1"/>
        <v>0</v>
      </c>
      <c r="G467" s="42"/>
      <c r="H467" s="9" t="str">
        <f t="shared" si="5"/>
        <v/>
      </c>
      <c r="I467" s="10" t="str">
        <f>IF(I466="","",IF(L466=0,"",IF(I466&gt;L466,L466,IF(L466&lt;&gt;"",COMPARATIVO!$D$5,""))))</f>
        <v/>
      </c>
      <c r="J467" s="10" t="str">
        <f>IF(L466=0,"",IFERROR(((1+COMPARATIVO!$E$5)^(1/12)-1)*L466,""))</f>
        <v/>
      </c>
      <c r="K467" s="10" t="str">
        <f>IF((IFERROR(I467-J467+IF(C467=F466,0,COMPARATIVO!$F$5),""))=COMPARATIVO!$F$5,"",IFERROR(I467-J467+IF(C467=F466,0,COMPARATIVO!$F$5),""))</f>
        <v/>
      </c>
      <c r="L467" s="46">
        <f t="shared" si="2"/>
        <v>0</v>
      </c>
      <c r="M467" s="42"/>
      <c r="N467" s="9" t="str">
        <f t="shared" si="6"/>
        <v/>
      </c>
      <c r="O467" s="10" t="str">
        <f>IF(O466="","",IF(R466=0,"",IF(O466&gt;R466,R466,IF(R466&lt;&gt;"",COMPARATIVO!$D$6,""))))</f>
        <v/>
      </c>
      <c r="P467" s="10" t="str">
        <f>IF(R466=0,"",IFERROR(((1+COMPARATIVO!$E$6)^(1/12)-1)*R466,""))</f>
        <v/>
      </c>
      <c r="Q467" s="10" t="str">
        <f>IF((IFERROR(O467-P467+IF(C467=F466,0,COMPARATIVO!$F$6),""))=COMPARATIVO!$F$6,"",IFERROR(O467-P467+IF(C467=F466,0,COMPARATIVO!$F$6),""))</f>
        <v/>
      </c>
      <c r="R467" s="46">
        <f t="shared" si="3"/>
        <v>0</v>
      </c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9" t="str">
        <f t="shared" si="4"/>
        <v/>
      </c>
      <c r="C468" s="10" t="str">
        <f>IF(C467="","",IF(F467=0,"",IF(C467&gt;F467,F467,IF(F467&lt;&gt;"",COMPARATIVO!$D$4,""))))</f>
        <v/>
      </c>
      <c r="D468" s="10" t="str">
        <f>IF(F467=0,"",IFERROR(((1+COMPARATIVO!$E$4)^(1/12)-1)*F467,""))</f>
        <v/>
      </c>
      <c r="E468" s="10" t="str">
        <f>IF((IFERROR(C468-D468+IF(C468=F467,0,COMPARATIVO!$F$4),""))=COMPARATIVO!$F$4,"",IFERROR(C468-D468+IF(C468=F467,0,COMPARATIVO!$F$4),""))</f>
        <v/>
      </c>
      <c r="F468" s="46">
        <f t="shared" si="1"/>
        <v>0</v>
      </c>
      <c r="G468" s="42"/>
      <c r="H468" s="9" t="str">
        <f t="shared" si="5"/>
        <v/>
      </c>
      <c r="I468" s="10" t="str">
        <f>IF(I467="","",IF(L467=0,"",IF(I467&gt;L467,L467,IF(L467&lt;&gt;"",COMPARATIVO!$D$5,""))))</f>
        <v/>
      </c>
      <c r="J468" s="10" t="str">
        <f>IF(L467=0,"",IFERROR(((1+COMPARATIVO!$E$5)^(1/12)-1)*L467,""))</f>
        <v/>
      </c>
      <c r="K468" s="10" t="str">
        <f>IF((IFERROR(I468-J468+IF(C468=F467,0,COMPARATIVO!$F$5),""))=COMPARATIVO!$F$5,"",IFERROR(I468-J468+IF(C468=F467,0,COMPARATIVO!$F$5),""))</f>
        <v/>
      </c>
      <c r="L468" s="46">
        <f t="shared" si="2"/>
        <v>0</v>
      </c>
      <c r="M468" s="42"/>
      <c r="N468" s="9" t="str">
        <f t="shared" si="6"/>
        <v/>
      </c>
      <c r="O468" s="10" t="str">
        <f>IF(O467="","",IF(R467=0,"",IF(O467&gt;R467,R467,IF(R467&lt;&gt;"",COMPARATIVO!$D$6,""))))</f>
        <v/>
      </c>
      <c r="P468" s="10" t="str">
        <f>IF(R467=0,"",IFERROR(((1+COMPARATIVO!$E$6)^(1/12)-1)*R467,""))</f>
        <v/>
      </c>
      <c r="Q468" s="10" t="str">
        <f>IF((IFERROR(O468-P468+IF(C468=F467,0,COMPARATIVO!$F$6),""))=COMPARATIVO!$F$6,"",IFERROR(O468-P468+IF(C468=F467,0,COMPARATIVO!$F$6),""))</f>
        <v/>
      </c>
      <c r="R468" s="46">
        <f t="shared" si="3"/>
        <v>0</v>
      </c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9" t="str">
        <f t="shared" si="4"/>
        <v/>
      </c>
      <c r="C469" s="10" t="str">
        <f>IF(C468="","",IF(F468=0,"",IF(C468&gt;F468,F468,IF(F468&lt;&gt;"",COMPARATIVO!$D$4,""))))</f>
        <v/>
      </c>
      <c r="D469" s="10" t="str">
        <f>IF(F468=0,"",IFERROR(((1+COMPARATIVO!$E$4)^(1/12)-1)*F468,""))</f>
        <v/>
      </c>
      <c r="E469" s="10" t="str">
        <f>IF((IFERROR(C469-D469+IF(C469=F468,0,COMPARATIVO!$F$4),""))=COMPARATIVO!$F$4,"",IFERROR(C469-D469+IF(C469=F468,0,COMPARATIVO!$F$4),""))</f>
        <v/>
      </c>
      <c r="F469" s="46">
        <f t="shared" si="1"/>
        <v>0</v>
      </c>
      <c r="G469" s="42"/>
      <c r="H469" s="9" t="str">
        <f t="shared" si="5"/>
        <v/>
      </c>
      <c r="I469" s="10" t="str">
        <f>IF(I468="","",IF(L468=0,"",IF(I468&gt;L468,L468,IF(L468&lt;&gt;"",COMPARATIVO!$D$5,""))))</f>
        <v/>
      </c>
      <c r="J469" s="10" t="str">
        <f>IF(L468=0,"",IFERROR(((1+COMPARATIVO!$E$5)^(1/12)-1)*L468,""))</f>
        <v/>
      </c>
      <c r="K469" s="10" t="str">
        <f>IF((IFERROR(I469-J469+IF(C469=F468,0,COMPARATIVO!$F$5),""))=COMPARATIVO!$F$5,"",IFERROR(I469-J469+IF(C469=F468,0,COMPARATIVO!$F$5),""))</f>
        <v/>
      </c>
      <c r="L469" s="46">
        <f t="shared" si="2"/>
        <v>0</v>
      </c>
      <c r="M469" s="42"/>
      <c r="N469" s="9" t="str">
        <f t="shared" si="6"/>
        <v/>
      </c>
      <c r="O469" s="10" t="str">
        <f>IF(O468="","",IF(R468=0,"",IF(O468&gt;R468,R468,IF(R468&lt;&gt;"",COMPARATIVO!$D$6,""))))</f>
        <v/>
      </c>
      <c r="P469" s="10" t="str">
        <f>IF(R468=0,"",IFERROR(((1+COMPARATIVO!$E$6)^(1/12)-1)*R468,""))</f>
        <v/>
      </c>
      <c r="Q469" s="10" t="str">
        <f>IF((IFERROR(O469-P469+IF(C469=F468,0,COMPARATIVO!$F$6),""))=COMPARATIVO!$F$6,"",IFERROR(O469-P469+IF(C469=F468,0,COMPARATIVO!$F$6),""))</f>
        <v/>
      </c>
      <c r="R469" s="46">
        <f t="shared" si="3"/>
        <v>0</v>
      </c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9" t="str">
        <f t="shared" si="4"/>
        <v/>
      </c>
      <c r="C470" s="10" t="str">
        <f>IF(C469="","",IF(F469=0,"",IF(C469&gt;F469,F469,IF(F469&lt;&gt;"",COMPARATIVO!$D$4,""))))</f>
        <v/>
      </c>
      <c r="D470" s="10" t="str">
        <f>IF(F469=0,"",IFERROR(((1+COMPARATIVO!$E$4)^(1/12)-1)*F469,""))</f>
        <v/>
      </c>
      <c r="E470" s="10" t="str">
        <f>IF((IFERROR(C470-D470+IF(C470=F469,0,COMPARATIVO!$F$4),""))=COMPARATIVO!$F$4,"",IFERROR(C470-D470+IF(C470=F469,0,COMPARATIVO!$F$4),""))</f>
        <v/>
      </c>
      <c r="F470" s="46">
        <f t="shared" si="1"/>
        <v>0</v>
      </c>
      <c r="G470" s="42"/>
      <c r="H470" s="9" t="str">
        <f t="shared" si="5"/>
        <v/>
      </c>
      <c r="I470" s="10" t="str">
        <f>IF(I469="","",IF(L469=0,"",IF(I469&gt;L469,L469,IF(L469&lt;&gt;"",COMPARATIVO!$D$5,""))))</f>
        <v/>
      </c>
      <c r="J470" s="10" t="str">
        <f>IF(L469=0,"",IFERROR(((1+COMPARATIVO!$E$5)^(1/12)-1)*L469,""))</f>
        <v/>
      </c>
      <c r="K470" s="10" t="str">
        <f>IF((IFERROR(I470-J470+IF(C470=F469,0,COMPARATIVO!$F$5),""))=COMPARATIVO!$F$5,"",IFERROR(I470-J470+IF(C470=F469,0,COMPARATIVO!$F$5),""))</f>
        <v/>
      </c>
      <c r="L470" s="46">
        <f t="shared" si="2"/>
        <v>0</v>
      </c>
      <c r="M470" s="42"/>
      <c r="N470" s="9" t="str">
        <f t="shared" si="6"/>
        <v/>
      </c>
      <c r="O470" s="10" t="str">
        <f>IF(O469="","",IF(R469=0,"",IF(O469&gt;R469,R469,IF(R469&lt;&gt;"",COMPARATIVO!$D$6,""))))</f>
        <v/>
      </c>
      <c r="P470" s="10" t="str">
        <f>IF(R469=0,"",IFERROR(((1+COMPARATIVO!$E$6)^(1/12)-1)*R469,""))</f>
        <v/>
      </c>
      <c r="Q470" s="10" t="str">
        <f>IF((IFERROR(O470-P470+IF(C470=F469,0,COMPARATIVO!$F$6),""))=COMPARATIVO!$F$6,"",IFERROR(O470-P470+IF(C470=F469,0,COMPARATIVO!$F$6),""))</f>
        <v/>
      </c>
      <c r="R470" s="46">
        <f t="shared" si="3"/>
        <v>0</v>
      </c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9" t="str">
        <f t="shared" si="4"/>
        <v/>
      </c>
      <c r="C471" s="10" t="str">
        <f>IF(C470="","",IF(F470=0,"",IF(C470&gt;F470,F470,IF(F470&lt;&gt;"",COMPARATIVO!$D$4,""))))</f>
        <v/>
      </c>
      <c r="D471" s="10" t="str">
        <f>IF(F470=0,"",IFERROR(((1+COMPARATIVO!$E$4)^(1/12)-1)*F470,""))</f>
        <v/>
      </c>
      <c r="E471" s="10" t="str">
        <f>IF((IFERROR(C471-D471+IF(C471=F470,0,COMPARATIVO!$F$4),""))=COMPARATIVO!$F$4,"",IFERROR(C471-D471+IF(C471=F470,0,COMPARATIVO!$F$4),""))</f>
        <v/>
      </c>
      <c r="F471" s="46">
        <f t="shared" si="1"/>
        <v>0</v>
      </c>
      <c r="G471" s="42"/>
      <c r="H471" s="9" t="str">
        <f t="shared" si="5"/>
        <v/>
      </c>
      <c r="I471" s="10" t="str">
        <f>IF(I470="","",IF(L470=0,"",IF(I470&gt;L470,L470,IF(L470&lt;&gt;"",COMPARATIVO!$D$5,""))))</f>
        <v/>
      </c>
      <c r="J471" s="10" t="str">
        <f>IF(L470=0,"",IFERROR(((1+COMPARATIVO!$E$5)^(1/12)-1)*L470,""))</f>
        <v/>
      </c>
      <c r="K471" s="10" t="str">
        <f>IF((IFERROR(I471-J471+IF(C471=F470,0,COMPARATIVO!$F$5),""))=COMPARATIVO!$F$5,"",IFERROR(I471-J471+IF(C471=F470,0,COMPARATIVO!$F$5),""))</f>
        <v/>
      </c>
      <c r="L471" s="46">
        <f t="shared" si="2"/>
        <v>0</v>
      </c>
      <c r="M471" s="42"/>
      <c r="N471" s="9" t="str">
        <f t="shared" si="6"/>
        <v/>
      </c>
      <c r="O471" s="10" t="str">
        <f>IF(O470="","",IF(R470=0,"",IF(O470&gt;R470,R470,IF(R470&lt;&gt;"",COMPARATIVO!$D$6,""))))</f>
        <v/>
      </c>
      <c r="P471" s="10" t="str">
        <f>IF(R470=0,"",IFERROR(((1+COMPARATIVO!$E$6)^(1/12)-1)*R470,""))</f>
        <v/>
      </c>
      <c r="Q471" s="10" t="str">
        <f>IF((IFERROR(O471-P471+IF(C471=F470,0,COMPARATIVO!$F$6),""))=COMPARATIVO!$F$6,"",IFERROR(O471-P471+IF(C471=F470,0,COMPARATIVO!$F$6),""))</f>
        <v/>
      </c>
      <c r="R471" s="46">
        <f t="shared" si="3"/>
        <v>0</v>
      </c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9" t="str">
        <f t="shared" si="4"/>
        <v/>
      </c>
      <c r="C472" s="10" t="str">
        <f>IF(C471="","",IF(F471=0,"",IF(C471&gt;F471,F471,IF(F471&lt;&gt;"",COMPARATIVO!$D$4,""))))</f>
        <v/>
      </c>
      <c r="D472" s="10" t="str">
        <f>IF(F471=0,"",IFERROR(((1+COMPARATIVO!$E$4)^(1/12)-1)*F471,""))</f>
        <v/>
      </c>
      <c r="E472" s="10" t="str">
        <f>IF((IFERROR(C472-D472+IF(C472=F471,0,COMPARATIVO!$F$4),""))=COMPARATIVO!$F$4,"",IFERROR(C472-D472+IF(C472=F471,0,COMPARATIVO!$F$4),""))</f>
        <v/>
      </c>
      <c r="F472" s="46">
        <f t="shared" si="1"/>
        <v>0</v>
      </c>
      <c r="G472" s="42"/>
      <c r="H472" s="9" t="str">
        <f t="shared" si="5"/>
        <v/>
      </c>
      <c r="I472" s="10" t="str">
        <f>IF(I471="","",IF(L471=0,"",IF(I471&gt;L471,L471,IF(L471&lt;&gt;"",COMPARATIVO!$D$5,""))))</f>
        <v/>
      </c>
      <c r="J472" s="10" t="str">
        <f>IF(L471=0,"",IFERROR(((1+COMPARATIVO!$E$5)^(1/12)-1)*L471,""))</f>
        <v/>
      </c>
      <c r="K472" s="10" t="str">
        <f>IF((IFERROR(I472-J472+IF(C472=F471,0,COMPARATIVO!$F$5),""))=COMPARATIVO!$F$5,"",IFERROR(I472-J472+IF(C472=F471,0,COMPARATIVO!$F$5),""))</f>
        <v/>
      </c>
      <c r="L472" s="46">
        <f t="shared" si="2"/>
        <v>0</v>
      </c>
      <c r="M472" s="42"/>
      <c r="N472" s="9" t="str">
        <f t="shared" si="6"/>
        <v/>
      </c>
      <c r="O472" s="10" t="str">
        <f>IF(O471="","",IF(R471=0,"",IF(O471&gt;R471,R471,IF(R471&lt;&gt;"",COMPARATIVO!$D$6,""))))</f>
        <v/>
      </c>
      <c r="P472" s="10" t="str">
        <f>IF(R471=0,"",IFERROR(((1+COMPARATIVO!$E$6)^(1/12)-1)*R471,""))</f>
        <v/>
      </c>
      <c r="Q472" s="10" t="str">
        <f>IF((IFERROR(O472-P472+IF(C472=F471,0,COMPARATIVO!$F$6),""))=COMPARATIVO!$F$6,"",IFERROR(O472-P472+IF(C472=F471,0,COMPARATIVO!$F$6),""))</f>
        <v/>
      </c>
      <c r="R472" s="46">
        <f t="shared" si="3"/>
        <v>0</v>
      </c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9" t="str">
        <f t="shared" si="4"/>
        <v/>
      </c>
      <c r="C473" s="10" t="str">
        <f>IF(C472="","",IF(F472=0,"",IF(C472&gt;F472,F472,IF(F472&lt;&gt;"",COMPARATIVO!$D$4,""))))</f>
        <v/>
      </c>
      <c r="D473" s="10" t="str">
        <f>IF(F472=0,"",IFERROR(((1+COMPARATIVO!$E$4)^(1/12)-1)*F472,""))</f>
        <v/>
      </c>
      <c r="E473" s="10" t="str">
        <f>IF((IFERROR(C473-D473+IF(C473=F472,0,COMPARATIVO!$F$4),""))=COMPARATIVO!$F$4,"",IFERROR(C473-D473+IF(C473=F472,0,COMPARATIVO!$F$4),""))</f>
        <v/>
      </c>
      <c r="F473" s="46">
        <f t="shared" si="1"/>
        <v>0</v>
      </c>
      <c r="G473" s="42"/>
      <c r="H473" s="9" t="str">
        <f t="shared" si="5"/>
        <v/>
      </c>
      <c r="I473" s="10" t="str">
        <f>IF(I472="","",IF(L472=0,"",IF(I472&gt;L472,L472,IF(L472&lt;&gt;"",COMPARATIVO!$D$5,""))))</f>
        <v/>
      </c>
      <c r="J473" s="10" t="str">
        <f>IF(L472=0,"",IFERROR(((1+COMPARATIVO!$E$5)^(1/12)-1)*L472,""))</f>
        <v/>
      </c>
      <c r="K473" s="10" t="str">
        <f>IF((IFERROR(I473-J473+IF(C473=F472,0,COMPARATIVO!$F$5),""))=COMPARATIVO!$F$5,"",IFERROR(I473-J473+IF(C473=F472,0,COMPARATIVO!$F$5),""))</f>
        <v/>
      </c>
      <c r="L473" s="46">
        <f t="shared" si="2"/>
        <v>0</v>
      </c>
      <c r="M473" s="42"/>
      <c r="N473" s="9" t="str">
        <f t="shared" si="6"/>
        <v/>
      </c>
      <c r="O473" s="10" t="str">
        <f>IF(O472="","",IF(R472=0,"",IF(O472&gt;R472,R472,IF(R472&lt;&gt;"",COMPARATIVO!$D$6,""))))</f>
        <v/>
      </c>
      <c r="P473" s="10" t="str">
        <f>IF(R472=0,"",IFERROR(((1+COMPARATIVO!$E$6)^(1/12)-1)*R472,""))</f>
        <v/>
      </c>
      <c r="Q473" s="10" t="str">
        <f>IF((IFERROR(O473-P473+IF(C473=F472,0,COMPARATIVO!$F$6),""))=COMPARATIVO!$F$6,"",IFERROR(O473-P473+IF(C473=F472,0,COMPARATIVO!$F$6),""))</f>
        <v/>
      </c>
      <c r="R473" s="46">
        <f t="shared" si="3"/>
        <v>0</v>
      </c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9" t="str">
        <f t="shared" si="4"/>
        <v/>
      </c>
      <c r="C474" s="10" t="str">
        <f>IF(C473="","",IF(F473=0,"",IF(C473&gt;F473,F473,IF(F473&lt;&gt;"",COMPARATIVO!$D$4,""))))</f>
        <v/>
      </c>
      <c r="D474" s="10" t="str">
        <f>IF(F473=0,"",IFERROR(((1+COMPARATIVO!$E$4)^(1/12)-1)*F473,""))</f>
        <v/>
      </c>
      <c r="E474" s="10" t="str">
        <f>IF((IFERROR(C474-D474+IF(C474=F473,0,COMPARATIVO!$F$4),""))=COMPARATIVO!$F$4,"",IFERROR(C474-D474+IF(C474=F473,0,COMPARATIVO!$F$4),""))</f>
        <v/>
      </c>
      <c r="F474" s="46">
        <f t="shared" si="1"/>
        <v>0</v>
      </c>
      <c r="G474" s="42"/>
      <c r="H474" s="9" t="str">
        <f t="shared" si="5"/>
        <v/>
      </c>
      <c r="I474" s="10" t="str">
        <f>IF(I473="","",IF(L473=0,"",IF(I473&gt;L473,L473,IF(L473&lt;&gt;"",COMPARATIVO!$D$5,""))))</f>
        <v/>
      </c>
      <c r="J474" s="10" t="str">
        <f>IF(L473=0,"",IFERROR(((1+COMPARATIVO!$E$5)^(1/12)-1)*L473,""))</f>
        <v/>
      </c>
      <c r="K474" s="10" t="str">
        <f>IF((IFERROR(I474-J474+IF(C474=F473,0,COMPARATIVO!$F$5),""))=COMPARATIVO!$F$5,"",IFERROR(I474-J474+IF(C474=F473,0,COMPARATIVO!$F$5),""))</f>
        <v/>
      </c>
      <c r="L474" s="46">
        <f t="shared" si="2"/>
        <v>0</v>
      </c>
      <c r="M474" s="42"/>
      <c r="N474" s="9" t="str">
        <f t="shared" si="6"/>
        <v/>
      </c>
      <c r="O474" s="10" t="str">
        <f>IF(O473="","",IF(R473=0,"",IF(O473&gt;R473,R473,IF(R473&lt;&gt;"",COMPARATIVO!$D$6,""))))</f>
        <v/>
      </c>
      <c r="P474" s="10" t="str">
        <f>IF(R473=0,"",IFERROR(((1+COMPARATIVO!$E$6)^(1/12)-1)*R473,""))</f>
        <v/>
      </c>
      <c r="Q474" s="10" t="str">
        <f>IF((IFERROR(O474-P474+IF(C474=F473,0,COMPARATIVO!$F$6),""))=COMPARATIVO!$F$6,"",IFERROR(O474-P474+IF(C474=F473,0,COMPARATIVO!$F$6),""))</f>
        <v/>
      </c>
      <c r="R474" s="46">
        <f t="shared" si="3"/>
        <v>0</v>
      </c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9" t="str">
        <f t="shared" si="4"/>
        <v/>
      </c>
      <c r="C475" s="10" t="str">
        <f>IF(C474="","",IF(F474=0,"",IF(C474&gt;F474,F474,IF(F474&lt;&gt;"",COMPARATIVO!$D$4,""))))</f>
        <v/>
      </c>
      <c r="D475" s="10" t="str">
        <f>IF(F474=0,"",IFERROR(((1+COMPARATIVO!$E$4)^(1/12)-1)*F474,""))</f>
        <v/>
      </c>
      <c r="E475" s="10" t="str">
        <f>IF((IFERROR(C475-D475+IF(C475=F474,0,COMPARATIVO!$F$4),""))=COMPARATIVO!$F$4,"",IFERROR(C475-D475+IF(C475=F474,0,COMPARATIVO!$F$4),""))</f>
        <v/>
      </c>
      <c r="F475" s="46">
        <f t="shared" si="1"/>
        <v>0</v>
      </c>
      <c r="G475" s="42"/>
      <c r="H475" s="9" t="str">
        <f t="shared" si="5"/>
        <v/>
      </c>
      <c r="I475" s="10" t="str">
        <f>IF(I474="","",IF(L474=0,"",IF(I474&gt;L474,L474,IF(L474&lt;&gt;"",COMPARATIVO!$D$5,""))))</f>
        <v/>
      </c>
      <c r="J475" s="10" t="str">
        <f>IF(L474=0,"",IFERROR(((1+COMPARATIVO!$E$5)^(1/12)-1)*L474,""))</f>
        <v/>
      </c>
      <c r="K475" s="10" t="str">
        <f>IF((IFERROR(I475-J475+IF(C475=F474,0,COMPARATIVO!$F$5),""))=COMPARATIVO!$F$5,"",IFERROR(I475-J475+IF(C475=F474,0,COMPARATIVO!$F$5),""))</f>
        <v/>
      </c>
      <c r="L475" s="46">
        <f t="shared" si="2"/>
        <v>0</v>
      </c>
      <c r="M475" s="42"/>
      <c r="N475" s="9" t="str">
        <f t="shared" si="6"/>
        <v/>
      </c>
      <c r="O475" s="10" t="str">
        <f>IF(O474="","",IF(R474=0,"",IF(O474&gt;R474,R474,IF(R474&lt;&gt;"",COMPARATIVO!$D$6,""))))</f>
        <v/>
      </c>
      <c r="P475" s="10" t="str">
        <f>IF(R474=0,"",IFERROR(((1+COMPARATIVO!$E$6)^(1/12)-1)*R474,""))</f>
        <v/>
      </c>
      <c r="Q475" s="10" t="str">
        <f>IF((IFERROR(O475-P475+IF(C475=F474,0,COMPARATIVO!$F$6),""))=COMPARATIVO!$F$6,"",IFERROR(O475-P475+IF(C475=F474,0,COMPARATIVO!$F$6),""))</f>
        <v/>
      </c>
      <c r="R475" s="46">
        <f t="shared" si="3"/>
        <v>0</v>
      </c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9" t="str">
        <f t="shared" si="4"/>
        <v/>
      </c>
      <c r="C476" s="10" t="str">
        <f>IF(C475="","",IF(F475=0,"",IF(C475&gt;F475,F475,IF(F475&lt;&gt;"",COMPARATIVO!$D$4,""))))</f>
        <v/>
      </c>
      <c r="D476" s="10" t="str">
        <f>IF(F475=0,"",IFERROR(((1+COMPARATIVO!$E$4)^(1/12)-1)*F475,""))</f>
        <v/>
      </c>
      <c r="E476" s="10" t="str">
        <f>IF((IFERROR(C476-D476+IF(C476=F475,0,COMPARATIVO!$F$4),""))=COMPARATIVO!$F$4,"",IFERROR(C476-D476+IF(C476=F475,0,COMPARATIVO!$F$4),""))</f>
        <v/>
      </c>
      <c r="F476" s="46">
        <f t="shared" si="1"/>
        <v>0</v>
      </c>
      <c r="G476" s="42"/>
      <c r="H476" s="9" t="str">
        <f t="shared" si="5"/>
        <v/>
      </c>
      <c r="I476" s="10" t="str">
        <f>IF(I475="","",IF(L475=0,"",IF(I475&gt;L475,L475,IF(L475&lt;&gt;"",COMPARATIVO!$D$5,""))))</f>
        <v/>
      </c>
      <c r="J476" s="10" t="str">
        <f>IF(L475=0,"",IFERROR(((1+COMPARATIVO!$E$5)^(1/12)-1)*L475,""))</f>
        <v/>
      </c>
      <c r="K476" s="10" t="str">
        <f>IF((IFERROR(I476-J476+IF(C476=F475,0,COMPARATIVO!$F$5),""))=COMPARATIVO!$F$5,"",IFERROR(I476-J476+IF(C476=F475,0,COMPARATIVO!$F$5),""))</f>
        <v/>
      </c>
      <c r="L476" s="46">
        <f t="shared" si="2"/>
        <v>0</v>
      </c>
      <c r="M476" s="42"/>
      <c r="N476" s="9" t="str">
        <f t="shared" si="6"/>
        <v/>
      </c>
      <c r="O476" s="10" t="str">
        <f>IF(O475="","",IF(R475=0,"",IF(O475&gt;R475,R475,IF(R475&lt;&gt;"",COMPARATIVO!$D$6,""))))</f>
        <v/>
      </c>
      <c r="P476" s="10" t="str">
        <f>IF(R475=0,"",IFERROR(((1+COMPARATIVO!$E$6)^(1/12)-1)*R475,""))</f>
        <v/>
      </c>
      <c r="Q476" s="10" t="str">
        <f>IF((IFERROR(O476-P476+IF(C476=F475,0,COMPARATIVO!$F$6),""))=COMPARATIVO!$F$6,"",IFERROR(O476-P476+IF(C476=F475,0,COMPARATIVO!$F$6),""))</f>
        <v/>
      </c>
      <c r="R476" s="46">
        <f t="shared" si="3"/>
        <v>0</v>
      </c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9" t="str">
        <f t="shared" si="4"/>
        <v/>
      </c>
      <c r="C477" s="10" t="str">
        <f>IF(C476="","",IF(F476=0,"",IF(C476&gt;F476,F476,IF(F476&lt;&gt;"",COMPARATIVO!$D$4,""))))</f>
        <v/>
      </c>
      <c r="D477" s="10" t="str">
        <f>IF(F476=0,"",IFERROR(((1+COMPARATIVO!$E$4)^(1/12)-1)*F476,""))</f>
        <v/>
      </c>
      <c r="E477" s="10" t="str">
        <f>IF((IFERROR(C477-D477+IF(C477=F476,0,COMPARATIVO!$F$4),""))=COMPARATIVO!$F$4,"",IFERROR(C477-D477+IF(C477=F476,0,COMPARATIVO!$F$4),""))</f>
        <v/>
      </c>
      <c r="F477" s="46">
        <f t="shared" si="1"/>
        <v>0</v>
      </c>
      <c r="G477" s="42"/>
      <c r="H477" s="9" t="str">
        <f t="shared" si="5"/>
        <v/>
      </c>
      <c r="I477" s="10" t="str">
        <f>IF(I476="","",IF(L476=0,"",IF(I476&gt;L476,L476,IF(L476&lt;&gt;"",COMPARATIVO!$D$5,""))))</f>
        <v/>
      </c>
      <c r="J477" s="10" t="str">
        <f>IF(L476=0,"",IFERROR(((1+COMPARATIVO!$E$5)^(1/12)-1)*L476,""))</f>
        <v/>
      </c>
      <c r="K477" s="10" t="str">
        <f>IF((IFERROR(I477-J477+IF(C477=F476,0,COMPARATIVO!$F$5),""))=COMPARATIVO!$F$5,"",IFERROR(I477-J477+IF(C477=F476,0,COMPARATIVO!$F$5),""))</f>
        <v/>
      </c>
      <c r="L477" s="46">
        <f t="shared" si="2"/>
        <v>0</v>
      </c>
      <c r="M477" s="42"/>
      <c r="N477" s="9" t="str">
        <f t="shared" si="6"/>
        <v/>
      </c>
      <c r="O477" s="10" t="str">
        <f>IF(O476="","",IF(R476=0,"",IF(O476&gt;R476,R476,IF(R476&lt;&gt;"",COMPARATIVO!$D$6,""))))</f>
        <v/>
      </c>
      <c r="P477" s="10" t="str">
        <f>IF(R476=0,"",IFERROR(((1+COMPARATIVO!$E$6)^(1/12)-1)*R476,""))</f>
        <v/>
      </c>
      <c r="Q477" s="10" t="str">
        <f>IF((IFERROR(O477-P477+IF(C477=F476,0,COMPARATIVO!$F$6),""))=COMPARATIVO!$F$6,"",IFERROR(O477-P477+IF(C477=F476,0,COMPARATIVO!$F$6),""))</f>
        <v/>
      </c>
      <c r="R477" s="46">
        <f t="shared" si="3"/>
        <v>0</v>
      </c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9" t="str">
        <f t="shared" si="4"/>
        <v/>
      </c>
      <c r="C478" s="10" t="str">
        <f>IF(C477="","",IF(F477=0,"",IF(C477&gt;F477,F477,IF(F477&lt;&gt;"",COMPARATIVO!$D$4,""))))</f>
        <v/>
      </c>
      <c r="D478" s="10" t="str">
        <f>IF(F477=0,"",IFERROR(((1+COMPARATIVO!$E$4)^(1/12)-1)*F477,""))</f>
        <v/>
      </c>
      <c r="E478" s="10" t="str">
        <f>IF((IFERROR(C478-D478+IF(C478=F477,0,COMPARATIVO!$F$4),""))=COMPARATIVO!$F$4,"",IFERROR(C478-D478+IF(C478=F477,0,COMPARATIVO!$F$4),""))</f>
        <v/>
      </c>
      <c r="F478" s="46">
        <f t="shared" si="1"/>
        <v>0</v>
      </c>
      <c r="G478" s="42"/>
      <c r="H478" s="9" t="str">
        <f t="shared" si="5"/>
        <v/>
      </c>
      <c r="I478" s="10" t="str">
        <f>IF(I477="","",IF(L477=0,"",IF(I477&gt;L477,L477,IF(L477&lt;&gt;"",COMPARATIVO!$D$5,""))))</f>
        <v/>
      </c>
      <c r="J478" s="10" t="str">
        <f>IF(L477=0,"",IFERROR(((1+COMPARATIVO!$E$5)^(1/12)-1)*L477,""))</f>
        <v/>
      </c>
      <c r="K478" s="10" t="str">
        <f>IF((IFERROR(I478-J478+IF(C478=F477,0,COMPARATIVO!$F$5),""))=COMPARATIVO!$F$5,"",IFERROR(I478-J478+IF(C478=F477,0,COMPARATIVO!$F$5),""))</f>
        <v/>
      </c>
      <c r="L478" s="46">
        <f t="shared" si="2"/>
        <v>0</v>
      </c>
      <c r="M478" s="42"/>
      <c r="N478" s="9" t="str">
        <f t="shared" si="6"/>
        <v/>
      </c>
      <c r="O478" s="10" t="str">
        <f>IF(O477="","",IF(R477=0,"",IF(O477&gt;R477,R477,IF(R477&lt;&gt;"",COMPARATIVO!$D$6,""))))</f>
        <v/>
      </c>
      <c r="P478" s="10" t="str">
        <f>IF(R477=0,"",IFERROR(((1+COMPARATIVO!$E$6)^(1/12)-1)*R477,""))</f>
        <v/>
      </c>
      <c r="Q478" s="10" t="str">
        <f>IF((IFERROR(O478-P478+IF(C478=F477,0,COMPARATIVO!$F$6),""))=COMPARATIVO!$F$6,"",IFERROR(O478-P478+IF(C478=F477,0,COMPARATIVO!$F$6),""))</f>
        <v/>
      </c>
      <c r="R478" s="46">
        <f t="shared" si="3"/>
        <v>0</v>
      </c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9" t="str">
        <f t="shared" si="4"/>
        <v/>
      </c>
      <c r="C479" s="10" t="str">
        <f>IF(C478="","",IF(F478=0,"",IF(C478&gt;F478,F478,IF(F478&lt;&gt;"",COMPARATIVO!$D$4,""))))</f>
        <v/>
      </c>
      <c r="D479" s="10" t="str">
        <f>IF(F478=0,"",IFERROR(((1+COMPARATIVO!$E$4)^(1/12)-1)*F478,""))</f>
        <v/>
      </c>
      <c r="E479" s="10" t="str">
        <f>IF((IFERROR(C479-D479+IF(C479=F478,0,COMPARATIVO!$F$4),""))=COMPARATIVO!$F$4,"",IFERROR(C479-D479+IF(C479=F478,0,COMPARATIVO!$F$4),""))</f>
        <v/>
      </c>
      <c r="F479" s="46">
        <f t="shared" si="1"/>
        <v>0</v>
      </c>
      <c r="G479" s="42"/>
      <c r="H479" s="9" t="str">
        <f t="shared" si="5"/>
        <v/>
      </c>
      <c r="I479" s="10" t="str">
        <f>IF(I478="","",IF(L478=0,"",IF(I478&gt;L478,L478,IF(L478&lt;&gt;"",COMPARATIVO!$D$5,""))))</f>
        <v/>
      </c>
      <c r="J479" s="10" t="str">
        <f>IF(L478=0,"",IFERROR(((1+COMPARATIVO!$E$5)^(1/12)-1)*L478,""))</f>
        <v/>
      </c>
      <c r="K479" s="10" t="str">
        <f>IF((IFERROR(I479-J479+IF(C479=F478,0,COMPARATIVO!$F$5),""))=COMPARATIVO!$F$5,"",IFERROR(I479-J479+IF(C479=F478,0,COMPARATIVO!$F$5),""))</f>
        <v/>
      </c>
      <c r="L479" s="46">
        <f t="shared" si="2"/>
        <v>0</v>
      </c>
      <c r="M479" s="42"/>
      <c r="N479" s="9" t="str">
        <f t="shared" si="6"/>
        <v/>
      </c>
      <c r="O479" s="10" t="str">
        <f>IF(O478="","",IF(R478=0,"",IF(O478&gt;R478,R478,IF(R478&lt;&gt;"",COMPARATIVO!$D$6,""))))</f>
        <v/>
      </c>
      <c r="P479" s="10" t="str">
        <f>IF(R478=0,"",IFERROR(((1+COMPARATIVO!$E$6)^(1/12)-1)*R478,""))</f>
        <v/>
      </c>
      <c r="Q479" s="10" t="str">
        <f>IF((IFERROR(O479-P479+IF(C479=F478,0,COMPARATIVO!$F$6),""))=COMPARATIVO!$F$6,"",IFERROR(O479-P479+IF(C479=F478,0,COMPARATIVO!$F$6),""))</f>
        <v/>
      </c>
      <c r="R479" s="46">
        <f t="shared" si="3"/>
        <v>0</v>
      </c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9" t="str">
        <f t="shared" si="4"/>
        <v/>
      </c>
      <c r="C480" s="10" t="str">
        <f>IF(C479="","",IF(F479=0,"",IF(C479&gt;F479,F479,IF(F479&lt;&gt;"",COMPARATIVO!$D$4,""))))</f>
        <v/>
      </c>
      <c r="D480" s="10" t="str">
        <f>IF(F479=0,"",IFERROR(((1+COMPARATIVO!$E$4)^(1/12)-1)*F479,""))</f>
        <v/>
      </c>
      <c r="E480" s="10" t="str">
        <f>IF((IFERROR(C480-D480+IF(C480=F479,0,COMPARATIVO!$F$4),""))=COMPARATIVO!$F$4,"",IFERROR(C480-D480+IF(C480=F479,0,COMPARATIVO!$F$4),""))</f>
        <v/>
      </c>
      <c r="F480" s="46">
        <f t="shared" si="1"/>
        <v>0</v>
      </c>
      <c r="G480" s="42"/>
      <c r="H480" s="9" t="str">
        <f t="shared" si="5"/>
        <v/>
      </c>
      <c r="I480" s="10" t="str">
        <f>IF(I479="","",IF(L479=0,"",IF(I479&gt;L479,L479,IF(L479&lt;&gt;"",COMPARATIVO!$D$5,""))))</f>
        <v/>
      </c>
      <c r="J480" s="10" t="str">
        <f>IF(L479=0,"",IFERROR(((1+COMPARATIVO!$E$5)^(1/12)-1)*L479,""))</f>
        <v/>
      </c>
      <c r="K480" s="10" t="str">
        <f>IF((IFERROR(I480-J480+IF(C480=F479,0,COMPARATIVO!$F$5),""))=COMPARATIVO!$F$5,"",IFERROR(I480-J480+IF(C480=F479,0,COMPARATIVO!$F$5),""))</f>
        <v/>
      </c>
      <c r="L480" s="46">
        <f t="shared" si="2"/>
        <v>0</v>
      </c>
      <c r="M480" s="42"/>
      <c r="N480" s="9" t="str">
        <f t="shared" si="6"/>
        <v/>
      </c>
      <c r="O480" s="10" t="str">
        <f>IF(O479="","",IF(R479=0,"",IF(O479&gt;R479,R479,IF(R479&lt;&gt;"",COMPARATIVO!$D$6,""))))</f>
        <v/>
      </c>
      <c r="P480" s="10" t="str">
        <f>IF(R479=0,"",IFERROR(((1+COMPARATIVO!$E$6)^(1/12)-1)*R479,""))</f>
        <v/>
      </c>
      <c r="Q480" s="10" t="str">
        <f>IF((IFERROR(O480-P480+IF(C480=F479,0,COMPARATIVO!$F$6),""))=COMPARATIVO!$F$6,"",IFERROR(O480-P480+IF(C480=F479,0,COMPARATIVO!$F$6),""))</f>
        <v/>
      </c>
      <c r="R480" s="46">
        <f t="shared" si="3"/>
        <v>0</v>
      </c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9" t="str">
        <f t="shared" si="4"/>
        <v/>
      </c>
      <c r="C481" s="10" t="str">
        <f>IF(C480="","",IF(F480=0,"",IF(C480&gt;F480,F480,IF(F480&lt;&gt;"",COMPARATIVO!$D$4,""))))</f>
        <v/>
      </c>
      <c r="D481" s="10" t="str">
        <f>IF(F480=0,"",IFERROR(((1+COMPARATIVO!$E$4)^(1/12)-1)*F480,""))</f>
        <v/>
      </c>
      <c r="E481" s="10" t="str">
        <f>IF((IFERROR(C481-D481+IF(C481=F480,0,COMPARATIVO!$F$4),""))=COMPARATIVO!$F$4,"",IFERROR(C481-D481+IF(C481=F480,0,COMPARATIVO!$F$4),""))</f>
        <v/>
      </c>
      <c r="F481" s="46">
        <f t="shared" si="1"/>
        <v>0</v>
      </c>
      <c r="G481" s="42"/>
      <c r="H481" s="9" t="str">
        <f t="shared" si="5"/>
        <v/>
      </c>
      <c r="I481" s="10" t="str">
        <f>IF(I480="","",IF(L480=0,"",IF(I480&gt;L480,L480,IF(L480&lt;&gt;"",COMPARATIVO!$D$5,""))))</f>
        <v/>
      </c>
      <c r="J481" s="10" t="str">
        <f>IF(L480=0,"",IFERROR(((1+COMPARATIVO!$E$5)^(1/12)-1)*L480,""))</f>
        <v/>
      </c>
      <c r="K481" s="10" t="str">
        <f>IF((IFERROR(I481-J481+IF(C481=F480,0,COMPARATIVO!$F$5),""))=COMPARATIVO!$F$5,"",IFERROR(I481-J481+IF(C481=F480,0,COMPARATIVO!$F$5),""))</f>
        <v/>
      </c>
      <c r="L481" s="46">
        <f t="shared" si="2"/>
        <v>0</v>
      </c>
      <c r="M481" s="42"/>
      <c r="N481" s="9" t="str">
        <f t="shared" si="6"/>
        <v/>
      </c>
      <c r="O481" s="10" t="str">
        <f>IF(O480="","",IF(R480=0,"",IF(O480&gt;R480,R480,IF(R480&lt;&gt;"",COMPARATIVO!$D$6,""))))</f>
        <v/>
      </c>
      <c r="P481" s="10" t="str">
        <f>IF(R480=0,"",IFERROR(((1+COMPARATIVO!$E$6)^(1/12)-1)*R480,""))</f>
        <v/>
      </c>
      <c r="Q481" s="10" t="str">
        <f>IF((IFERROR(O481-P481+IF(C481=F480,0,COMPARATIVO!$F$6),""))=COMPARATIVO!$F$6,"",IFERROR(O481-P481+IF(C481=F480,0,COMPARATIVO!$F$6),""))</f>
        <v/>
      </c>
      <c r="R481" s="46">
        <f t="shared" si="3"/>
        <v>0</v>
      </c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9" t="str">
        <f t="shared" si="4"/>
        <v/>
      </c>
      <c r="C482" s="10" t="str">
        <f>IF(C481="","",IF(F481=0,"",IF(C481&gt;F481,F481,IF(F481&lt;&gt;"",COMPARATIVO!$D$4,""))))</f>
        <v/>
      </c>
      <c r="D482" s="10" t="str">
        <f>IF(F481=0,"",IFERROR(((1+COMPARATIVO!$E$4)^(1/12)-1)*F481,""))</f>
        <v/>
      </c>
      <c r="E482" s="10" t="str">
        <f>IF((IFERROR(C482-D482+IF(C482=F481,0,COMPARATIVO!$F$4),""))=COMPARATIVO!$F$4,"",IFERROR(C482-D482+IF(C482=F481,0,COMPARATIVO!$F$4),""))</f>
        <v/>
      </c>
      <c r="F482" s="46">
        <f t="shared" si="1"/>
        <v>0</v>
      </c>
      <c r="G482" s="42"/>
      <c r="H482" s="9" t="str">
        <f t="shared" si="5"/>
        <v/>
      </c>
      <c r="I482" s="10" t="str">
        <f>IF(I481="","",IF(L481=0,"",IF(I481&gt;L481,L481,IF(L481&lt;&gt;"",COMPARATIVO!$D$5,""))))</f>
        <v/>
      </c>
      <c r="J482" s="10" t="str">
        <f>IF(L481=0,"",IFERROR(((1+COMPARATIVO!$E$5)^(1/12)-1)*L481,""))</f>
        <v/>
      </c>
      <c r="K482" s="10" t="str">
        <f>IF((IFERROR(I482-J482+IF(C482=F481,0,COMPARATIVO!$F$5),""))=COMPARATIVO!$F$5,"",IFERROR(I482-J482+IF(C482=F481,0,COMPARATIVO!$F$5),""))</f>
        <v/>
      </c>
      <c r="L482" s="46">
        <f t="shared" si="2"/>
        <v>0</v>
      </c>
      <c r="M482" s="42"/>
      <c r="N482" s="9" t="str">
        <f t="shared" si="6"/>
        <v/>
      </c>
      <c r="O482" s="10" t="str">
        <f>IF(O481="","",IF(R481=0,"",IF(O481&gt;R481,R481,IF(R481&lt;&gt;"",COMPARATIVO!$D$6,""))))</f>
        <v/>
      </c>
      <c r="P482" s="10" t="str">
        <f>IF(R481=0,"",IFERROR(((1+COMPARATIVO!$E$6)^(1/12)-1)*R481,""))</f>
        <v/>
      </c>
      <c r="Q482" s="10" t="str">
        <f>IF((IFERROR(O482-P482+IF(C482=F481,0,COMPARATIVO!$F$6),""))=COMPARATIVO!$F$6,"",IFERROR(O482-P482+IF(C482=F481,0,COMPARATIVO!$F$6),""))</f>
        <v/>
      </c>
      <c r="R482" s="46">
        <f t="shared" si="3"/>
        <v>0</v>
      </c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9" t="str">
        <f t="shared" si="4"/>
        <v/>
      </c>
      <c r="C483" s="10" t="str">
        <f>IF(C482="","",IF(F482=0,"",IF(C482&gt;F482,F482,IF(F482&lt;&gt;"",COMPARATIVO!$D$4,""))))</f>
        <v/>
      </c>
      <c r="D483" s="10" t="str">
        <f>IF(F482=0,"",IFERROR(((1+COMPARATIVO!$E$4)^(1/12)-1)*F482,""))</f>
        <v/>
      </c>
      <c r="E483" s="10" t="str">
        <f>IF((IFERROR(C483-D483+IF(C483=F482,0,COMPARATIVO!$F$4),""))=COMPARATIVO!$F$4,"",IFERROR(C483-D483+IF(C483=F482,0,COMPARATIVO!$F$4),""))</f>
        <v/>
      </c>
      <c r="F483" s="46">
        <f t="shared" si="1"/>
        <v>0</v>
      </c>
      <c r="G483" s="42"/>
      <c r="H483" s="9" t="str">
        <f t="shared" si="5"/>
        <v/>
      </c>
      <c r="I483" s="10" t="str">
        <f>IF(I482="","",IF(L482=0,"",IF(I482&gt;L482,L482,IF(L482&lt;&gt;"",COMPARATIVO!$D$5,""))))</f>
        <v/>
      </c>
      <c r="J483" s="10" t="str">
        <f>IF(L482=0,"",IFERROR(((1+COMPARATIVO!$E$5)^(1/12)-1)*L482,""))</f>
        <v/>
      </c>
      <c r="K483" s="10" t="str">
        <f>IF((IFERROR(I483-J483+IF(C483=F482,0,COMPARATIVO!$F$5),""))=COMPARATIVO!$F$5,"",IFERROR(I483-J483+IF(C483=F482,0,COMPARATIVO!$F$5),""))</f>
        <v/>
      </c>
      <c r="L483" s="46">
        <f t="shared" si="2"/>
        <v>0</v>
      </c>
      <c r="M483" s="42"/>
      <c r="N483" s="9" t="str">
        <f t="shared" si="6"/>
        <v/>
      </c>
      <c r="O483" s="10" t="str">
        <f>IF(O482="","",IF(R482=0,"",IF(O482&gt;R482,R482,IF(R482&lt;&gt;"",COMPARATIVO!$D$6,""))))</f>
        <v/>
      </c>
      <c r="P483" s="10" t="str">
        <f>IF(R482=0,"",IFERROR(((1+COMPARATIVO!$E$6)^(1/12)-1)*R482,""))</f>
        <v/>
      </c>
      <c r="Q483" s="10" t="str">
        <f>IF((IFERROR(O483-P483+IF(C483=F482,0,COMPARATIVO!$F$6),""))=COMPARATIVO!$F$6,"",IFERROR(O483-P483+IF(C483=F482,0,COMPARATIVO!$F$6),""))</f>
        <v/>
      </c>
      <c r="R483" s="46">
        <f t="shared" si="3"/>
        <v>0</v>
      </c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9" t="str">
        <f t="shared" si="4"/>
        <v/>
      </c>
      <c r="C484" s="10" t="str">
        <f>IF(C483="","",IF(F483=0,"",IF(C483&gt;F483,F483,IF(F483&lt;&gt;"",COMPARATIVO!$D$4,""))))</f>
        <v/>
      </c>
      <c r="D484" s="10" t="str">
        <f>IF(F483=0,"",IFERROR(((1+COMPARATIVO!$E$4)^(1/12)-1)*F483,""))</f>
        <v/>
      </c>
      <c r="E484" s="10" t="str">
        <f>IF((IFERROR(C484-D484+IF(C484=F483,0,COMPARATIVO!$F$4),""))=COMPARATIVO!$F$4,"",IFERROR(C484-D484+IF(C484=F483,0,COMPARATIVO!$F$4),""))</f>
        <v/>
      </c>
      <c r="F484" s="46">
        <f t="shared" si="1"/>
        <v>0</v>
      </c>
      <c r="G484" s="42"/>
      <c r="H484" s="9" t="str">
        <f t="shared" si="5"/>
        <v/>
      </c>
      <c r="I484" s="10" t="str">
        <f>IF(I483="","",IF(L483=0,"",IF(I483&gt;L483,L483,IF(L483&lt;&gt;"",COMPARATIVO!$D$5,""))))</f>
        <v/>
      </c>
      <c r="J484" s="10" t="str">
        <f>IF(L483=0,"",IFERROR(((1+COMPARATIVO!$E$5)^(1/12)-1)*L483,""))</f>
        <v/>
      </c>
      <c r="K484" s="10" t="str">
        <f>IF((IFERROR(I484-J484+IF(C484=F483,0,COMPARATIVO!$F$5),""))=COMPARATIVO!$F$5,"",IFERROR(I484-J484+IF(C484=F483,0,COMPARATIVO!$F$5),""))</f>
        <v/>
      </c>
      <c r="L484" s="46">
        <f t="shared" si="2"/>
        <v>0</v>
      </c>
      <c r="M484" s="42"/>
      <c r="N484" s="9" t="str">
        <f t="shared" si="6"/>
        <v/>
      </c>
      <c r="O484" s="10" t="str">
        <f>IF(O483="","",IF(R483=0,"",IF(O483&gt;R483,R483,IF(R483&lt;&gt;"",COMPARATIVO!$D$6,""))))</f>
        <v/>
      </c>
      <c r="P484" s="10" t="str">
        <f>IF(R483=0,"",IFERROR(((1+COMPARATIVO!$E$6)^(1/12)-1)*R483,""))</f>
        <v/>
      </c>
      <c r="Q484" s="10" t="str">
        <f>IF((IFERROR(O484-P484+IF(C484=F483,0,COMPARATIVO!$F$6),""))=COMPARATIVO!$F$6,"",IFERROR(O484-P484+IF(C484=F483,0,COMPARATIVO!$F$6),""))</f>
        <v/>
      </c>
      <c r="R484" s="46">
        <f t="shared" si="3"/>
        <v>0</v>
      </c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9" t="str">
        <f t="shared" si="4"/>
        <v/>
      </c>
      <c r="C485" s="10" t="str">
        <f>IF(C484="","",IF(F484=0,"",IF(C484&gt;F484,F484,IF(F484&lt;&gt;"",COMPARATIVO!$D$4,""))))</f>
        <v/>
      </c>
      <c r="D485" s="10" t="str">
        <f>IF(F484=0,"",IFERROR(((1+COMPARATIVO!$E$4)^(1/12)-1)*F484,""))</f>
        <v/>
      </c>
      <c r="E485" s="10" t="str">
        <f>IF((IFERROR(C485-D485+IF(C485=F484,0,COMPARATIVO!$F$4),""))=COMPARATIVO!$F$4,"",IFERROR(C485-D485+IF(C485=F484,0,COMPARATIVO!$F$4),""))</f>
        <v/>
      </c>
      <c r="F485" s="46">
        <f t="shared" si="1"/>
        <v>0</v>
      </c>
      <c r="G485" s="42"/>
      <c r="H485" s="9" t="str">
        <f t="shared" si="5"/>
        <v/>
      </c>
      <c r="I485" s="10" t="str">
        <f>IF(I484="","",IF(L484=0,"",IF(I484&gt;L484,L484,IF(L484&lt;&gt;"",COMPARATIVO!$D$5,""))))</f>
        <v/>
      </c>
      <c r="J485" s="10" t="str">
        <f>IF(L484=0,"",IFERROR(((1+COMPARATIVO!$E$5)^(1/12)-1)*L484,""))</f>
        <v/>
      </c>
      <c r="K485" s="10" t="str">
        <f>IF((IFERROR(I485-J485+IF(C485=F484,0,COMPARATIVO!$F$5),""))=COMPARATIVO!$F$5,"",IFERROR(I485-J485+IF(C485=F484,0,COMPARATIVO!$F$5),""))</f>
        <v/>
      </c>
      <c r="L485" s="46">
        <f t="shared" si="2"/>
        <v>0</v>
      </c>
      <c r="M485" s="42"/>
      <c r="N485" s="9" t="str">
        <f t="shared" si="6"/>
        <v/>
      </c>
      <c r="O485" s="10" t="str">
        <f>IF(O484="","",IF(R484=0,"",IF(O484&gt;R484,R484,IF(R484&lt;&gt;"",COMPARATIVO!$D$6,""))))</f>
        <v/>
      </c>
      <c r="P485" s="10" t="str">
        <f>IF(R484=0,"",IFERROR(((1+COMPARATIVO!$E$6)^(1/12)-1)*R484,""))</f>
        <v/>
      </c>
      <c r="Q485" s="10" t="str">
        <f>IF((IFERROR(O485-P485+IF(C485=F484,0,COMPARATIVO!$F$6),""))=COMPARATIVO!$F$6,"",IFERROR(O485-P485+IF(C485=F484,0,COMPARATIVO!$F$6),""))</f>
        <v/>
      </c>
      <c r="R485" s="46">
        <f t="shared" si="3"/>
        <v>0</v>
      </c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9" t="str">
        <f t="shared" si="4"/>
        <v/>
      </c>
      <c r="C486" s="10" t="str">
        <f>IF(C485="","",IF(F485=0,"",IF(C485&gt;F485,F485,IF(F485&lt;&gt;"",COMPARATIVO!$D$4,""))))</f>
        <v/>
      </c>
      <c r="D486" s="10" t="str">
        <f>IF(F485=0,"",IFERROR(((1+COMPARATIVO!$E$4)^(1/12)-1)*F485,""))</f>
        <v/>
      </c>
      <c r="E486" s="10" t="str">
        <f>IF((IFERROR(C486-D486+IF(C486=F485,0,COMPARATIVO!$F$4),""))=COMPARATIVO!$F$4,"",IFERROR(C486-D486+IF(C486=F485,0,COMPARATIVO!$F$4),""))</f>
        <v/>
      </c>
      <c r="F486" s="46">
        <f t="shared" si="1"/>
        <v>0</v>
      </c>
      <c r="G486" s="42"/>
      <c r="H486" s="9" t="str">
        <f t="shared" si="5"/>
        <v/>
      </c>
      <c r="I486" s="10" t="str">
        <f>IF(I485="","",IF(L485=0,"",IF(I485&gt;L485,L485,IF(L485&lt;&gt;"",COMPARATIVO!$D$5,""))))</f>
        <v/>
      </c>
      <c r="J486" s="10" t="str">
        <f>IF(L485=0,"",IFERROR(((1+COMPARATIVO!$E$5)^(1/12)-1)*L485,""))</f>
        <v/>
      </c>
      <c r="K486" s="10" t="str">
        <f>IF((IFERROR(I486-J486+IF(C486=F485,0,COMPARATIVO!$F$5),""))=COMPARATIVO!$F$5,"",IFERROR(I486-J486+IF(C486=F485,0,COMPARATIVO!$F$5),""))</f>
        <v/>
      </c>
      <c r="L486" s="46">
        <f t="shared" si="2"/>
        <v>0</v>
      </c>
      <c r="M486" s="42"/>
      <c r="N486" s="9" t="str">
        <f t="shared" si="6"/>
        <v/>
      </c>
      <c r="O486" s="10" t="str">
        <f>IF(O485="","",IF(R485=0,"",IF(O485&gt;R485,R485,IF(R485&lt;&gt;"",COMPARATIVO!$D$6,""))))</f>
        <v/>
      </c>
      <c r="P486" s="10" t="str">
        <f>IF(R485=0,"",IFERROR(((1+COMPARATIVO!$E$6)^(1/12)-1)*R485,""))</f>
        <v/>
      </c>
      <c r="Q486" s="10" t="str">
        <f>IF((IFERROR(O486-P486+IF(C486=F485,0,COMPARATIVO!$F$6),""))=COMPARATIVO!$F$6,"",IFERROR(O486-P486+IF(C486=F485,0,COMPARATIVO!$F$6),""))</f>
        <v/>
      </c>
      <c r="R486" s="46">
        <f t="shared" si="3"/>
        <v>0</v>
      </c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9" t="str">
        <f t="shared" si="4"/>
        <v/>
      </c>
      <c r="C487" s="10" t="str">
        <f>IF(C486="","",IF(F486=0,"",IF(C486&gt;F486,F486,IF(F486&lt;&gt;"",COMPARATIVO!$D$4,""))))</f>
        <v/>
      </c>
      <c r="D487" s="10" t="str">
        <f>IF(F486=0,"",IFERROR(((1+COMPARATIVO!$E$4)^(1/12)-1)*F486,""))</f>
        <v/>
      </c>
      <c r="E487" s="10" t="str">
        <f>IF((IFERROR(C487-D487+IF(C487=F486,0,COMPARATIVO!$F$4),""))=COMPARATIVO!$F$4,"",IFERROR(C487-D487+IF(C487=F486,0,COMPARATIVO!$F$4),""))</f>
        <v/>
      </c>
      <c r="F487" s="46">
        <f t="shared" si="1"/>
        <v>0</v>
      </c>
      <c r="G487" s="42"/>
      <c r="H487" s="9" t="str">
        <f t="shared" si="5"/>
        <v/>
      </c>
      <c r="I487" s="10" t="str">
        <f>IF(I486="","",IF(L486=0,"",IF(I486&gt;L486,L486,IF(L486&lt;&gt;"",COMPARATIVO!$D$5,""))))</f>
        <v/>
      </c>
      <c r="J487" s="10" t="str">
        <f>IF(L486=0,"",IFERROR(((1+COMPARATIVO!$E$5)^(1/12)-1)*L486,""))</f>
        <v/>
      </c>
      <c r="K487" s="10" t="str">
        <f>IF((IFERROR(I487-J487+IF(C487=F486,0,COMPARATIVO!$F$5),""))=COMPARATIVO!$F$5,"",IFERROR(I487-J487+IF(C487=F486,0,COMPARATIVO!$F$5),""))</f>
        <v/>
      </c>
      <c r="L487" s="46">
        <f t="shared" si="2"/>
        <v>0</v>
      </c>
      <c r="M487" s="42"/>
      <c r="N487" s="9" t="str">
        <f t="shared" si="6"/>
        <v/>
      </c>
      <c r="O487" s="10" t="str">
        <f>IF(O486="","",IF(R486=0,"",IF(O486&gt;R486,R486,IF(R486&lt;&gt;"",COMPARATIVO!$D$6,""))))</f>
        <v/>
      </c>
      <c r="P487" s="10" t="str">
        <f>IF(R486=0,"",IFERROR(((1+COMPARATIVO!$E$6)^(1/12)-1)*R486,""))</f>
        <v/>
      </c>
      <c r="Q487" s="10" t="str">
        <f>IF((IFERROR(O487-P487+IF(C487=F486,0,COMPARATIVO!$F$6),""))=COMPARATIVO!$F$6,"",IFERROR(O487-P487+IF(C487=F486,0,COMPARATIVO!$F$6),""))</f>
        <v/>
      </c>
      <c r="R487" s="46">
        <f t="shared" si="3"/>
        <v>0</v>
      </c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9" t="str">
        <f t="shared" si="4"/>
        <v/>
      </c>
      <c r="C488" s="10" t="str">
        <f>IF(C487="","",IF(F487=0,"",IF(C487&gt;F487,F487,IF(F487&lt;&gt;"",COMPARATIVO!$D$4,""))))</f>
        <v/>
      </c>
      <c r="D488" s="10" t="str">
        <f>IF(F487=0,"",IFERROR(((1+COMPARATIVO!$E$4)^(1/12)-1)*F487,""))</f>
        <v/>
      </c>
      <c r="E488" s="10" t="str">
        <f>IF((IFERROR(C488-D488+IF(C488=F487,0,COMPARATIVO!$F$4),""))=COMPARATIVO!$F$4,"",IFERROR(C488-D488+IF(C488=F487,0,COMPARATIVO!$F$4),""))</f>
        <v/>
      </c>
      <c r="F488" s="46">
        <f t="shared" si="1"/>
        <v>0</v>
      </c>
      <c r="G488" s="42"/>
      <c r="H488" s="9" t="str">
        <f t="shared" si="5"/>
        <v/>
      </c>
      <c r="I488" s="10" t="str">
        <f>IF(I487="","",IF(L487=0,"",IF(I487&gt;L487,L487,IF(L487&lt;&gt;"",COMPARATIVO!$D$5,""))))</f>
        <v/>
      </c>
      <c r="J488" s="10" t="str">
        <f>IF(L487=0,"",IFERROR(((1+COMPARATIVO!$E$5)^(1/12)-1)*L487,""))</f>
        <v/>
      </c>
      <c r="K488" s="10" t="str">
        <f>IF((IFERROR(I488-J488+IF(C488=F487,0,COMPARATIVO!$F$5),""))=COMPARATIVO!$F$5,"",IFERROR(I488-J488+IF(C488=F487,0,COMPARATIVO!$F$5),""))</f>
        <v/>
      </c>
      <c r="L488" s="46">
        <f t="shared" si="2"/>
        <v>0</v>
      </c>
      <c r="M488" s="42"/>
      <c r="N488" s="9" t="str">
        <f t="shared" si="6"/>
        <v/>
      </c>
      <c r="O488" s="10" t="str">
        <f>IF(O487="","",IF(R487=0,"",IF(O487&gt;R487,R487,IF(R487&lt;&gt;"",COMPARATIVO!$D$6,""))))</f>
        <v/>
      </c>
      <c r="P488" s="10" t="str">
        <f>IF(R487=0,"",IFERROR(((1+COMPARATIVO!$E$6)^(1/12)-1)*R487,""))</f>
        <v/>
      </c>
      <c r="Q488" s="10" t="str">
        <f>IF((IFERROR(O488-P488+IF(C488=F487,0,COMPARATIVO!$F$6),""))=COMPARATIVO!$F$6,"",IFERROR(O488-P488+IF(C488=F487,0,COMPARATIVO!$F$6),""))</f>
        <v/>
      </c>
      <c r="R488" s="46">
        <f t="shared" si="3"/>
        <v>0</v>
      </c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9" t="str">
        <f t="shared" si="4"/>
        <v/>
      </c>
      <c r="C489" s="10" t="str">
        <f>IF(C488="","",IF(F488=0,"",IF(C488&gt;F488,F488,IF(F488&lt;&gt;"",COMPARATIVO!$D$4,""))))</f>
        <v/>
      </c>
      <c r="D489" s="10" t="str">
        <f>IF(F488=0,"",IFERROR(((1+COMPARATIVO!$E$4)^(1/12)-1)*F488,""))</f>
        <v/>
      </c>
      <c r="E489" s="10" t="str">
        <f>IF((IFERROR(C489-D489+IF(C489=F488,0,COMPARATIVO!$F$4),""))=COMPARATIVO!$F$4,"",IFERROR(C489-D489+IF(C489=F488,0,COMPARATIVO!$F$4),""))</f>
        <v/>
      </c>
      <c r="F489" s="46">
        <f t="shared" si="1"/>
        <v>0</v>
      </c>
      <c r="G489" s="42"/>
      <c r="H489" s="9" t="str">
        <f t="shared" si="5"/>
        <v/>
      </c>
      <c r="I489" s="10" t="str">
        <f>IF(I488="","",IF(L488=0,"",IF(I488&gt;L488,L488,IF(L488&lt;&gt;"",COMPARATIVO!$D$5,""))))</f>
        <v/>
      </c>
      <c r="J489" s="10" t="str">
        <f>IF(L488=0,"",IFERROR(((1+COMPARATIVO!$E$5)^(1/12)-1)*L488,""))</f>
        <v/>
      </c>
      <c r="K489" s="10" t="str">
        <f>IF((IFERROR(I489-J489+IF(C489=F488,0,COMPARATIVO!$F$5),""))=COMPARATIVO!$F$5,"",IFERROR(I489-J489+IF(C489=F488,0,COMPARATIVO!$F$5),""))</f>
        <v/>
      </c>
      <c r="L489" s="46">
        <f t="shared" si="2"/>
        <v>0</v>
      </c>
      <c r="M489" s="42"/>
      <c r="N489" s="9" t="str">
        <f t="shared" si="6"/>
        <v/>
      </c>
      <c r="O489" s="10" t="str">
        <f>IF(O488="","",IF(R488=0,"",IF(O488&gt;R488,R488,IF(R488&lt;&gt;"",COMPARATIVO!$D$6,""))))</f>
        <v/>
      </c>
      <c r="P489" s="10" t="str">
        <f>IF(R488=0,"",IFERROR(((1+COMPARATIVO!$E$6)^(1/12)-1)*R488,""))</f>
        <v/>
      </c>
      <c r="Q489" s="10" t="str">
        <f>IF((IFERROR(O489-P489+IF(C489=F488,0,COMPARATIVO!$F$6),""))=COMPARATIVO!$F$6,"",IFERROR(O489-P489+IF(C489=F488,0,COMPARATIVO!$F$6),""))</f>
        <v/>
      </c>
      <c r="R489" s="46">
        <f t="shared" si="3"/>
        <v>0</v>
      </c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9" t="str">
        <f t="shared" si="4"/>
        <v/>
      </c>
      <c r="C490" s="10" t="str">
        <f>IF(C489="","",IF(F489=0,"",IF(C489&gt;F489,F489,IF(F489&lt;&gt;"",COMPARATIVO!$D$4,""))))</f>
        <v/>
      </c>
      <c r="D490" s="10" t="str">
        <f>IF(F489=0,"",IFERROR(((1+COMPARATIVO!$E$4)^(1/12)-1)*F489,""))</f>
        <v/>
      </c>
      <c r="E490" s="10" t="str">
        <f>IF((IFERROR(C490-D490+IF(C490=F489,0,COMPARATIVO!$F$4),""))=COMPARATIVO!$F$4,"",IFERROR(C490-D490+IF(C490=F489,0,COMPARATIVO!$F$4),""))</f>
        <v/>
      </c>
      <c r="F490" s="46">
        <f t="shared" si="1"/>
        <v>0</v>
      </c>
      <c r="G490" s="42"/>
      <c r="H490" s="9" t="str">
        <f t="shared" si="5"/>
        <v/>
      </c>
      <c r="I490" s="10" t="str">
        <f>IF(I489="","",IF(L489=0,"",IF(I489&gt;L489,L489,IF(L489&lt;&gt;"",COMPARATIVO!$D$5,""))))</f>
        <v/>
      </c>
      <c r="J490" s="10" t="str">
        <f>IF(L489=0,"",IFERROR(((1+COMPARATIVO!$E$5)^(1/12)-1)*L489,""))</f>
        <v/>
      </c>
      <c r="K490" s="10" t="str">
        <f>IF((IFERROR(I490-J490+IF(C490=F489,0,COMPARATIVO!$F$5),""))=COMPARATIVO!$F$5,"",IFERROR(I490-J490+IF(C490=F489,0,COMPARATIVO!$F$5),""))</f>
        <v/>
      </c>
      <c r="L490" s="46">
        <f t="shared" si="2"/>
        <v>0</v>
      </c>
      <c r="M490" s="42"/>
      <c r="N490" s="9" t="str">
        <f t="shared" si="6"/>
        <v/>
      </c>
      <c r="O490" s="10" t="str">
        <f>IF(O489="","",IF(R489=0,"",IF(O489&gt;R489,R489,IF(R489&lt;&gt;"",COMPARATIVO!$D$6,""))))</f>
        <v/>
      </c>
      <c r="P490" s="10" t="str">
        <f>IF(R489=0,"",IFERROR(((1+COMPARATIVO!$E$6)^(1/12)-1)*R489,""))</f>
        <v/>
      </c>
      <c r="Q490" s="10" t="str">
        <f>IF((IFERROR(O490-P490+IF(C490=F489,0,COMPARATIVO!$F$6),""))=COMPARATIVO!$F$6,"",IFERROR(O490-P490+IF(C490=F489,0,COMPARATIVO!$F$6),""))</f>
        <v/>
      </c>
      <c r="R490" s="46">
        <f t="shared" si="3"/>
        <v>0</v>
      </c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9" t="str">
        <f t="shared" si="4"/>
        <v/>
      </c>
      <c r="C491" s="10" t="str">
        <f>IF(C490="","",IF(F490=0,"",IF(C490&gt;F490,F490,IF(F490&lt;&gt;"",COMPARATIVO!$D$4,""))))</f>
        <v/>
      </c>
      <c r="D491" s="10" t="str">
        <f>IF(F490=0,"",IFERROR(((1+COMPARATIVO!$E$4)^(1/12)-1)*F490,""))</f>
        <v/>
      </c>
      <c r="E491" s="10" t="str">
        <f>IF((IFERROR(C491-D491+IF(C491=F490,0,COMPARATIVO!$F$4),""))=COMPARATIVO!$F$4,"",IFERROR(C491-D491+IF(C491=F490,0,COMPARATIVO!$F$4),""))</f>
        <v/>
      </c>
      <c r="F491" s="46">
        <f t="shared" si="1"/>
        <v>0</v>
      </c>
      <c r="G491" s="42"/>
      <c r="H491" s="9" t="str">
        <f t="shared" si="5"/>
        <v/>
      </c>
      <c r="I491" s="10" t="str">
        <f>IF(I490="","",IF(L490=0,"",IF(I490&gt;L490,L490,IF(L490&lt;&gt;"",COMPARATIVO!$D$5,""))))</f>
        <v/>
      </c>
      <c r="J491" s="10" t="str">
        <f>IF(L490=0,"",IFERROR(((1+COMPARATIVO!$E$5)^(1/12)-1)*L490,""))</f>
        <v/>
      </c>
      <c r="K491" s="10" t="str">
        <f>IF((IFERROR(I491-J491+IF(C491=F490,0,COMPARATIVO!$F$5),""))=COMPARATIVO!$F$5,"",IFERROR(I491-J491+IF(C491=F490,0,COMPARATIVO!$F$5),""))</f>
        <v/>
      </c>
      <c r="L491" s="46">
        <f t="shared" si="2"/>
        <v>0</v>
      </c>
      <c r="M491" s="42"/>
      <c r="N491" s="9" t="str">
        <f t="shared" si="6"/>
        <v/>
      </c>
      <c r="O491" s="10" t="str">
        <f>IF(O490="","",IF(R490=0,"",IF(O490&gt;R490,R490,IF(R490&lt;&gt;"",COMPARATIVO!$D$6,""))))</f>
        <v/>
      </c>
      <c r="P491" s="10" t="str">
        <f>IF(R490=0,"",IFERROR(((1+COMPARATIVO!$E$6)^(1/12)-1)*R490,""))</f>
        <v/>
      </c>
      <c r="Q491" s="10" t="str">
        <f>IF((IFERROR(O491-P491+IF(C491=F490,0,COMPARATIVO!$F$6),""))=COMPARATIVO!$F$6,"",IFERROR(O491-P491+IF(C491=F490,0,COMPARATIVO!$F$6),""))</f>
        <v/>
      </c>
      <c r="R491" s="46">
        <f t="shared" si="3"/>
        <v>0</v>
      </c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9" t="str">
        <f t="shared" si="4"/>
        <v/>
      </c>
      <c r="C492" s="10" t="str">
        <f>IF(C491="","",IF(F491=0,"",IF(C491&gt;F491,F491,IF(F491&lt;&gt;"",COMPARATIVO!$D$4,""))))</f>
        <v/>
      </c>
      <c r="D492" s="10" t="str">
        <f>IF(F491=0,"",IFERROR(((1+COMPARATIVO!$E$4)^(1/12)-1)*F491,""))</f>
        <v/>
      </c>
      <c r="E492" s="10" t="str">
        <f>IF((IFERROR(C492-D492+IF(C492=F491,0,COMPARATIVO!$F$4),""))=COMPARATIVO!$F$4,"",IFERROR(C492-D492+IF(C492=F491,0,COMPARATIVO!$F$4),""))</f>
        <v/>
      </c>
      <c r="F492" s="46">
        <f t="shared" si="1"/>
        <v>0</v>
      </c>
      <c r="G492" s="42"/>
      <c r="H492" s="9" t="str">
        <f t="shared" si="5"/>
        <v/>
      </c>
      <c r="I492" s="10" t="str">
        <f>IF(I491="","",IF(L491=0,"",IF(I491&gt;L491,L491,IF(L491&lt;&gt;"",COMPARATIVO!$D$5,""))))</f>
        <v/>
      </c>
      <c r="J492" s="10" t="str">
        <f>IF(L491=0,"",IFERROR(((1+COMPARATIVO!$E$5)^(1/12)-1)*L491,""))</f>
        <v/>
      </c>
      <c r="K492" s="10" t="str">
        <f>IF((IFERROR(I492-J492+IF(C492=F491,0,COMPARATIVO!$F$5),""))=COMPARATIVO!$F$5,"",IFERROR(I492-J492+IF(C492=F491,0,COMPARATIVO!$F$5),""))</f>
        <v/>
      </c>
      <c r="L492" s="46">
        <f t="shared" si="2"/>
        <v>0</v>
      </c>
      <c r="M492" s="42"/>
      <c r="N492" s="9" t="str">
        <f t="shared" si="6"/>
        <v/>
      </c>
      <c r="O492" s="10" t="str">
        <f>IF(O491="","",IF(R491=0,"",IF(O491&gt;R491,R491,IF(R491&lt;&gt;"",COMPARATIVO!$D$6,""))))</f>
        <v/>
      </c>
      <c r="P492" s="10" t="str">
        <f>IF(R491=0,"",IFERROR(((1+COMPARATIVO!$E$6)^(1/12)-1)*R491,""))</f>
        <v/>
      </c>
      <c r="Q492" s="10" t="str">
        <f>IF((IFERROR(O492-P492+IF(C492=F491,0,COMPARATIVO!$F$6),""))=COMPARATIVO!$F$6,"",IFERROR(O492-P492+IF(C492=F491,0,COMPARATIVO!$F$6),""))</f>
        <v/>
      </c>
      <c r="R492" s="46">
        <f t="shared" si="3"/>
        <v>0</v>
      </c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9" t="str">
        <f t="shared" si="4"/>
        <v/>
      </c>
      <c r="C493" s="10" t="str">
        <f>IF(C492="","",IF(F492=0,"",IF(C492&gt;F492,F492,IF(F492&lt;&gt;"",COMPARATIVO!$D$4,""))))</f>
        <v/>
      </c>
      <c r="D493" s="10" t="str">
        <f>IF(F492=0,"",IFERROR(((1+COMPARATIVO!$E$4)^(1/12)-1)*F492,""))</f>
        <v/>
      </c>
      <c r="E493" s="10" t="str">
        <f>IF((IFERROR(C493-D493+IF(C493=F492,0,COMPARATIVO!$F$4),""))=COMPARATIVO!$F$4,"",IFERROR(C493-D493+IF(C493=F492,0,COMPARATIVO!$F$4),""))</f>
        <v/>
      </c>
      <c r="F493" s="46">
        <f t="shared" si="1"/>
        <v>0</v>
      </c>
      <c r="G493" s="42"/>
      <c r="H493" s="9" t="str">
        <f t="shared" si="5"/>
        <v/>
      </c>
      <c r="I493" s="10" t="str">
        <f>IF(I492="","",IF(L492=0,"",IF(I492&gt;L492,L492,IF(L492&lt;&gt;"",COMPARATIVO!$D$5,""))))</f>
        <v/>
      </c>
      <c r="J493" s="10" t="str">
        <f>IF(L492=0,"",IFERROR(((1+COMPARATIVO!$E$5)^(1/12)-1)*L492,""))</f>
        <v/>
      </c>
      <c r="K493" s="10" t="str">
        <f>IF((IFERROR(I493-J493+IF(C493=F492,0,COMPARATIVO!$F$5),""))=COMPARATIVO!$F$5,"",IFERROR(I493-J493+IF(C493=F492,0,COMPARATIVO!$F$5),""))</f>
        <v/>
      </c>
      <c r="L493" s="46">
        <f t="shared" si="2"/>
        <v>0</v>
      </c>
      <c r="M493" s="42"/>
      <c r="N493" s="9" t="str">
        <f t="shared" si="6"/>
        <v/>
      </c>
      <c r="O493" s="10" t="str">
        <f>IF(O492="","",IF(R492=0,"",IF(O492&gt;R492,R492,IF(R492&lt;&gt;"",COMPARATIVO!$D$6,""))))</f>
        <v/>
      </c>
      <c r="P493" s="10" t="str">
        <f>IF(R492=0,"",IFERROR(((1+COMPARATIVO!$E$6)^(1/12)-1)*R492,""))</f>
        <v/>
      </c>
      <c r="Q493" s="10" t="str">
        <f>IF((IFERROR(O493-P493+IF(C493=F492,0,COMPARATIVO!$F$6),""))=COMPARATIVO!$F$6,"",IFERROR(O493-P493+IF(C493=F492,0,COMPARATIVO!$F$6),""))</f>
        <v/>
      </c>
      <c r="R493" s="46">
        <f t="shared" si="3"/>
        <v>0</v>
      </c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9" t="str">
        <f t="shared" si="4"/>
        <v/>
      </c>
      <c r="C494" s="10" t="str">
        <f>IF(C493="","",IF(F493=0,"",IF(C493&gt;F493,F493,IF(F493&lt;&gt;"",COMPARATIVO!$D$4,""))))</f>
        <v/>
      </c>
      <c r="D494" s="10" t="str">
        <f>IF(F493=0,"",IFERROR(((1+COMPARATIVO!$E$4)^(1/12)-1)*F493,""))</f>
        <v/>
      </c>
      <c r="E494" s="10" t="str">
        <f>IF((IFERROR(C494-D494+IF(C494=F493,0,COMPARATIVO!$F$4),""))=COMPARATIVO!$F$4,"",IFERROR(C494-D494+IF(C494=F493,0,COMPARATIVO!$F$4),""))</f>
        <v/>
      </c>
      <c r="F494" s="46">
        <f t="shared" si="1"/>
        <v>0</v>
      </c>
      <c r="G494" s="42"/>
      <c r="H494" s="9" t="str">
        <f t="shared" si="5"/>
        <v/>
      </c>
      <c r="I494" s="10" t="str">
        <f>IF(I493="","",IF(L493=0,"",IF(I493&gt;L493,L493,IF(L493&lt;&gt;"",COMPARATIVO!$D$5,""))))</f>
        <v/>
      </c>
      <c r="J494" s="10" t="str">
        <f>IF(L493=0,"",IFERROR(((1+COMPARATIVO!$E$5)^(1/12)-1)*L493,""))</f>
        <v/>
      </c>
      <c r="K494" s="10" t="str">
        <f>IF((IFERROR(I494-J494+IF(C494=F493,0,COMPARATIVO!$F$5),""))=COMPARATIVO!$F$5,"",IFERROR(I494-J494+IF(C494=F493,0,COMPARATIVO!$F$5),""))</f>
        <v/>
      </c>
      <c r="L494" s="46">
        <f t="shared" si="2"/>
        <v>0</v>
      </c>
      <c r="M494" s="42"/>
      <c r="N494" s="9" t="str">
        <f t="shared" si="6"/>
        <v/>
      </c>
      <c r="O494" s="10" t="str">
        <f>IF(O493="","",IF(R493=0,"",IF(O493&gt;R493,R493,IF(R493&lt;&gt;"",COMPARATIVO!$D$6,""))))</f>
        <v/>
      </c>
      <c r="P494" s="10" t="str">
        <f>IF(R493=0,"",IFERROR(((1+COMPARATIVO!$E$6)^(1/12)-1)*R493,""))</f>
        <v/>
      </c>
      <c r="Q494" s="10" t="str">
        <f>IF((IFERROR(O494-P494+IF(C494=F493,0,COMPARATIVO!$F$6),""))=COMPARATIVO!$F$6,"",IFERROR(O494-P494+IF(C494=F493,0,COMPARATIVO!$F$6),""))</f>
        <v/>
      </c>
      <c r="R494" s="46">
        <f t="shared" si="3"/>
        <v>0</v>
      </c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9" t="str">
        <f t="shared" si="4"/>
        <v/>
      </c>
      <c r="C495" s="10" t="str">
        <f>IF(C494="","",IF(F494=0,"",IF(C494&gt;F494,F494,IF(F494&lt;&gt;"",COMPARATIVO!$D$4,""))))</f>
        <v/>
      </c>
      <c r="D495" s="10" t="str">
        <f>IF(F494=0,"",IFERROR(((1+COMPARATIVO!$E$4)^(1/12)-1)*F494,""))</f>
        <v/>
      </c>
      <c r="E495" s="10" t="str">
        <f>IF((IFERROR(C495-D495+IF(C495=F494,0,COMPARATIVO!$F$4),""))=COMPARATIVO!$F$4,"",IFERROR(C495-D495+IF(C495=F494,0,COMPARATIVO!$F$4),""))</f>
        <v/>
      </c>
      <c r="F495" s="46">
        <f t="shared" si="1"/>
        <v>0</v>
      </c>
      <c r="G495" s="42"/>
      <c r="H495" s="9" t="str">
        <f t="shared" si="5"/>
        <v/>
      </c>
      <c r="I495" s="10" t="str">
        <f>IF(I494="","",IF(L494=0,"",IF(I494&gt;L494,L494,IF(L494&lt;&gt;"",COMPARATIVO!$D$5,""))))</f>
        <v/>
      </c>
      <c r="J495" s="10" t="str">
        <f>IF(L494=0,"",IFERROR(((1+COMPARATIVO!$E$5)^(1/12)-1)*L494,""))</f>
        <v/>
      </c>
      <c r="K495" s="10" t="str">
        <f>IF((IFERROR(I495-J495+IF(C495=F494,0,COMPARATIVO!$F$5),""))=COMPARATIVO!$F$5,"",IFERROR(I495-J495+IF(C495=F494,0,COMPARATIVO!$F$5),""))</f>
        <v/>
      </c>
      <c r="L495" s="46">
        <f t="shared" si="2"/>
        <v>0</v>
      </c>
      <c r="M495" s="42"/>
      <c r="N495" s="9" t="str">
        <f t="shared" si="6"/>
        <v/>
      </c>
      <c r="O495" s="10" t="str">
        <f>IF(O494="","",IF(R494=0,"",IF(O494&gt;R494,R494,IF(R494&lt;&gt;"",COMPARATIVO!$D$6,""))))</f>
        <v/>
      </c>
      <c r="P495" s="10" t="str">
        <f>IF(R494=0,"",IFERROR(((1+COMPARATIVO!$E$6)^(1/12)-1)*R494,""))</f>
        <v/>
      </c>
      <c r="Q495" s="10" t="str">
        <f>IF((IFERROR(O495-P495+IF(C495=F494,0,COMPARATIVO!$F$6),""))=COMPARATIVO!$F$6,"",IFERROR(O495-P495+IF(C495=F494,0,COMPARATIVO!$F$6),""))</f>
        <v/>
      </c>
      <c r="R495" s="46">
        <f t="shared" si="3"/>
        <v>0</v>
      </c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9" t="str">
        <f t="shared" si="4"/>
        <v/>
      </c>
      <c r="C496" s="10" t="str">
        <f>IF(C495="","",IF(F495=0,"",IF(C495&gt;F495,F495,IF(F495&lt;&gt;"",COMPARATIVO!$D$4,""))))</f>
        <v/>
      </c>
      <c r="D496" s="10" t="str">
        <f>IF(F495=0,"",IFERROR(((1+COMPARATIVO!$E$4)^(1/12)-1)*F495,""))</f>
        <v/>
      </c>
      <c r="E496" s="10" t="str">
        <f>IF((IFERROR(C496-D496+IF(C496=F495,0,COMPARATIVO!$F$4),""))=COMPARATIVO!$F$4,"",IFERROR(C496-D496+IF(C496=F495,0,COMPARATIVO!$F$4),""))</f>
        <v/>
      </c>
      <c r="F496" s="46">
        <f t="shared" si="1"/>
        <v>0</v>
      </c>
      <c r="G496" s="42"/>
      <c r="H496" s="9" t="str">
        <f t="shared" si="5"/>
        <v/>
      </c>
      <c r="I496" s="10" t="str">
        <f>IF(I495="","",IF(L495=0,"",IF(I495&gt;L495,L495,IF(L495&lt;&gt;"",COMPARATIVO!$D$5,""))))</f>
        <v/>
      </c>
      <c r="J496" s="10" t="str">
        <f>IF(L495=0,"",IFERROR(((1+COMPARATIVO!$E$5)^(1/12)-1)*L495,""))</f>
        <v/>
      </c>
      <c r="K496" s="10" t="str">
        <f>IF((IFERROR(I496-J496+IF(C496=F495,0,COMPARATIVO!$F$5),""))=COMPARATIVO!$F$5,"",IFERROR(I496-J496+IF(C496=F495,0,COMPARATIVO!$F$5),""))</f>
        <v/>
      </c>
      <c r="L496" s="46">
        <f t="shared" si="2"/>
        <v>0</v>
      </c>
      <c r="M496" s="42"/>
      <c r="N496" s="9" t="str">
        <f t="shared" si="6"/>
        <v/>
      </c>
      <c r="O496" s="10" t="str">
        <f>IF(O495="","",IF(R495=0,"",IF(O495&gt;R495,R495,IF(R495&lt;&gt;"",COMPARATIVO!$D$6,""))))</f>
        <v/>
      </c>
      <c r="P496" s="10" t="str">
        <f>IF(R495=0,"",IFERROR(((1+COMPARATIVO!$E$6)^(1/12)-1)*R495,""))</f>
        <v/>
      </c>
      <c r="Q496" s="10" t="str">
        <f>IF((IFERROR(O496-P496+IF(C496=F495,0,COMPARATIVO!$F$6),""))=COMPARATIVO!$F$6,"",IFERROR(O496-P496+IF(C496=F495,0,COMPARATIVO!$F$6),""))</f>
        <v/>
      </c>
      <c r="R496" s="46">
        <f t="shared" si="3"/>
        <v>0</v>
      </c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9" t="str">
        <f t="shared" si="4"/>
        <v/>
      </c>
      <c r="C497" s="10" t="str">
        <f>IF(C496="","",IF(F496=0,"",IF(C496&gt;F496,F496,IF(F496&lt;&gt;"",COMPARATIVO!$D$4,""))))</f>
        <v/>
      </c>
      <c r="D497" s="10" t="str">
        <f>IF(F496=0,"",IFERROR(((1+COMPARATIVO!$E$4)^(1/12)-1)*F496,""))</f>
        <v/>
      </c>
      <c r="E497" s="10" t="str">
        <f>IF((IFERROR(C497-D497+IF(C497=F496,0,COMPARATIVO!$F$4),""))=COMPARATIVO!$F$4,"",IFERROR(C497-D497+IF(C497=F496,0,COMPARATIVO!$F$4),""))</f>
        <v/>
      </c>
      <c r="F497" s="46">
        <f t="shared" si="1"/>
        <v>0</v>
      </c>
      <c r="G497" s="42"/>
      <c r="H497" s="9" t="str">
        <f t="shared" si="5"/>
        <v/>
      </c>
      <c r="I497" s="10" t="str">
        <f>IF(I496="","",IF(L496=0,"",IF(I496&gt;L496,L496,IF(L496&lt;&gt;"",COMPARATIVO!$D$5,""))))</f>
        <v/>
      </c>
      <c r="J497" s="10" t="str">
        <f>IF(L496=0,"",IFERROR(((1+COMPARATIVO!$E$5)^(1/12)-1)*L496,""))</f>
        <v/>
      </c>
      <c r="K497" s="10" t="str">
        <f>IF((IFERROR(I497-J497+IF(C497=F496,0,COMPARATIVO!$F$5),""))=COMPARATIVO!$F$5,"",IFERROR(I497-J497+IF(C497=F496,0,COMPARATIVO!$F$5),""))</f>
        <v/>
      </c>
      <c r="L497" s="46">
        <f t="shared" si="2"/>
        <v>0</v>
      </c>
      <c r="M497" s="42"/>
      <c r="N497" s="9" t="str">
        <f t="shared" si="6"/>
        <v/>
      </c>
      <c r="O497" s="10" t="str">
        <f>IF(O496="","",IF(R496=0,"",IF(O496&gt;R496,R496,IF(R496&lt;&gt;"",COMPARATIVO!$D$6,""))))</f>
        <v/>
      </c>
      <c r="P497" s="10" t="str">
        <f>IF(R496=0,"",IFERROR(((1+COMPARATIVO!$E$6)^(1/12)-1)*R496,""))</f>
        <v/>
      </c>
      <c r="Q497" s="10" t="str">
        <f>IF((IFERROR(O497-P497+IF(C497=F496,0,COMPARATIVO!$F$6),""))=COMPARATIVO!$F$6,"",IFERROR(O497-P497+IF(C497=F496,0,COMPARATIVO!$F$6),""))</f>
        <v/>
      </c>
      <c r="R497" s="46">
        <f t="shared" si="3"/>
        <v>0</v>
      </c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9" t="str">
        <f t="shared" si="4"/>
        <v/>
      </c>
      <c r="C498" s="10" t="str">
        <f>IF(C497="","",IF(F497=0,"",IF(C497&gt;F497,F497,IF(F497&lt;&gt;"",COMPARATIVO!$D$4,""))))</f>
        <v/>
      </c>
      <c r="D498" s="10" t="str">
        <f>IF(F497=0,"",IFERROR(((1+COMPARATIVO!$E$4)^(1/12)-1)*F497,""))</f>
        <v/>
      </c>
      <c r="E498" s="10" t="str">
        <f>IF((IFERROR(C498-D498+IF(C498=F497,0,COMPARATIVO!$F$4),""))=COMPARATIVO!$F$4,"",IFERROR(C498-D498+IF(C498=F497,0,COMPARATIVO!$F$4),""))</f>
        <v/>
      </c>
      <c r="F498" s="46">
        <f t="shared" si="1"/>
        <v>0</v>
      </c>
      <c r="G498" s="42"/>
      <c r="H498" s="9" t="str">
        <f t="shared" si="5"/>
        <v/>
      </c>
      <c r="I498" s="10" t="str">
        <f>IF(I497="","",IF(L497=0,"",IF(I497&gt;L497,L497,IF(L497&lt;&gt;"",COMPARATIVO!$D$5,""))))</f>
        <v/>
      </c>
      <c r="J498" s="10" t="str">
        <f>IF(L497=0,"",IFERROR(((1+COMPARATIVO!$E$5)^(1/12)-1)*L497,""))</f>
        <v/>
      </c>
      <c r="K498" s="10" t="str">
        <f>IF((IFERROR(I498-J498+IF(C498=F497,0,COMPARATIVO!$F$5),""))=COMPARATIVO!$F$5,"",IFERROR(I498-J498+IF(C498=F497,0,COMPARATIVO!$F$5),""))</f>
        <v/>
      </c>
      <c r="L498" s="46">
        <f t="shared" si="2"/>
        <v>0</v>
      </c>
      <c r="M498" s="42"/>
      <c r="N498" s="9" t="str">
        <f t="shared" si="6"/>
        <v/>
      </c>
      <c r="O498" s="10" t="str">
        <f>IF(O497="","",IF(R497=0,"",IF(O497&gt;R497,R497,IF(R497&lt;&gt;"",COMPARATIVO!$D$6,""))))</f>
        <v/>
      </c>
      <c r="P498" s="10" t="str">
        <f>IF(R497=0,"",IFERROR(((1+COMPARATIVO!$E$6)^(1/12)-1)*R497,""))</f>
        <v/>
      </c>
      <c r="Q498" s="10" t="str">
        <f>IF((IFERROR(O498-P498+IF(C498=F497,0,COMPARATIVO!$F$6),""))=COMPARATIVO!$F$6,"",IFERROR(O498-P498+IF(C498=F497,0,COMPARATIVO!$F$6),""))</f>
        <v/>
      </c>
      <c r="R498" s="46">
        <f t="shared" si="3"/>
        <v>0</v>
      </c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9" t="str">
        <f t="shared" si="4"/>
        <v/>
      </c>
      <c r="C499" s="10" t="str">
        <f>IF(C498="","",IF(F498=0,"",IF(C498&gt;F498,F498,IF(F498&lt;&gt;"",COMPARATIVO!$D$4,""))))</f>
        <v/>
      </c>
      <c r="D499" s="10" t="str">
        <f>IF(F498=0,"",IFERROR(((1+COMPARATIVO!$E$4)^(1/12)-1)*F498,""))</f>
        <v/>
      </c>
      <c r="E499" s="10" t="str">
        <f>IF((IFERROR(C499-D499+IF(C499=F498,0,COMPARATIVO!$F$4),""))=COMPARATIVO!$F$4,"",IFERROR(C499-D499+IF(C499=F498,0,COMPARATIVO!$F$4),""))</f>
        <v/>
      </c>
      <c r="F499" s="46">
        <f t="shared" si="1"/>
        <v>0</v>
      </c>
      <c r="G499" s="42"/>
      <c r="H499" s="9" t="str">
        <f t="shared" si="5"/>
        <v/>
      </c>
      <c r="I499" s="10" t="str">
        <f>IF(I498="","",IF(L498=0,"",IF(I498&gt;L498,L498,IF(L498&lt;&gt;"",COMPARATIVO!$D$5,""))))</f>
        <v/>
      </c>
      <c r="J499" s="10" t="str">
        <f>IF(L498=0,"",IFERROR(((1+COMPARATIVO!$E$5)^(1/12)-1)*L498,""))</f>
        <v/>
      </c>
      <c r="K499" s="10" t="str">
        <f>IF((IFERROR(I499-J499+IF(C499=F498,0,COMPARATIVO!$F$5),""))=COMPARATIVO!$F$5,"",IFERROR(I499-J499+IF(C499=F498,0,COMPARATIVO!$F$5),""))</f>
        <v/>
      </c>
      <c r="L499" s="46">
        <f t="shared" si="2"/>
        <v>0</v>
      </c>
      <c r="M499" s="42"/>
      <c r="N499" s="9" t="str">
        <f t="shared" si="6"/>
        <v/>
      </c>
      <c r="O499" s="10" t="str">
        <f>IF(O498="","",IF(R498=0,"",IF(O498&gt;R498,R498,IF(R498&lt;&gt;"",COMPARATIVO!$D$6,""))))</f>
        <v/>
      </c>
      <c r="P499" s="10" t="str">
        <f>IF(R498=0,"",IFERROR(((1+COMPARATIVO!$E$6)^(1/12)-1)*R498,""))</f>
        <v/>
      </c>
      <c r="Q499" s="10" t="str">
        <f>IF((IFERROR(O499-P499+IF(C499=F498,0,COMPARATIVO!$F$6),""))=COMPARATIVO!$F$6,"",IFERROR(O499-P499+IF(C499=F498,0,COMPARATIVO!$F$6),""))</f>
        <v/>
      </c>
      <c r="R499" s="46">
        <f t="shared" si="3"/>
        <v>0</v>
      </c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9" t="str">
        <f t="shared" si="4"/>
        <v/>
      </c>
      <c r="C500" s="10" t="str">
        <f>IF(C499="","",IF(F499=0,"",IF(C499&gt;F499,F499,IF(F499&lt;&gt;"",COMPARATIVO!$D$4,""))))</f>
        <v/>
      </c>
      <c r="D500" s="10" t="str">
        <f>IF(F499=0,"",IFERROR(((1+COMPARATIVO!$E$4)^(1/12)-1)*F499,""))</f>
        <v/>
      </c>
      <c r="E500" s="10" t="str">
        <f>IF((IFERROR(C500-D500+IF(C500=F499,0,COMPARATIVO!$F$4),""))=COMPARATIVO!$F$4,"",IFERROR(C500-D500+IF(C500=F499,0,COMPARATIVO!$F$4),""))</f>
        <v/>
      </c>
      <c r="F500" s="46">
        <f t="shared" si="1"/>
        <v>0</v>
      </c>
      <c r="G500" s="42"/>
      <c r="H500" s="9" t="str">
        <f t="shared" si="5"/>
        <v/>
      </c>
      <c r="I500" s="10" t="str">
        <f>IF(I499="","",IF(L499=0,"",IF(I499&gt;L499,L499,IF(L499&lt;&gt;"",COMPARATIVO!$D$5,""))))</f>
        <v/>
      </c>
      <c r="J500" s="10" t="str">
        <f>IF(L499=0,"",IFERROR(((1+COMPARATIVO!$E$5)^(1/12)-1)*L499,""))</f>
        <v/>
      </c>
      <c r="K500" s="10" t="str">
        <f>IF((IFERROR(I500-J500+IF(C500=F499,0,COMPARATIVO!$F$5),""))=COMPARATIVO!$F$5,"",IFERROR(I500-J500+IF(C500=F499,0,COMPARATIVO!$F$5),""))</f>
        <v/>
      </c>
      <c r="L500" s="46">
        <f t="shared" si="2"/>
        <v>0</v>
      </c>
      <c r="M500" s="42"/>
      <c r="N500" s="9" t="str">
        <f t="shared" si="6"/>
        <v/>
      </c>
      <c r="O500" s="10" t="str">
        <f>IF(O499="","",IF(R499=0,"",IF(O499&gt;R499,R499,IF(R499&lt;&gt;"",COMPARATIVO!$D$6,""))))</f>
        <v/>
      </c>
      <c r="P500" s="10" t="str">
        <f>IF(R499=0,"",IFERROR(((1+COMPARATIVO!$E$6)^(1/12)-1)*R499,""))</f>
        <v/>
      </c>
      <c r="Q500" s="10" t="str">
        <f>IF((IFERROR(O500-P500+IF(C500=F499,0,COMPARATIVO!$F$6),""))=COMPARATIVO!$F$6,"",IFERROR(O500-P500+IF(C500=F499,0,COMPARATIVO!$F$6),""))</f>
        <v/>
      </c>
      <c r="R500" s="46">
        <f t="shared" si="3"/>
        <v>0</v>
      </c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9" t="str">
        <f t="shared" si="4"/>
        <v/>
      </c>
      <c r="C501" s="10" t="str">
        <f>IF(C500="","",IF(F500=0,"",IF(C500&gt;F500,F500,IF(F500&lt;&gt;"",COMPARATIVO!$D$4,""))))</f>
        <v/>
      </c>
      <c r="D501" s="10" t="str">
        <f>IF(F500=0,"",IFERROR(((1+COMPARATIVO!$E$4)^(1/12)-1)*F500,""))</f>
        <v/>
      </c>
      <c r="E501" s="10" t="str">
        <f>IF((IFERROR(C501-D501+IF(C501=F500,0,COMPARATIVO!$F$4),""))=COMPARATIVO!$F$4,"",IFERROR(C501-D501+IF(C501=F500,0,COMPARATIVO!$F$4),""))</f>
        <v/>
      </c>
      <c r="F501" s="46">
        <f t="shared" si="1"/>
        <v>0</v>
      </c>
      <c r="G501" s="42"/>
      <c r="H501" s="9" t="str">
        <f t="shared" si="5"/>
        <v/>
      </c>
      <c r="I501" s="10" t="str">
        <f>IF(I500="","",IF(L500=0,"",IF(I500&gt;L500,L500,IF(L500&lt;&gt;"",COMPARATIVO!$D$5,""))))</f>
        <v/>
      </c>
      <c r="J501" s="10" t="str">
        <f>IF(L500=0,"",IFERROR(((1+COMPARATIVO!$E$5)^(1/12)-1)*L500,""))</f>
        <v/>
      </c>
      <c r="K501" s="10" t="str">
        <f>IF((IFERROR(I501-J501+IF(C501=F500,0,COMPARATIVO!$F$5),""))=COMPARATIVO!$F$5,"",IFERROR(I501-J501+IF(C501=F500,0,COMPARATIVO!$F$5),""))</f>
        <v/>
      </c>
      <c r="L501" s="46">
        <f t="shared" si="2"/>
        <v>0</v>
      </c>
      <c r="M501" s="42"/>
      <c r="N501" s="9" t="str">
        <f t="shared" si="6"/>
        <v/>
      </c>
      <c r="O501" s="10" t="str">
        <f>IF(O500="","",IF(R500=0,"",IF(O500&gt;R500,R500,IF(R500&lt;&gt;"",COMPARATIVO!$D$6,""))))</f>
        <v/>
      </c>
      <c r="P501" s="10" t="str">
        <f>IF(R500=0,"",IFERROR(((1+COMPARATIVO!$E$6)^(1/12)-1)*R500,""))</f>
        <v/>
      </c>
      <c r="Q501" s="10" t="str">
        <f>IF((IFERROR(O501-P501+IF(C501=F500,0,COMPARATIVO!$F$6),""))=COMPARATIVO!$F$6,"",IFERROR(O501-P501+IF(C501=F500,0,COMPARATIVO!$F$6),""))</f>
        <v/>
      </c>
      <c r="R501" s="46">
        <f t="shared" si="3"/>
        <v>0</v>
      </c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9" t="str">
        <f t="shared" si="4"/>
        <v/>
      </c>
      <c r="C502" s="10" t="str">
        <f>IF(C501="","",IF(F501=0,"",IF(C501&gt;F501,F501,IF(F501&lt;&gt;"",COMPARATIVO!$D$4,""))))</f>
        <v/>
      </c>
      <c r="D502" s="10" t="str">
        <f>IF(F501=0,"",IFERROR(((1+COMPARATIVO!$E$4)^(1/12)-1)*F501,""))</f>
        <v/>
      </c>
      <c r="E502" s="10" t="str">
        <f>IF((IFERROR(C502-D502+IF(C502=F501,0,COMPARATIVO!$F$4),""))=COMPARATIVO!$F$4,"",IFERROR(C502-D502+IF(C502=F501,0,COMPARATIVO!$F$4),""))</f>
        <v/>
      </c>
      <c r="F502" s="46">
        <f t="shared" si="1"/>
        <v>0</v>
      </c>
      <c r="G502" s="42"/>
      <c r="H502" s="9" t="str">
        <f t="shared" si="5"/>
        <v/>
      </c>
      <c r="I502" s="10" t="str">
        <f>IF(I501="","",IF(L501=0,"",IF(I501&gt;L501,L501,IF(L501&lt;&gt;"",COMPARATIVO!$D$5,""))))</f>
        <v/>
      </c>
      <c r="J502" s="10" t="str">
        <f>IF(L501=0,"",IFERROR(((1+COMPARATIVO!$E$5)^(1/12)-1)*L501,""))</f>
        <v/>
      </c>
      <c r="K502" s="10" t="str">
        <f>IF((IFERROR(I502-J502+IF(C502=F501,0,COMPARATIVO!$F$5),""))=COMPARATIVO!$F$5,"",IFERROR(I502-J502+IF(C502=F501,0,COMPARATIVO!$F$5),""))</f>
        <v/>
      </c>
      <c r="L502" s="46">
        <f t="shared" si="2"/>
        <v>0</v>
      </c>
      <c r="M502" s="42"/>
      <c r="N502" s="9" t="str">
        <f t="shared" si="6"/>
        <v/>
      </c>
      <c r="O502" s="10" t="str">
        <f>IF(O501="","",IF(R501=0,"",IF(O501&gt;R501,R501,IF(R501&lt;&gt;"",COMPARATIVO!$D$6,""))))</f>
        <v/>
      </c>
      <c r="P502" s="10" t="str">
        <f>IF(R501=0,"",IFERROR(((1+COMPARATIVO!$E$6)^(1/12)-1)*R501,""))</f>
        <v/>
      </c>
      <c r="Q502" s="10" t="str">
        <f>IF((IFERROR(O502-P502+IF(C502=F501,0,COMPARATIVO!$F$6),""))=COMPARATIVO!$F$6,"",IFERROR(O502-P502+IF(C502=F501,0,COMPARATIVO!$F$6),""))</f>
        <v/>
      </c>
      <c r="R502" s="46">
        <f t="shared" si="3"/>
        <v>0</v>
      </c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9" t="str">
        <f t="shared" si="4"/>
        <v/>
      </c>
      <c r="C503" s="10" t="str">
        <f>IF(C502="","",IF(F502=0,"",IF(C502&gt;F502,F502,IF(F502&lt;&gt;"",COMPARATIVO!$D$4,""))))</f>
        <v/>
      </c>
      <c r="D503" s="10" t="str">
        <f>IF(F502=0,"",IFERROR(((1+COMPARATIVO!$E$4)^(1/12)-1)*F502,""))</f>
        <v/>
      </c>
      <c r="E503" s="10" t="str">
        <f>IF((IFERROR(C503-D503+IF(C503=F502,0,COMPARATIVO!$F$4),""))=COMPARATIVO!$F$4,"",IFERROR(C503-D503+IF(C503=F502,0,COMPARATIVO!$F$4),""))</f>
        <v/>
      </c>
      <c r="F503" s="46">
        <f t="shared" si="1"/>
        <v>0</v>
      </c>
      <c r="G503" s="42"/>
      <c r="H503" s="9" t="str">
        <f t="shared" si="5"/>
        <v/>
      </c>
      <c r="I503" s="10" t="str">
        <f>IF(I502="","",IF(L502=0,"",IF(I502&gt;L502,L502,IF(L502&lt;&gt;"",COMPARATIVO!$D$5,""))))</f>
        <v/>
      </c>
      <c r="J503" s="10" t="str">
        <f>IF(L502=0,"",IFERROR(((1+COMPARATIVO!$E$5)^(1/12)-1)*L502,""))</f>
        <v/>
      </c>
      <c r="K503" s="10" t="str">
        <f>IF((IFERROR(I503-J503+IF(C503=F502,0,COMPARATIVO!$F$5),""))=COMPARATIVO!$F$5,"",IFERROR(I503-J503+IF(C503=F502,0,COMPARATIVO!$F$5),""))</f>
        <v/>
      </c>
      <c r="L503" s="46">
        <f t="shared" si="2"/>
        <v>0</v>
      </c>
      <c r="M503" s="42"/>
      <c r="N503" s="9" t="str">
        <f t="shared" si="6"/>
        <v/>
      </c>
      <c r="O503" s="10" t="str">
        <f>IF(O502="","",IF(R502=0,"",IF(O502&gt;R502,R502,IF(R502&lt;&gt;"",COMPARATIVO!$D$6,""))))</f>
        <v/>
      </c>
      <c r="P503" s="10" t="str">
        <f>IF(R502=0,"",IFERROR(((1+COMPARATIVO!$E$6)^(1/12)-1)*R502,""))</f>
        <v/>
      </c>
      <c r="Q503" s="10" t="str">
        <f>IF((IFERROR(O503-P503+IF(C503=F502,0,COMPARATIVO!$F$6),""))=COMPARATIVO!$F$6,"",IFERROR(O503-P503+IF(C503=F502,0,COMPARATIVO!$F$6),""))</f>
        <v/>
      </c>
      <c r="R503" s="46">
        <f t="shared" si="3"/>
        <v>0</v>
      </c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9" t="str">
        <f t="shared" si="4"/>
        <v/>
      </c>
      <c r="C504" s="10" t="str">
        <f>IF(C503="","",IF(F503=0,"",IF(C503&gt;F503,F503,IF(F503&lt;&gt;"",COMPARATIVO!$D$4,""))))</f>
        <v/>
      </c>
      <c r="D504" s="10" t="str">
        <f>IF(F503=0,"",IFERROR(((1+COMPARATIVO!$E$4)^(1/12)-1)*F503,""))</f>
        <v/>
      </c>
      <c r="E504" s="10" t="str">
        <f>IF((IFERROR(C504-D504+IF(C504=F503,0,COMPARATIVO!$F$4),""))=COMPARATIVO!$F$4,"",IFERROR(C504-D504+IF(C504=F503,0,COMPARATIVO!$F$4),""))</f>
        <v/>
      </c>
      <c r="F504" s="46">
        <f t="shared" si="1"/>
        <v>0</v>
      </c>
      <c r="G504" s="42"/>
      <c r="H504" s="9" t="str">
        <f t="shared" si="5"/>
        <v/>
      </c>
      <c r="I504" s="10" t="str">
        <f>IF(I503="","",IF(L503=0,"",IF(I503&gt;L503,L503,IF(L503&lt;&gt;"",COMPARATIVO!$D$5,""))))</f>
        <v/>
      </c>
      <c r="J504" s="10" t="str">
        <f>IF(L503=0,"",IFERROR(((1+COMPARATIVO!$E$5)^(1/12)-1)*L503,""))</f>
        <v/>
      </c>
      <c r="K504" s="10" t="str">
        <f>IF((IFERROR(I504-J504+IF(C504=F503,0,COMPARATIVO!$F$5),""))=COMPARATIVO!$F$5,"",IFERROR(I504-J504+IF(C504=F503,0,COMPARATIVO!$F$5),""))</f>
        <v/>
      </c>
      <c r="L504" s="46">
        <f t="shared" si="2"/>
        <v>0</v>
      </c>
      <c r="M504" s="42"/>
      <c r="N504" s="9" t="str">
        <f t="shared" si="6"/>
        <v/>
      </c>
      <c r="O504" s="10" t="str">
        <f>IF(O503="","",IF(R503=0,"",IF(O503&gt;R503,R503,IF(R503&lt;&gt;"",COMPARATIVO!$D$6,""))))</f>
        <v/>
      </c>
      <c r="P504" s="10" t="str">
        <f>IF(R503=0,"",IFERROR(((1+COMPARATIVO!$E$6)^(1/12)-1)*R503,""))</f>
        <v/>
      </c>
      <c r="Q504" s="10" t="str">
        <f>IF((IFERROR(O504-P504+IF(C504=F503,0,COMPARATIVO!$F$6),""))=COMPARATIVO!$F$6,"",IFERROR(O504-P504+IF(C504=F503,0,COMPARATIVO!$F$6),""))</f>
        <v/>
      </c>
      <c r="R504" s="46">
        <f t="shared" si="3"/>
        <v>0</v>
      </c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9" t="str">
        <f t="shared" si="4"/>
        <v/>
      </c>
      <c r="C505" s="10" t="str">
        <f>IF(C504="","",IF(F504=0,"",IF(C504&gt;F504,F504,IF(F504&lt;&gt;"",COMPARATIVO!$D$4,""))))</f>
        <v/>
      </c>
      <c r="D505" s="10" t="str">
        <f>IF(F504=0,"",IFERROR(((1+COMPARATIVO!$E$4)^(1/12)-1)*F504,""))</f>
        <v/>
      </c>
      <c r="E505" s="10" t="str">
        <f>IF((IFERROR(C505-D505+IF(C505=F504,0,COMPARATIVO!$F$4),""))=COMPARATIVO!$F$4,"",IFERROR(C505-D505+IF(C505=F504,0,COMPARATIVO!$F$4),""))</f>
        <v/>
      </c>
      <c r="F505" s="46">
        <f t="shared" si="1"/>
        <v>0</v>
      </c>
      <c r="G505" s="42"/>
      <c r="H505" s="9" t="str">
        <f t="shared" si="5"/>
        <v/>
      </c>
      <c r="I505" s="10" t="str">
        <f>IF(I504="","",IF(L504=0,"",IF(I504&gt;L504,L504,IF(L504&lt;&gt;"",COMPARATIVO!$D$5,""))))</f>
        <v/>
      </c>
      <c r="J505" s="10" t="str">
        <f>IF(L504=0,"",IFERROR(((1+COMPARATIVO!$E$5)^(1/12)-1)*L504,""))</f>
        <v/>
      </c>
      <c r="K505" s="10" t="str">
        <f>IF((IFERROR(I505-J505+IF(C505=F504,0,COMPARATIVO!$F$5),""))=COMPARATIVO!$F$5,"",IFERROR(I505-J505+IF(C505=F504,0,COMPARATIVO!$F$5),""))</f>
        <v/>
      </c>
      <c r="L505" s="46">
        <f t="shared" si="2"/>
        <v>0</v>
      </c>
      <c r="M505" s="42"/>
      <c r="N505" s="9" t="str">
        <f t="shared" si="6"/>
        <v/>
      </c>
      <c r="O505" s="10" t="str">
        <f>IF(O504="","",IF(R504=0,"",IF(O504&gt;R504,R504,IF(R504&lt;&gt;"",COMPARATIVO!$D$6,""))))</f>
        <v/>
      </c>
      <c r="P505" s="10" t="str">
        <f>IF(R504=0,"",IFERROR(((1+COMPARATIVO!$E$6)^(1/12)-1)*R504,""))</f>
        <v/>
      </c>
      <c r="Q505" s="10" t="str">
        <f>IF((IFERROR(O505-P505+IF(C505=F504,0,COMPARATIVO!$F$6),""))=COMPARATIVO!$F$6,"",IFERROR(O505-P505+IF(C505=F504,0,COMPARATIVO!$F$6),""))</f>
        <v/>
      </c>
      <c r="R505" s="46">
        <f t="shared" si="3"/>
        <v>0</v>
      </c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9" t="str">
        <f t="shared" si="4"/>
        <v/>
      </c>
      <c r="C506" s="10" t="str">
        <f>IF(C505="","",IF(F505=0,"",IF(C505&gt;F505,F505,IF(F505&lt;&gt;"",COMPARATIVO!$D$4,""))))</f>
        <v/>
      </c>
      <c r="D506" s="10" t="str">
        <f>IF(F505=0,"",IFERROR(((1+COMPARATIVO!$E$4)^(1/12)-1)*F505,""))</f>
        <v/>
      </c>
      <c r="E506" s="10" t="str">
        <f>IF((IFERROR(C506-D506+IF(C506=F505,0,COMPARATIVO!$F$4),""))=COMPARATIVO!$F$4,"",IFERROR(C506-D506+IF(C506=F505,0,COMPARATIVO!$F$4),""))</f>
        <v/>
      </c>
      <c r="F506" s="46">
        <f t="shared" si="1"/>
        <v>0</v>
      </c>
      <c r="G506" s="42"/>
      <c r="H506" s="9" t="str">
        <f t="shared" si="5"/>
        <v/>
      </c>
      <c r="I506" s="10" t="str">
        <f>IF(I505="","",IF(L505=0,"",IF(I505&gt;L505,L505,IF(L505&lt;&gt;"",COMPARATIVO!$D$5,""))))</f>
        <v/>
      </c>
      <c r="J506" s="10" t="str">
        <f>IF(L505=0,"",IFERROR(((1+COMPARATIVO!$E$5)^(1/12)-1)*L505,""))</f>
        <v/>
      </c>
      <c r="K506" s="10" t="str">
        <f>IF((IFERROR(I506-J506+IF(C506=F505,0,COMPARATIVO!$F$5),""))=COMPARATIVO!$F$5,"",IFERROR(I506-J506+IF(C506=F505,0,COMPARATIVO!$F$5),""))</f>
        <v/>
      </c>
      <c r="L506" s="46">
        <f t="shared" si="2"/>
        <v>0</v>
      </c>
      <c r="M506" s="42"/>
      <c r="N506" s="9" t="str">
        <f t="shared" si="6"/>
        <v/>
      </c>
      <c r="O506" s="10" t="str">
        <f>IF(O505="","",IF(R505=0,"",IF(O505&gt;R505,R505,IF(R505&lt;&gt;"",COMPARATIVO!$D$6,""))))</f>
        <v/>
      </c>
      <c r="P506" s="10" t="str">
        <f>IF(R505=0,"",IFERROR(((1+COMPARATIVO!$E$6)^(1/12)-1)*R505,""))</f>
        <v/>
      </c>
      <c r="Q506" s="10" t="str">
        <f>IF((IFERROR(O506-P506+IF(C506=F505,0,COMPARATIVO!$F$6),""))=COMPARATIVO!$F$6,"",IFERROR(O506-P506+IF(C506=F505,0,COMPARATIVO!$F$6),""))</f>
        <v/>
      </c>
      <c r="R506" s="46">
        <f t="shared" si="3"/>
        <v>0</v>
      </c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9" t="str">
        <f t="shared" si="4"/>
        <v/>
      </c>
      <c r="C507" s="10" t="str">
        <f>IF(C506="","",IF(F506=0,"",IF(C506&gt;F506,F506,IF(F506&lt;&gt;"",COMPARATIVO!$D$4,""))))</f>
        <v/>
      </c>
      <c r="D507" s="10" t="str">
        <f>IF(F506=0,"",IFERROR(((1+COMPARATIVO!$E$4)^(1/12)-1)*F506,""))</f>
        <v/>
      </c>
      <c r="E507" s="10" t="str">
        <f>IF((IFERROR(C507-D507+IF(C507=F506,0,COMPARATIVO!$F$4),""))=COMPARATIVO!$F$4,"",IFERROR(C507-D507+IF(C507=F506,0,COMPARATIVO!$F$4),""))</f>
        <v/>
      </c>
      <c r="F507" s="46">
        <f t="shared" si="1"/>
        <v>0</v>
      </c>
      <c r="G507" s="42"/>
      <c r="H507" s="9" t="str">
        <f t="shared" si="5"/>
        <v/>
      </c>
      <c r="I507" s="10" t="str">
        <f>IF(I506="","",IF(L506=0,"",IF(I506&gt;L506,L506,IF(L506&lt;&gt;"",COMPARATIVO!$D$5,""))))</f>
        <v/>
      </c>
      <c r="J507" s="10" t="str">
        <f>IF(L506=0,"",IFERROR(((1+COMPARATIVO!$E$5)^(1/12)-1)*L506,""))</f>
        <v/>
      </c>
      <c r="K507" s="10" t="str">
        <f>IF((IFERROR(I507-J507+IF(C507=F506,0,COMPARATIVO!$F$5),""))=COMPARATIVO!$F$5,"",IFERROR(I507-J507+IF(C507=F506,0,COMPARATIVO!$F$5),""))</f>
        <v/>
      </c>
      <c r="L507" s="46">
        <f t="shared" si="2"/>
        <v>0</v>
      </c>
      <c r="M507" s="42"/>
      <c r="N507" s="9" t="str">
        <f t="shared" si="6"/>
        <v/>
      </c>
      <c r="O507" s="10" t="str">
        <f>IF(O506="","",IF(R506=0,"",IF(O506&gt;R506,R506,IF(R506&lt;&gt;"",COMPARATIVO!$D$6,""))))</f>
        <v/>
      </c>
      <c r="P507" s="10" t="str">
        <f>IF(R506=0,"",IFERROR(((1+COMPARATIVO!$E$6)^(1/12)-1)*R506,""))</f>
        <v/>
      </c>
      <c r="Q507" s="10" t="str">
        <f>IF((IFERROR(O507-P507+IF(C507=F506,0,COMPARATIVO!$F$6),""))=COMPARATIVO!$F$6,"",IFERROR(O507-P507+IF(C507=F506,0,COMPARATIVO!$F$6),""))</f>
        <v/>
      </c>
      <c r="R507" s="46">
        <f t="shared" si="3"/>
        <v>0</v>
      </c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9" t="str">
        <f t="shared" si="4"/>
        <v/>
      </c>
      <c r="C508" s="10" t="str">
        <f>IF(C507="","",IF(F507=0,"",IF(C507&gt;F507,F507,IF(F507&lt;&gt;"",COMPARATIVO!$D$4,""))))</f>
        <v/>
      </c>
      <c r="D508" s="10" t="str">
        <f>IF(F507=0,"",IFERROR(((1+COMPARATIVO!$E$4)^(1/12)-1)*F507,""))</f>
        <v/>
      </c>
      <c r="E508" s="10" t="str">
        <f>IF((IFERROR(C508-D508+IF(C508=F507,0,COMPARATIVO!$F$4),""))=COMPARATIVO!$F$4,"",IFERROR(C508-D508+IF(C508=F507,0,COMPARATIVO!$F$4),""))</f>
        <v/>
      </c>
      <c r="F508" s="46">
        <f t="shared" si="1"/>
        <v>0</v>
      </c>
      <c r="G508" s="42"/>
      <c r="H508" s="9" t="str">
        <f t="shared" si="5"/>
        <v/>
      </c>
      <c r="I508" s="10" t="str">
        <f>IF(I507="","",IF(L507=0,"",IF(I507&gt;L507,L507,IF(L507&lt;&gt;"",COMPARATIVO!$D$5,""))))</f>
        <v/>
      </c>
      <c r="J508" s="10" t="str">
        <f>IF(L507=0,"",IFERROR(((1+COMPARATIVO!$E$5)^(1/12)-1)*L507,""))</f>
        <v/>
      </c>
      <c r="K508" s="10" t="str">
        <f>IF((IFERROR(I508-J508+IF(C508=F507,0,COMPARATIVO!$F$5),""))=COMPARATIVO!$F$5,"",IFERROR(I508-J508+IF(C508=F507,0,COMPARATIVO!$F$5),""))</f>
        <v/>
      </c>
      <c r="L508" s="46">
        <f t="shared" si="2"/>
        <v>0</v>
      </c>
      <c r="M508" s="42"/>
      <c r="N508" s="9" t="str">
        <f t="shared" si="6"/>
        <v/>
      </c>
      <c r="O508" s="10" t="str">
        <f>IF(O507="","",IF(R507=0,"",IF(O507&gt;R507,R507,IF(R507&lt;&gt;"",COMPARATIVO!$D$6,""))))</f>
        <v/>
      </c>
      <c r="P508" s="10" t="str">
        <f>IF(R507=0,"",IFERROR(((1+COMPARATIVO!$E$6)^(1/12)-1)*R507,""))</f>
        <v/>
      </c>
      <c r="Q508" s="10" t="str">
        <f>IF((IFERROR(O508-P508+IF(C508=F507,0,COMPARATIVO!$F$6),""))=COMPARATIVO!$F$6,"",IFERROR(O508-P508+IF(C508=F507,0,COMPARATIVO!$F$6),""))</f>
        <v/>
      </c>
      <c r="R508" s="46">
        <f t="shared" si="3"/>
        <v>0</v>
      </c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9" t="str">
        <f t="shared" si="4"/>
        <v/>
      </c>
      <c r="C509" s="10" t="str">
        <f>IF(C508="","",IF(F508=0,"",IF(C508&gt;F508,F508,IF(F508&lt;&gt;"",COMPARATIVO!$D$4,""))))</f>
        <v/>
      </c>
      <c r="D509" s="10" t="str">
        <f>IF(F508=0,"",IFERROR(((1+COMPARATIVO!$E$4)^(1/12)-1)*F508,""))</f>
        <v/>
      </c>
      <c r="E509" s="10" t="str">
        <f>IF((IFERROR(C509-D509+IF(C509=F508,0,COMPARATIVO!$F$4),""))=COMPARATIVO!$F$4,"",IFERROR(C509-D509+IF(C509=F508,0,COMPARATIVO!$F$4),""))</f>
        <v/>
      </c>
      <c r="F509" s="46">
        <f t="shared" si="1"/>
        <v>0</v>
      </c>
      <c r="G509" s="42"/>
      <c r="H509" s="9" t="str">
        <f t="shared" si="5"/>
        <v/>
      </c>
      <c r="I509" s="10" t="str">
        <f>IF(I508="","",IF(L508=0,"",IF(I508&gt;L508,L508,IF(L508&lt;&gt;"",COMPARATIVO!$D$5,""))))</f>
        <v/>
      </c>
      <c r="J509" s="10" t="str">
        <f>IF(L508=0,"",IFERROR(((1+COMPARATIVO!$E$5)^(1/12)-1)*L508,""))</f>
        <v/>
      </c>
      <c r="K509" s="10" t="str">
        <f>IF((IFERROR(I509-J509+IF(C509=F508,0,COMPARATIVO!$F$5),""))=COMPARATIVO!$F$5,"",IFERROR(I509-J509+IF(C509=F508,0,COMPARATIVO!$F$5),""))</f>
        <v/>
      </c>
      <c r="L509" s="46">
        <f t="shared" si="2"/>
        <v>0</v>
      </c>
      <c r="M509" s="42"/>
      <c r="N509" s="9" t="str">
        <f t="shared" si="6"/>
        <v/>
      </c>
      <c r="O509" s="10" t="str">
        <f>IF(O508="","",IF(R508=0,"",IF(O508&gt;R508,R508,IF(R508&lt;&gt;"",COMPARATIVO!$D$6,""))))</f>
        <v/>
      </c>
      <c r="P509" s="10" t="str">
        <f>IF(R508=0,"",IFERROR(((1+COMPARATIVO!$E$6)^(1/12)-1)*R508,""))</f>
        <v/>
      </c>
      <c r="Q509" s="10" t="str">
        <f>IF((IFERROR(O509-P509+IF(C509=F508,0,COMPARATIVO!$F$6),""))=COMPARATIVO!$F$6,"",IFERROR(O509-P509+IF(C509=F508,0,COMPARATIVO!$F$6),""))</f>
        <v/>
      </c>
      <c r="R509" s="46">
        <f t="shared" si="3"/>
        <v>0</v>
      </c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9" t="str">
        <f t="shared" si="4"/>
        <v/>
      </c>
      <c r="C510" s="10" t="str">
        <f>IF(C509="","",IF(F509=0,"",IF(C509&gt;F509,F509,IF(F509&lt;&gt;"",COMPARATIVO!$D$4,""))))</f>
        <v/>
      </c>
      <c r="D510" s="10" t="str">
        <f>IF(F509=0,"",IFERROR(((1+COMPARATIVO!$E$4)^(1/12)-1)*F509,""))</f>
        <v/>
      </c>
      <c r="E510" s="10" t="str">
        <f>IF((IFERROR(C510-D510+IF(C510=F509,0,COMPARATIVO!$F$4),""))=COMPARATIVO!$F$4,"",IFERROR(C510-D510+IF(C510=F509,0,COMPARATIVO!$F$4),""))</f>
        <v/>
      </c>
      <c r="F510" s="46">
        <f t="shared" si="1"/>
        <v>0</v>
      </c>
      <c r="G510" s="42"/>
      <c r="H510" s="9" t="str">
        <f t="shared" si="5"/>
        <v/>
      </c>
      <c r="I510" s="10" t="str">
        <f>IF(I509="","",IF(L509=0,"",IF(I509&gt;L509,L509,IF(L509&lt;&gt;"",COMPARATIVO!$D$5,""))))</f>
        <v/>
      </c>
      <c r="J510" s="10" t="str">
        <f>IF(L509=0,"",IFERROR(((1+COMPARATIVO!$E$5)^(1/12)-1)*L509,""))</f>
        <v/>
      </c>
      <c r="K510" s="10" t="str">
        <f>IF((IFERROR(I510-J510+IF(C510=F509,0,COMPARATIVO!$F$5),""))=COMPARATIVO!$F$5,"",IFERROR(I510-J510+IF(C510=F509,0,COMPARATIVO!$F$5),""))</f>
        <v/>
      </c>
      <c r="L510" s="46">
        <f t="shared" si="2"/>
        <v>0</v>
      </c>
      <c r="M510" s="42"/>
      <c r="N510" s="9" t="str">
        <f t="shared" si="6"/>
        <v/>
      </c>
      <c r="O510" s="10" t="str">
        <f>IF(O509="","",IF(R509=0,"",IF(O509&gt;R509,R509,IF(R509&lt;&gt;"",COMPARATIVO!$D$6,""))))</f>
        <v/>
      </c>
      <c r="P510" s="10" t="str">
        <f>IF(R509=0,"",IFERROR(((1+COMPARATIVO!$E$6)^(1/12)-1)*R509,""))</f>
        <v/>
      </c>
      <c r="Q510" s="10" t="str">
        <f>IF((IFERROR(O510-P510+IF(C510=F509,0,COMPARATIVO!$F$6),""))=COMPARATIVO!$F$6,"",IFERROR(O510-P510+IF(C510=F509,0,COMPARATIVO!$F$6),""))</f>
        <v/>
      </c>
      <c r="R510" s="46">
        <f t="shared" si="3"/>
        <v>0</v>
      </c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9" t="str">
        <f t="shared" si="4"/>
        <v/>
      </c>
      <c r="C511" s="10" t="str">
        <f>IF(C510="","",IF(F510=0,"",IF(C510&gt;F510,F510,IF(F510&lt;&gt;"",COMPARATIVO!$D$4,""))))</f>
        <v/>
      </c>
      <c r="D511" s="10" t="str">
        <f>IF(F510=0,"",IFERROR(((1+COMPARATIVO!$E$4)^(1/12)-1)*F510,""))</f>
        <v/>
      </c>
      <c r="E511" s="10" t="str">
        <f>IF((IFERROR(C511-D511+IF(C511=F510,0,COMPARATIVO!$F$4),""))=COMPARATIVO!$F$4,"",IFERROR(C511-D511+IF(C511=F510,0,COMPARATIVO!$F$4),""))</f>
        <v/>
      </c>
      <c r="F511" s="46">
        <f t="shared" si="1"/>
        <v>0</v>
      </c>
      <c r="G511" s="42"/>
      <c r="H511" s="9" t="str">
        <f t="shared" si="5"/>
        <v/>
      </c>
      <c r="I511" s="10" t="str">
        <f>IF(I510="","",IF(L510=0,"",IF(I510&gt;L510,L510,IF(L510&lt;&gt;"",COMPARATIVO!$D$5,""))))</f>
        <v/>
      </c>
      <c r="J511" s="10" t="str">
        <f>IF(L510=0,"",IFERROR(((1+COMPARATIVO!$E$5)^(1/12)-1)*L510,""))</f>
        <v/>
      </c>
      <c r="K511" s="10" t="str">
        <f>IF((IFERROR(I511-J511+IF(C511=F510,0,COMPARATIVO!$F$5),""))=COMPARATIVO!$F$5,"",IFERROR(I511-J511+IF(C511=F510,0,COMPARATIVO!$F$5),""))</f>
        <v/>
      </c>
      <c r="L511" s="46">
        <f t="shared" si="2"/>
        <v>0</v>
      </c>
      <c r="M511" s="42"/>
      <c r="N511" s="9" t="str">
        <f t="shared" si="6"/>
        <v/>
      </c>
      <c r="O511" s="10" t="str">
        <f>IF(O510="","",IF(R510=0,"",IF(O510&gt;R510,R510,IF(R510&lt;&gt;"",COMPARATIVO!$D$6,""))))</f>
        <v/>
      </c>
      <c r="P511" s="10" t="str">
        <f>IF(R510=0,"",IFERROR(((1+COMPARATIVO!$E$6)^(1/12)-1)*R510,""))</f>
        <v/>
      </c>
      <c r="Q511" s="10" t="str">
        <f>IF((IFERROR(O511-P511+IF(C511=F510,0,COMPARATIVO!$F$6),""))=COMPARATIVO!$F$6,"",IFERROR(O511-P511+IF(C511=F510,0,COMPARATIVO!$F$6),""))</f>
        <v/>
      </c>
      <c r="R511" s="46">
        <f t="shared" si="3"/>
        <v>0</v>
      </c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9" t="str">
        <f t="shared" si="4"/>
        <v/>
      </c>
      <c r="C512" s="10" t="str">
        <f>IF(C511="","",IF(F511=0,"",IF(C511&gt;F511,F511,IF(F511&lt;&gt;"",COMPARATIVO!$D$4,""))))</f>
        <v/>
      </c>
      <c r="D512" s="10" t="str">
        <f>IF(F511=0,"",IFERROR(((1+COMPARATIVO!$E$4)^(1/12)-1)*F511,""))</f>
        <v/>
      </c>
      <c r="E512" s="10" t="str">
        <f>IF((IFERROR(C512-D512+IF(C512=F511,0,COMPARATIVO!$F$4),""))=COMPARATIVO!$F$4,"",IFERROR(C512-D512+IF(C512=F511,0,COMPARATIVO!$F$4),""))</f>
        <v/>
      </c>
      <c r="F512" s="46">
        <f t="shared" si="1"/>
        <v>0</v>
      </c>
      <c r="G512" s="42"/>
      <c r="H512" s="9" t="str">
        <f t="shared" si="5"/>
        <v/>
      </c>
      <c r="I512" s="10" t="str">
        <f>IF(I511="","",IF(L511=0,"",IF(I511&gt;L511,L511,IF(L511&lt;&gt;"",COMPARATIVO!$D$5,""))))</f>
        <v/>
      </c>
      <c r="J512" s="10" t="str">
        <f>IF(L511=0,"",IFERROR(((1+COMPARATIVO!$E$5)^(1/12)-1)*L511,""))</f>
        <v/>
      </c>
      <c r="K512" s="10" t="str">
        <f>IF((IFERROR(I512-J512+IF(C512=F511,0,COMPARATIVO!$F$5),""))=COMPARATIVO!$F$5,"",IFERROR(I512-J512+IF(C512=F511,0,COMPARATIVO!$F$5),""))</f>
        <v/>
      </c>
      <c r="L512" s="46">
        <f t="shared" si="2"/>
        <v>0</v>
      </c>
      <c r="M512" s="42"/>
      <c r="N512" s="9" t="str">
        <f t="shared" si="6"/>
        <v/>
      </c>
      <c r="O512" s="10" t="str">
        <f>IF(O511="","",IF(R511=0,"",IF(O511&gt;R511,R511,IF(R511&lt;&gt;"",COMPARATIVO!$D$6,""))))</f>
        <v/>
      </c>
      <c r="P512" s="10" t="str">
        <f>IF(R511=0,"",IFERROR(((1+COMPARATIVO!$E$6)^(1/12)-1)*R511,""))</f>
        <v/>
      </c>
      <c r="Q512" s="10" t="str">
        <f>IF((IFERROR(O512-P512+IF(C512=F511,0,COMPARATIVO!$F$6),""))=COMPARATIVO!$F$6,"",IFERROR(O512-P512+IF(C512=F511,0,COMPARATIVO!$F$6),""))</f>
        <v/>
      </c>
      <c r="R512" s="46">
        <f t="shared" si="3"/>
        <v>0</v>
      </c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9" t="str">
        <f t="shared" si="4"/>
        <v/>
      </c>
      <c r="C513" s="10" t="str">
        <f>IF(C512="","",IF(F512=0,"",IF(C512&gt;F512,F512,IF(F512&lt;&gt;"",COMPARATIVO!$D$4,""))))</f>
        <v/>
      </c>
      <c r="D513" s="10" t="str">
        <f>IF(F512=0,"",IFERROR(((1+COMPARATIVO!$E$4)^(1/12)-1)*F512,""))</f>
        <v/>
      </c>
      <c r="E513" s="10" t="str">
        <f>IF((IFERROR(C513-D513+IF(C513=F512,0,COMPARATIVO!$F$4),""))=COMPARATIVO!$F$4,"",IFERROR(C513-D513+IF(C513=F512,0,COMPARATIVO!$F$4),""))</f>
        <v/>
      </c>
      <c r="F513" s="46">
        <f t="shared" si="1"/>
        <v>0</v>
      </c>
      <c r="G513" s="42"/>
      <c r="H513" s="9" t="str">
        <f t="shared" si="5"/>
        <v/>
      </c>
      <c r="I513" s="10" t="str">
        <f>IF(I512="","",IF(L512=0,"",IF(I512&gt;L512,L512,IF(L512&lt;&gt;"",COMPARATIVO!$D$5,""))))</f>
        <v/>
      </c>
      <c r="J513" s="10" t="str">
        <f>IF(L512=0,"",IFERROR(((1+COMPARATIVO!$E$5)^(1/12)-1)*L512,""))</f>
        <v/>
      </c>
      <c r="K513" s="10" t="str">
        <f>IF((IFERROR(I513-J513+IF(C513=F512,0,COMPARATIVO!$F$5),""))=COMPARATIVO!$F$5,"",IFERROR(I513-J513+IF(C513=F512,0,COMPARATIVO!$F$5),""))</f>
        <v/>
      </c>
      <c r="L513" s="46">
        <f t="shared" si="2"/>
        <v>0</v>
      </c>
      <c r="M513" s="42"/>
      <c r="N513" s="9" t="str">
        <f t="shared" si="6"/>
        <v/>
      </c>
      <c r="O513" s="10" t="str">
        <f>IF(O512="","",IF(R512=0,"",IF(O512&gt;R512,R512,IF(R512&lt;&gt;"",COMPARATIVO!$D$6,""))))</f>
        <v/>
      </c>
      <c r="P513" s="10" t="str">
        <f>IF(R512=0,"",IFERROR(((1+COMPARATIVO!$E$6)^(1/12)-1)*R512,""))</f>
        <v/>
      </c>
      <c r="Q513" s="10" t="str">
        <f>IF((IFERROR(O513-P513+IF(C513=F512,0,COMPARATIVO!$F$6),""))=COMPARATIVO!$F$6,"",IFERROR(O513-P513+IF(C513=F512,0,COMPARATIVO!$F$6),""))</f>
        <v/>
      </c>
      <c r="R513" s="46">
        <f t="shared" si="3"/>
        <v>0</v>
      </c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9" t="str">
        <f t="shared" si="4"/>
        <v/>
      </c>
      <c r="C514" s="10" t="str">
        <f>IF(C513="","",IF(F513=0,"",IF(C513&gt;F513,F513,IF(F513&lt;&gt;"",COMPARATIVO!$D$4,""))))</f>
        <v/>
      </c>
      <c r="D514" s="10" t="str">
        <f>IF(F513=0,"",IFERROR(((1+COMPARATIVO!$E$4)^(1/12)-1)*F513,""))</f>
        <v/>
      </c>
      <c r="E514" s="10" t="str">
        <f>IF((IFERROR(C514-D514+IF(C514=F513,0,COMPARATIVO!$F$4),""))=COMPARATIVO!$F$4,"",IFERROR(C514-D514+IF(C514=F513,0,COMPARATIVO!$F$4),""))</f>
        <v/>
      </c>
      <c r="F514" s="46">
        <f t="shared" si="1"/>
        <v>0</v>
      </c>
      <c r="G514" s="42"/>
      <c r="H514" s="9" t="str">
        <f t="shared" si="5"/>
        <v/>
      </c>
      <c r="I514" s="10" t="str">
        <f>IF(I513="","",IF(L513=0,"",IF(I513&gt;L513,L513,IF(L513&lt;&gt;"",COMPARATIVO!$D$5,""))))</f>
        <v/>
      </c>
      <c r="J514" s="10" t="str">
        <f>IF(L513=0,"",IFERROR(((1+COMPARATIVO!$E$5)^(1/12)-1)*L513,""))</f>
        <v/>
      </c>
      <c r="K514" s="10" t="str">
        <f>IF((IFERROR(I514-J514+IF(C514=F513,0,COMPARATIVO!$F$5),""))=COMPARATIVO!$F$5,"",IFERROR(I514-J514+IF(C514=F513,0,COMPARATIVO!$F$5),""))</f>
        <v/>
      </c>
      <c r="L514" s="46">
        <f t="shared" si="2"/>
        <v>0</v>
      </c>
      <c r="M514" s="42"/>
      <c r="N514" s="9" t="str">
        <f t="shared" si="6"/>
        <v/>
      </c>
      <c r="O514" s="10" t="str">
        <f>IF(O513="","",IF(R513=0,"",IF(O513&gt;R513,R513,IF(R513&lt;&gt;"",COMPARATIVO!$D$6,""))))</f>
        <v/>
      </c>
      <c r="P514" s="10" t="str">
        <f>IF(R513=0,"",IFERROR(((1+COMPARATIVO!$E$6)^(1/12)-1)*R513,""))</f>
        <v/>
      </c>
      <c r="Q514" s="10" t="str">
        <f>IF((IFERROR(O514-P514+IF(C514=F513,0,COMPARATIVO!$F$6),""))=COMPARATIVO!$F$6,"",IFERROR(O514-P514+IF(C514=F513,0,COMPARATIVO!$F$6),""))</f>
        <v/>
      </c>
      <c r="R514" s="46">
        <f t="shared" si="3"/>
        <v>0</v>
      </c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9" t="str">
        <f t="shared" si="4"/>
        <v/>
      </c>
      <c r="C515" s="10" t="str">
        <f>IF(C514="","",IF(F514=0,"",IF(C514&gt;F514,F514,IF(F514&lt;&gt;"",COMPARATIVO!$D$4,""))))</f>
        <v/>
      </c>
      <c r="D515" s="10" t="str">
        <f>IF(F514=0,"",IFERROR(((1+COMPARATIVO!$E$4)^(1/12)-1)*F514,""))</f>
        <v/>
      </c>
      <c r="E515" s="10" t="str">
        <f>IF((IFERROR(C515-D515+IF(C515=F514,0,COMPARATIVO!$F$4),""))=COMPARATIVO!$F$4,"",IFERROR(C515-D515+IF(C515=F514,0,COMPARATIVO!$F$4),""))</f>
        <v/>
      </c>
      <c r="F515" s="46">
        <f t="shared" si="1"/>
        <v>0</v>
      </c>
      <c r="G515" s="42"/>
      <c r="H515" s="9" t="str">
        <f t="shared" si="5"/>
        <v/>
      </c>
      <c r="I515" s="10" t="str">
        <f>IF(I514="","",IF(L514=0,"",IF(I514&gt;L514,L514,IF(L514&lt;&gt;"",COMPARATIVO!$D$5,""))))</f>
        <v/>
      </c>
      <c r="J515" s="10" t="str">
        <f>IF(L514=0,"",IFERROR(((1+COMPARATIVO!$E$5)^(1/12)-1)*L514,""))</f>
        <v/>
      </c>
      <c r="K515" s="10" t="str">
        <f>IF((IFERROR(I515-J515+IF(C515=F514,0,COMPARATIVO!$F$5),""))=COMPARATIVO!$F$5,"",IFERROR(I515-J515+IF(C515=F514,0,COMPARATIVO!$F$5),""))</f>
        <v/>
      </c>
      <c r="L515" s="46">
        <f t="shared" si="2"/>
        <v>0</v>
      </c>
      <c r="M515" s="42"/>
      <c r="N515" s="9" t="str">
        <f t="shared" si="6"/>
        <v/>
      </c>
      <c r="O515" s="10" t="str">
        <f>IF(O514="","",IF(R514=0,"",IF(O514&gt;R514,R514,IF(R514&lt;&gt;"",COMPARATIVO!$D$6,""))))</f>
        <v/>
      </c>
      <c r="P515" s="10" t="str">
        <f>IF(R514=0,"",IFERROR(((1+COMPARATIVO!$E$6)^(1/12)-1)*R514,""))</f>
        <v/>
      </c>
      <c r="Q515" s="10" t="str">
        <f>IF((IFERROR(O515-P515+IF(C515=F514,0,COMPARATIVO!$F$6),""))=COMPARATIVO!$F$6,"",IFERROR(O515-P515+IF(C515=F514,0,COMPARATIVO!$F$6),""))</f>
        <v/>
      </c>
      <c r="R515" s="46">
        <f t="shared" si="3"/>
        <v>0</v>
      </c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9" t="str">
        <f t="shared" si="4"/>
        <v/>
      </c>
      <c r="C516" s="10" t="str">
        <f>IF(C515="","",IF(F515=0,"",IF(C515&gt;F515,F515,IF(F515&lt;&gt;"",COMPARATIVO!$D$4,""))))</f>
        <v/>
      </c>
      <c r="D516" s="10" t="str">
        <f>IF(F515=0,"",IFERROR(((1+COMPARATIVO!$E$4)^(1/12)-1)*F515,""))</f>
        <v/>
      </c>
      <c r="E516" s="10" t="str">
        <f>IF((IFERROR(C516-D516+IF(C516=F515,0,COMPARATIVO!$F$4),""))=COMPARATIVO!$F$4,"",IFERROR(C516-D516+IF(C516=F515,0,COMPARATIVO!$F$4),""))</f>
        <v/>
      </c>
      <c r="F516" s="46">
        <f t="shared" si="1"/>
        <v>0</v>
      </c>
      <c r="G516" s="42"/>
      <c r="H516" s="9" t="str">
        <f t="shared" si="5"/>
        <v/>
      </c>
      <c r="I516" s="10" t="str">
        <f>IF(I515="","",IF(L515=0,"",IF(I515&gt;L515,L515,IF(L515&lt;&gt;"",COMPARATIVO!$D$5,""))))</f>
        <v/>
      </c>
      <c r="J516" s="10" t="str">
        <f>IF(L515=0,"",IFERROR(((1+COMPARATIVO!$E$5)^(1/12)-1)*L515,""))</f>
        <v/>
      </c>
      <c r="K516" s="10" t="str">
        <f>IF((IFERROR(I516-J516+IF(C516=F515,0,COMPARATIVO!$F$5),""))=COMPARATIVO!$F$5,"",IFERROR(I516-J516+IF(C516=F515,0,COMPARATIVO!$F$5),""))</f>
        <v/>
      </c>
      <c r="L516" s="46">
        <f t="shared" si="2"/>
        <v>0</v>
      </c>
      <c r="M516" s="42"/>
      <c r="N516" s="9" t="str">
        <f t="shared" si="6"/>
        <v/>
      </c>
      <c r="O516" s="10" t="str">
        <f>IF(O515="","",IF(R515=0,"",IF(O515&gt;R515,R515,IF(R515&lt;&gt;"",COMPARATIVO!$D$6,""))))</f>
        <v/>
      </c>
      <c r="P516" s="10" t="str">
        <f>IF(R515=0,"",IFERROR(((1+COMPARATIVO!$E$6)^(1/12)-1)*R515,""))</f>
        <v/>
      </c>
      <c r="Q516" s="10" t="str">
        <f>IF((IFERROR(O516-P516+IF(C516=F515,0,COMPARATIVO!$F$6),""))=COMPARATIVO!$F$6,"",IFERROR(O516-P516+IF(C516=F515,0,COMPARATIVO!$F$6),""))</f>
        <v/>
      </c>
      <c r="R516" s="46">
        <f t="shared" si="3"/>
        <v>0</v>
      </c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9" t="str">
        <f t="shared" si="4"/>
        <v/>
      </c>
      <c r="C517" s="10" t="str">
        <f>IF(C516="","",IF(F516=0,"",IF(C516&gt;F516,F516,IF(F516&lt;&gt;"",COMPARATIVO!$D$4,""))))</f>
        <v/>
      </c>
      <c r="D517" s="10" t="str">
        <f>IF(F516=0,"",IFERROR(((1+COMPARATIVO!$E$4)^(1/12)-1)*F516,""))</f>
        <v/>
      </c>
      <c r="E517" s="10" t="str">
        <f>IF((IFERROR(C517-D517+IF(C517=F516,0,COMPARATIVO!$F$4),""))=COMPARATIVO!$F$4,"",IFERROR(C517-D517+IF(C517=F516,0,COMPARATIVO!$F$4),""))</f>
        <v/>
      </c>
      <c r="F517" s="46">
        <f t="shared" si="1"/>
        <v>0</v>
      </c>
      <c r="G517" s="42"/>
      <c r="H517" s="9" t="str">
        <f t="shared" si="5"/>
        <v/>
      </c>
      <c r="I517" s="10" t="str">
        <f>IF(I516="","",IF(L516=0,"",IF(I516&gt;L516,L516,IF(L516&lt;&gt;"",COMPARATIVO!$D$5,""))))</f>
        <v/>
      </c>
      <c r="J517" s="10" t="str">
        <f>IF(L516=0,"",IFERROR(((1+COMPARATIVO!$E$5)^(1/12)-1)*L516,""))</f>
        <v/>
      </c>
      <c r="K517" s="10" t="str">
        <f>IF((IFERROR(I517-J517+IF(C517=F516,0,COMPARATIVO!$F$5),""))=COMPARATIVO!$F$5,"",IFERROR(I517-J517+IF(C517=F516,0,COMPARATIVO!$F$5),""))</f>
        <v/>
      </c>
      <c r="L517" s="46">
        <f t="shared" si="2"/>
        <v>0</v>
      </c>
      <c r="M517" s="42"/>
      <c r="N517" s="9" t="str">
        <f t="shared" si="6"/>
        <v/>
      </c>
      <c r="O517" s="10" t="str">
        <f>IF(O516="","",IF(R516=0,"",IF(O516&gt;R516,R516,IF(R516&lt;&gt;"",COMPARATIVO!$D$6,""))))</f>
        <v/>
      </c>
      <c r="P517" s="10" t="str">
        <f>IF(R516=0,"",IFERROR(((1+COMPARATIVO!$E$6)^(1/12)-1)*R516,""))</f>
        <v/>
      </c>
      <c r="Q517" s="10" t="str">
        <f>IF((IFERROR(O517-P517+IF(C517=F516,0,COMPARATIVO!$F$6),""))=COMPARATIVO!$F$6,"",IFERROR(O517-P517+IF(C517=F516,0,COMPARATIVO!$F$6),""))</f>
        <v/>
      </c>
      <c r="R517" s="46">
        <f t="shared" si="3"/>
        <v>0</v>
      </c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9" t="str">
        <f t="shared" si="4"/>
        <v/>
      </c>
      <c r="C518" s="10" t="str">
        <f>IF(C517="","",IF(F517=0,"",IF(C517&gt;F517,F517,IF(F517&lt;&gt;"",COMPARATIVO!$D$4,""))))</f>
        <v/>
      </c>
      <c r="D518" s="10" t="str">
        <f>IF(F517=0,"",IFERROR(((1+COMPARATIVO!$E$4)^(1/12)-1)*F517,""))</f>
        <v/>
      </c>
      <c r="E518" s="10" t="str">
        <f>IF((IFERROR(C518-D518+IF(C518=F517,0,COMPARATIVO!$F$4),""))=COMPARATIVO!$F$4,"",IFERROR(C518-D518+IF(C518=F517,0,COMPARATIVO!$F$4),""))</f>
        <v/>
      </c>
      <c r="F518" s="46">
        <f t="shared" si="1"/>
        <v>0</v>
      </c>
      <c r="G518" s="42"/>
      <c r="H518" s="9" t="str">
        <f t="shared" si="5"/>
        <v/>
      </c>
      <c r="I518" s="10" t="str">
        <f>IF(I517="","",IF(L517=0,"",IF(I517&gt;L517,L517,IF(L517&lt;&gt;"",COMPARATIVO!$D$5,""))))</f>
        <v/>
      </c>
      <c r="J518" s="10" t="str">
        <f>IF(L517=0,"",IFERROR(((1+COMPARATIVO!$E$5)^(1/12)-1)*L517,""))</f>
        <v/>
      </c>
      <c r="K518" s="10" t="str">
        <f>IF((IFERROR(I518-J518+IF(C518=F517,0,COMPARATIVO!$F$5),""))=COMPARATIVO!$F$5,"",IFERROR(I518-J518+IF(C518=F517,0,COMPARATIVO!$F$5),""))</f>
        <v/>
      </c>
      <c r="L518" s="46">
        <f t="shared" si="2"/>
        <v>0</v>
      </c>
      <c r="M518" s="42"/>
      <c r="N518" s="9" t="str">
        <f t="shared" si="6"/>
        <v/>
      </c>
      <c r="O518" s="10" t="str">
        <f>IF(O517="","",IF(R517=0,"",IF(O517&gt;R517,R517,IF(R517&lt;&gt;"",COMPARATIVO!$D$6,""))))</f>
        <v/>
      </c>
      <c r="P518" s="10" t="str">
        <f>IF(R517=0,"",IFERROR(((1+COMPARATIVO!$E$6)^(1/12)-1)*R517,""))</f>
        <v/>
      </c>
      <c r="Q518" s="10" t="str">
        <f>IF((IFERROR(O518-P518+IF(C518=F517,0,COMPARATIVO!$F$6),""))=COMPARATIVO!$F$6,"",IFERROR(O518-P518+IF(C518=F517,0,COMPARATIVO!$F$6),""))</f>
        <v/>
      </c>
      <c r="R518" s="46">
        <f t="shared" si="3"/>
        <v>0</v>
      </c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9" t="str">
        <f t="shared" si="4"/>
        <v/>
      </c>
      <c r="C519" s="10" t="str">
        <f>IF(C518="","",IF(F518=0,"",IF(C518&gt;F518,F518,IF(F518&lt;&gt;"",COMPARATIVO!$D$4,""))))</f>
        <v/>
      </c>
      <c r="D519" s="10" t="str">
        <f>IF(F518=0,"",IFERROR(((1+COMPARATIVO!$E$4)^(1/12)-1)*F518,""))</f>
        <v/>
      </c>
      <c r="E519" s="10" t="str">
        <f>IF((IFERROR(C519-D519+IF(C519=F518,0,COMPARATIVO!$F$4),""))=COMPARATIVO!$F$4,"",IFERROR(C519-D519+IF(C519=F518,0,COMPARATIVO!$F$4),""))</f>
        <v/>
      </c>
      <c r="F519" s="46">
        <f t="shared" si="1"/>
        <v>0</v>
      </c>
      <c r="G519" s="42"/>
      <c r="H519" s="9" t="str">
        <f t="shared" si="5"/>
        <v/>
      </c>
      <c r="I519" s="10" t="str">
        <f>IF(I518="","",IF(L518=0,"",IF(I518&gt;L518,L518,IF(L518&lt;&gt;"",COMPARATIVO!$D$5,""))))</f>
        <v/>
      </c>
      <c r="J519" s="10" t="str">
        <f>IF(L518=0,"",IFERROR(((1+COMPARATIVO!$E$5)^(1/12)-1)*L518,""))</f>
        <v/>
      </c>
      <c r="K519" s="10" t="str">
        <f>IF((IFERROR(I519-J519+IF(C519=F518,0,COMPARATIVO!$F$5),""))=COMPARATIVO!$F$5,"",IFERROR(I519-J519+IF(C519=F518,0,COMPARATIVO!$F$5),""))</f>
        <v/>
      </c>
      <c r="L519" s="46">
        <f t="shared" si="2"/>
        <v>0</v>
      </c>
      <c r="M519" s="42"/>
      <c r="N519" s="9" t="str">
        <f t="shared" si="6"/>
        <v/>
      </c>
      <c r="O519" s="10" t="str">
        <f>IF(O518="","",IF(R518=0,"",IF(O518&gt;R518,R518,IF(R518&lt;&gt;"",COMPARATIVO!$D$6,""))))</f>
        <v/>
      </c>
      <c r="P519" s="10" t="str">
        <f>IF(R518=0,"",IFERROR(((1+COMPARATIVO!$E$6)^(1/12)-1)*R518,""))</f>
        <v/>
      </c>
      <c r="Q519" s="10" t="str">
        <f>IF((IFERROR(O519-P519+IF(C519=F518,0,COMPARATIVO!$F$6),""))=COMPARATIVO!$F$6,"",IFERROR(O519-P519+IF(C519=F518,0,COMPARATIVO!$F$6),""))</f>
        <v/>
      </c>
      <c r="R519" s="46">
        <f t="shared" si="3"/>
        <v>0</v>
      </c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9" t="str">
        <f t="shared" si="4"/>
        <v/>
      </c>
      <c r="C520" s="10" t="str">
        <f>IF(C519="","",IF(F519=0,"",IF(C519&gt;F519,F519,IF(F519&lt;&gt;"",COMPARATIVO!$D$4,""))))</f>
        <v/>
      </c>
      <c r="D520" s="10" t="str">
        <f>IF(F519=0,"",IFERROR(((1+COMPARATIVO!$E$4)^(1/12)-1)*F519,""))</f>
        <v/>
      </c>
      <c r="E520" s="10" t="str">
        <f>IF((IFERROR(C520-D520+IF(C520=F519,0,COMPARATIVO!$F$4),""))=COMPARATIVO!$F$4,"",IFERROR(C520-D520+IF(C520=F519,0,COMPARATIVO!$F$4),""))</f>
        <v/>
      </c>
      <c r="F520" s="46">
        <f t="shared" si="1"/>
        <v>0</v>
      </c>
      <c r="G520" s="42"/>
      <c r="H520" s="9" t="str">
        <f t="shared" si="5"/>
        <v/>
      </c>
      <c r="I520" s="10" t="str">
        <f>IF(I519="","",IF(L519=0,"",IF(I519&gt;L519,L519,IF(L519&lt;&gt;"",COMPARATIVO!$D$5,""))))</f>
        <v/>
      </c>
      <c r="J520" s="10" t="str">
        <f>IF(L519=0,"",IFERROR(((1+COMPARATIVO!$E$5)^(1/12)-1)*L519,""))</f>
        <v/>
      </c>
      <c r="K520" s="10" t="str">
        <f>IF((IFERROR(I520-J520+IF(C520=F519,0,COMPARATIVO!$F$5),""))=COMPARATIVO!$F$5,"",IFERROR(I520-J520+IF(C520=F519,0,COMPARATIVO!$F$5),""))</f>
        <v/>
      </c>
      <c r="L520" s="46">
        <f t="shared" si="2"/>
        <v>0</v>
      </c>
      <c r="M520" s="42"/>
      <c r="N520" s="9" t="str">
        <f t="shared" si="6"/>
        <v/>
      </c>
      <c r="O520" s="10" t="str">
        <f>IF(O519="","",IF(R519=0,"",IF(O519&gt;R519,R519,IF(R519&lt;&gt;"",COMPARATIVO!$D$6,""))))</f>
        <v/>
      </c>
      <c r="P520" s="10" t="str">
        <f>IF(R519=0,"",IFERROR(((1+COMPARATIVO!$E$6)^(1/12)-1)*R519,""))</f>
        <v/>
      </c>
      <c r="Q520" s="10" t="str">
        <f>IF((IFERROR(O520-P520+IF(C520=F519,0,COMPARATIVO!$F$6),""))=COMPARATIVO!$F$6,"",IFERROR(O520-P520+IF(C520=F519,0,COMPARATIVO!$F$6),""))</f>
        <v/>
      </c>
      <c r="R520" s="46">
        <f t="shared" si="3"/>
        <v>0</v>
      </c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9" t="str">
        <f t="shared" si="4"/>
        <v/>
      </c>
      <c r="C521" s="10" t="str">
        <f>IF(C520="","",IF(F520=0,"",IF(C520&gt;F520,F520,IF(F520&lt;&gt;"",COMPARATIVO!$D$4,""))))</f>
        <v/>
      </c>
      <c r="D521" s="10" t="str">
        <f>IF(F520=0,"",IFERROR(((1+COMPARATIVO!$E$4)^(1/12)-1)*F520,""))</f>
        <v/>
      </c>
      <c r="E521" s="10" t="str">
        <f>IF((IFERROR(C521-D521+IF(C521=F520,0,COMPARATIVO!$F$4),""))=COMPARATIVO!$F$4,"",IFERROR(C521-D521+IF(C521=F520,0,COMPARATIVO!$F$4),""))</f>
        <v/>
      </c>
      <c r="F521" s="46">
        <f t="shared" si="1"/>
        <v>0</v>
      </c>
      <c r="G521" s="42"/>
      <c r="H521" s="9" t="str">
        <f t="shared" si="5"/>
        <v/>
      </c>
      <c r="I521" s="10" t="str">
        <f>IF(I520="","",IF(L520=0,"",IF(I520&gt;L520,L520,IF(L520&lt;&gt;"",COMPARATIVO!$D$5,""))))</f>
        <v/>
      </c>
      <c r="J521" s="10" t="str">
        <f>IF(L520=0,"",IFERROR(((1+COMPARATIVO!$E$5)^(1/12)-1)*L520,""))</f>
        <v/>
      </c>
      <c r="K521" s="10" t="str">
        <f>IF((IFERROR(I521-J521+IF(C521=F520,0,COMPARATIVO!$F$5),""))=COMPARATIVO!$F$5,"",IFERROR(I521-J521+IF(C521=F520,0,COMPARATIVO!$F$5),""))</f>
        <v/>
      </c>
      <c r="L521" s="46">
        <f t="shared" si="2"/>
        <v>0</v>
      </c>
      <c r="M521" s="42"/>
      <c r="N521" s="9" t="str">
        <f t="shared" si="6"/>
        <v/>
      </c>
      <c r="O521" s="10" t="str">
        <f>IF(O520="","",IF(R520=0,"",IF(O520&gt;R520,R520,IF(R520&lt;&gt;"",COMPARATIVO!$D$6,""))))</f>
        <v/>
      </c>
      <c r="P521" s="10" t="str">
        <f>IF(R520=0,"",IFERROR(((1+COMPARATIVO!$E$6)^(1/12)-1)*R520,""))</f>
        <v/>
      </c>
      <c r="Q521" s="10" t="str">
        <f>IF((IFERROR(O521-P521+IF(C521=F520,0,COMPARATIVO!$F$6),""))=COMPARATIVO!$F$6,"",IFERROR(O521-P521+IF(C521=F520,0,COMPARATIVO!$F$6),""))</f>
        <v/>
      </c>
      <c r="R521" s="46">
        <f t="shared" si="3"/>
        <v>0</v>
      </c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9" t="str">
        <f t="shared" si="4"/>
        <v/>
      </c>
      <c r="C522" s="10" t="str">
        <f>IF(C521="","",IF(F521=0,"",IF(C521&gt;F521,F521,IF(F521&lt;&gt;"",COMPARATIVO!$D$4,""))))</f>
        <v/>
      </c>
      <c r="D522" s="10" t="str">
        <f>IF(F521=0,"",IFERROR(((1+COMPARATIVO!$E$4)^(1/12)-1)*F521,""))</f>
        <v/>
      </c>
      <c r="E522" s="10" t="str">
        <f>IF((IFERROR(C522-D522+IF(C522=F521,0,COMPARATIVO!$F$4),""))=COMPARATIVO!$F$4,"",IFERROR(C522-D522+IF(C522=F521,0,COMPARATIVO!$F$4),""))</f>
        <v/>
      </c>
      <c r="F522" s="46">
        <f t="shared" si="1"/>
        <v>0</v>
      </c>
      <c r="G522" s="42"/>
      <c r="H522" s="9" t="str">
        <f t="shared" si="5"/>
        <v/>
      </c>
      <c r="I522" s="10" t="str">
        <f>IF(I521="","",IF(L521=0,"",IF(I521&gt;L521,L521,IF(L521&lt;&gt;"",COMPARATIVO!$D$5,""))))</f>
        <v/>
      </c>
      <c r="J522" s="10" t="str">
        <f>IF(L521=0,"",IFERROR(((1+COMPARATIVO!$E$5)^(1/12)-1)*L521,""))</f>
        <v/>
      </c>
      <c r="K522" s="10" t="str">
        <f>IF((IFERROR(I522-J522+IF(C522=F521,0,COMPARATIVO!$F$5),""))=COMPARATIVO!$F$5,"",IFERROR(I522-J522+IF(C522=F521,0,COMPARATIVO!$F$5),""))</f>
        <v/>
      </c>
      <c r="L522" s="46">
        <f t="shared" si="2"/>
        <v>0</v>
      </c>
      <c r="M522" s="42"/>
      <c r="N522" s="9" t="str">
        <f t="shared" si="6"/>
        <v/>
      </c>
      <c r="O522" s="10" t="str">
        <f>IF(O521="","",IF(R521=0,"",IF(O521&gt;R521,R521,IF(R521&lt;&gt;"",COMPARATIVO!$D$6,""))))</f>
        <v/>
      </c>
      <c r="P522" s="10" t="str">
        <f>IF(R521=0,"",IFERROR(((1+COMPARATIVO!$E$6)^(1/12)-1)*R521,""))</f>
        <v/>
      </c>
      <c r="Q522" s="10" t="str">
        <f>IF((IFERROR(O522-P522+IF(C522=F521,0,COMPARATIVO!$F$6),""))=COMPARATIVO!$F$6,"",IFERROR(O522-P522+IF(C522=F521,0,COMPARATIVO!$F$6),""))</f>
        <v/>
      </c>
      <c r="R522" s="46">
        <f t="shared" si="3"/>
        <v>0</v>
      </c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9" t="str">
        <f t="shared" si="4"/>
        <v/>
      </c>
      <c r="C523" s="10" t="str">
        <f>IF(C522="","",IF(F522=0,"",IF(C522&gt;F522,F522,IF(F522&lt;&gt;"",COMPARATIVO!$D$4,""))))</f>
        <v/>
      </c>
      <c r="D523" s="10" t="str">
        <f>IF(F522=0,"",IFERROR(((1+COMPARATIVO!$E$4)^(1/12)-1)*F522,""))</f>
        <v/>
      </c>
      <c r="E523" s="10" t="str">
        <f>IF((IFERROR(C523-D523+IF(C523=F522,0,COMPARATIVO!$F$4),""))=COMPARATIVO!$F$4,"",IFERROR(C523-D523+IF(C523=F522,0,COMPARATIVO!$F$4),""))</f>
        <v/>
      </c>
      <c r="F523" s="46">
        <f t="shared" si="1"/>
        <v>0</v>
      </c>
      <c r="G523" s="42"/>
      <c r="H523" s="9" t="str">
        <f t="shared" si="5"/>
        <v/>
      </c>
      <c r="I523" s="10" t="str">
        <f>IF(I522="","",IF(L522=0,"",IF(I522&gt;L522,L522,IF(L522&lt;&gt;"",COMPARATIVO!$D$5,""))))</f>
        <v/>
      </c>
      <c r="J523" s="10" t="str">
        <f>IF(L522=0,"",IFERROR(((1+COMPARATIVO!$E$5)^(1/12)-1)*L522,""))</f>
        <v/>
      </c>
      <c r="K523" s="10" t="str">
        <f>IF((IFERROR(I523-J523+IF(C523=F522,0,COMPARATIVO!$F$5),""))=COMPARATIVO!$F$5,"",IFERROR(I523-J523+IF(C523=F522,0,COMPARATIVO!$F$5),""))</f>
        <v/>
      </c>
      <c r="L523" s="46">
        <f t="shared" si="2"/>
        <v>0</v>
      </c>
      <c r="M523" s="42"/>
      <c r="N523" s="9" t="str">
        <f t="shared" si="6"/>
        <v/>
      </c>
      <c r="O523" s="10" t="str">
        <f>IF(O522="","",IF(R522=0,"",IF(O522&gt;R522,R522,IF(R522&lt;&gt;"",COMPARATIVO!$D$6,""))))</f>
        <v/>
      </c>
      <c r="P523" s="10" t="str">
        <f>IF(R522=0,"",IFERROR(((1+COMPARATIVO!$E$6)^(1/12)-1)*R522,""))</f>
        <v/>
      </c>
      <c r="Q523" s="10" t="str">
        <f>IF((IFERROR(O523-P523+IF(C523=F522,0,COMPARATIVO!$F$6),""))=COMPARATIVO!$F$6,"",IFERROR(O523-P523+IF(C523=F522,0,COMPARATIVO!$F$6),""))</f>
        <v/>
      </c>
      <c r="R523" s="46">
        <f t="shared" si="3"/>
        <v>0</v>
      </c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9" t="str">
        <f t="shared" si="4"/>
        <v/>
      </c>
      <c r="C524" s="10" t="str">
        <f>IF(C523="","",IF(F523=0,"",IF(C523&gt;F523,F523,IF(F523&lt;&gt;"",COMPARATIVO!$D$4,""))))</f>
        <v/>
      </c>
      <c r="D524" s="10" t="str">
        <f>IF(F523=0,"",IFERROR(((1+COMPARATIVO!$E$4)^(1/12)-1)*F523,""))</f>
        <v/>
      </c>
      <c r="E524" s="10" t="str">
        <f>IF((IFERROR(C524-D524+IF(C524=F523,0,COMPARATIVO!$F$4),""))=COMPARATIVO!$F$4,"",IFERROR(C524-D524+IF(C524=F523,0,COMPARATIVO!$F$4),""))</f>
        <v/>
      </c>
      <c r="F524" s="46">
        <f t="shared" si="1"/>
        <v>0</v>
      </c>
      <c r="G524" s="42"/>
      <c r="H524" s="9" t="str">
        <f t="shared" si="5"/>
        <v/>
      </c>
      <c r="I524" s="10" t="str">
        <f>IF(I523="","",IF(L523=0,"",IF(I523&gt;L523,L523,IF(L523&lt;&gt;"",COMPARATIVO!$D$5,""))))</f>
        <v/>
      </c>
      <c r="J524" s="10" t="str">
        <f>IF(L523=0,"",IFERROR(((1+COMPARATIVO!$E$5)^(1/12)-1)*L523,""))</f>
        <v/>
      </c>
      <c r="K524" s="10" t="str">
        <f>IF((IFERROR(I524-J524+IF(C524=F523,0,COMPARATIVO!$F$5),""))=COMPARATIVO!$F$5,"",IFERROR(I524-J524+IF(C524=F523,0,COMPARATIVO!$F$5),""))</f>
        <v/>
      </c>
      <c r="L524" s="46">
        <f t="shared" si="2"/>
        <v>0</v>
      </c>
      <c r="M524" s="42"/>
      <c r="N524" s="9" t="str">
        <f t="shared" si="6"/>
        <v/>
      </c>
      <c r="O524" s="10" t="str">
        <f>IF(O523="","",IF(R523=0,"",IF(O523&gt;R523,R523,IF(R523&lt;&gt;"",COMPARATIVO!$D$6,""))))</f>
        <v/>
      </c>
      <c r="P524" s="10" t="str">
        <f>IF(R523=0,"",IFERROR(((1+COMPARATIVO!$E$6)^(1/12)-1)*R523,""))</f>
        <v/>
      </c>
      <c r="Q524" s="10" t="str">
        <f>IF((IFERROR(O524-P524+IF(C524=F523,0,COMPARATIVO!$F$6),""))=COMPARATIVO!$F$6,"",IFERROR(O524-P524+IF(C524=F523,0,COMPARATIVO!$F$6),""))</f>
        <v/>
      </c>
      <c r="R524" s="46">
        <f t="shared" si="3"/>
        <v>0</v>
      </c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9" t="str">
        <f t="shared" si="4"/>
        <v/>
      </c>
      <c r="C525" s="10" t="str">
        <f>IF(C524="","",IF(F524=0,"",IF(C524&gt;F524,F524,IF(F524&lt;&gt;"",COMPARATIVO!$D$4,""))))</f>
        <v/>
      </c>
      <c r="D525" s="10" t="str">
        <f>IF(F524=0,"",IFERROR(((1+COMPARATIVO!$E$4)^(1/12)-1)*F524,""))</f>
        <v/>
      </c>
      <c r="E525" s="10" t="str">
        <f>IF((IFERROR(C525-D525+IF(C525=F524,0,COMPARATIVO!$F$4),""))=COMPARATIVO!$F$4,"",IFERROR(C525-D525+IF(C525=F524,0,COMPARATIVO!$F$4),""))</f>
        <v/>
      </c>
      <c r="F525" s="46">
        <f t="shared" si="1"/>
        <v>0</v>
      </c>
      <c r="G525" s="42"/>
      <c r="H525" s="9" t="str">
        <f t="shared" si="5"/>
        <v/>
      </c>
      <c r="I525" s="10" t="str">
        <f>IF(I524="","",IF(L524=0,"",IF(I524&gt;L524,L524,IF(L524&lt;&gt;"",COMPARATIVO!$D$5,""))))</f>
        <v/>
      </c>
      <c r="J525" s="10" t="str">
        <f>IF(L524=0,"",IFERROR(((1+COMPARATIVO!$E$5)^(1/12)-1)*L524,""))</f>
        <v/>
      </c>
      <c r="K525" s="10" t="str">
        <f>IF((IFERROR(I525-J525+IF(C525=F524,0,COMPARATIVO!$F$5),""))=COMPARATIVO!$F$5,"",IFERROR(I525-J525+IF(C525=F524,0,COMPARATIVO!$F$5),""))</f>
        <v/>
      </c>
      <c r="L525" s="46">
        <f t="shared" si="2"/>
        <v>0</v>
      </c>
      <c r="M525" s="42"/>
      <c r="N525" s="9" t="str">
        <f t="shared" si="6"/>
        <v/>
      </c>
      <c r="O525" s="10" t="str">
        <f>IF(O524="","",IF(R524=0,"",IF(O524&gt;R524,R524,IF(R524&lt;&gt;"",COMPARATIVO!$D$6,""))))</f>
        <v/>
      </c>
      <c r="P525" s="10" t="str">
        <f>IF(R524=0,"",IFERROR(((1+COMPARATIVO!$E$6)^(1/12)-1)*R524,""))</f>
        <v/>
      </c>
      <c r="Q525" s="10" t="str">
        <f>IF((IFERROR(O525-P525+IF(C525=F524,0,COMPARATIVO!$F$6),""))=COMPARATIVO!$F$6,"",IFERROR(O525-P525+IF(C525=F524,0,COMPARATIVO!$F$6),""))</f>
        <v/>
      </c>
      <c r="R525" s="46">
        <f t="shared" si="3"/>
        <v>0</v>
      </c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9" t="str">
        <f t="shared" si="4"/>
        <v/>
      </c>
      <c r="C526" s="10" t="str">
        <f>IF(C525="","",IF(F525=0,"",IF(C525&gt;F525,F525,IF(F525&lt;&gt;"",COMPARATIVO!$D$4,""))))</f>
        <v/>
      </c>
      <c r="D526" s="10" t="str">
        <f>IF(F525=0,"",IFERROR(((1+COMPARATIVO!$E$4)^(1/12)-1)*F525,""))</f>
        <v/>
      </c>
      <c r="E526" s="10" t="str">
        <f>IF((IFERROR(C526-D526+IF(C526=F525,0,COMPARATIVO!$F$4),""))=COMPARATIVO!$F$4,"",IFERROR(C526-D526+IF(C526=F525,0,COMPARATIVO!$F$4),""))</f>
        <v/>
      </c>
      <c r="F526" s="46">
        <f t="shared" si="1"/>
        <v>0</v>
      </c>
      <c r="G526" s="42"/>
      <c r="H526" s="9" t="str">
        <f t="shared" si="5"/>
        <v/>
      </c>
      <c r="I526" s="10" t="str">
        <f>IF(I525="","",IF(L525=0,"",IF(I525&gt;L525,L525,IF(L525&lt;&gt;"",COMPARATIVO!$D$5,""))))</f>
        <v/>
      </c>
      <c r="J526" s="10" t="str">
        <f>IF(L525=0,"",IFERROR(((1+COMPARATIVO!$E$5)^(1/12)-1)*L525,""))</f>
        <v/>
      </c>
      <c r="K526" s="10" t="str">
        <f>IF((IFERROR(I526-J526+IF(C526=F525,0,COMPARATIVO!$F$5),""))=COMPARATIVO!$F$5,"",IFERROR(I526-J526+IF(C526=F525,0,COMPARATIVO!$F$5),""))</f>
        <v/>
      </c>
      <c r="L526" s="46">
        <f t="shared" si="2"/>
        <v>0</v>
      </c>
      <c r="M526" s="42"/>
      <c r="N526" s="9" t="str">
        <f t="shared" si="6"/>
        <v/>
      </c>
      <c r="O526" s="10" t="str">
        <f>IF(O525="","",IF(R525=0,"",IF(O525&gt;R525,R525,IF(R525&lt;&gt;"",COMPARATIVO!$D$6,""))))</f>
        <v/>
      </c>
      <c r="P526" s="10" t="str">
        <f>IF(R525=0,"",IFERROR(((1+COMPARATIVO!$E$6)^(1/12)-1)*R525,""))</f>
        <v/>
      </c>
      <c r="Q526" s="10" t="str">
        <f>IF((IFERROR(O526-P526+IF(C526=F525,0,COMPARATIVO!$F$6),""))=COMPARATIVO!$F$6,"",IFERROR(O526-P526+IF(C526=F525,0,COMPARATIVO!$F$6),""))</f>
        <v/>
      </c>
      <c r="R526" s="46">
        <f t="shared" si="3"/>
        <v>0</v>
      </c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9" t="str">
        <f t="shared" si="4"/>
        <v/>
      </c>
      <c r="C527" s="10" t="str">
        <f>IF(C526="","",IF(F526=0,"",IF(C526&gt;F526,F526,IF(F526&lt;&gt;"",COMPARATIVO!$D$4,""))))</f>
        <v/>
      </c>
      <c r="D527" s="10" t="str">
        <f>IF(F526=0,"",IFERROR(((1+COMPARATIVO!$E$4)^(1/12)-1)*F526,""))</f>
        <v/>
      </c>
      <c r="E527" s="10" t="str">
        <f>IF((IFERROR(C527-D527+IF(C527=F526,0,COMPARATIVO!$F$4),""))=COMPARATIVO!$F$4,"",IFERROR(C527-D527+IF(C527=F526,0,COMPARATIVO!$F$4),""))</f>
        <v/>
      </c>
      <c r="F527" s="46">
        <f t="shared" si="1"/>
        <v>0</v>
      </c>
      <c r="G527" s="42"/>
      <c r="H527" s="9" t="str">
        <f t="shared" si="5"/>
        <v/>
      </c>
      <c r="I527" s="10" t="str">
        <f>IF(I526="","",IF(L526=0,"",IF(I526&gt;L526,L526,IF(L526&lt;&gt;"",COMPARATIVO!$D$5,""))))</f>
        <v/>
      </c>
      <c r="J527" s="10" t="str">
        <f>IF(L526=0,"",IFERROR(((1+COMPARATIVO!$E$5)^(1/12)-1)*L526,""))</f>
        <v/>
      </c>
      <c r="K527" s="10" t="str">
        <f>IF((IFERROR(I527-J527+IF(C527=F526,0,COMPARATIVO!$F$5),""))=COMPARATIVO!$F$5,"",IFERROR(I527-J527+IF(C527=F526,0,COMPARATIVO!$F$5),""))</f>
        <v/>
      </c>
      <c r="L527" s="46">
        <f t="shared" si="2"/>
        <v>0</v>
      </c>
      <c r="M527" s="42"/>
      <c r="N527" s="9" t="str">
        <f t="shared" si="6"/>
        <v/>
      </c>
      <c r="O527" s="10" t="str">
        <f>IF(O526="","",IF(R526=0,"",IF(O526&gt;R526,R526,IF(R526&lt;&gt;"",COMPARATIVO!$D$6,""))))</f>
        <v/>
      </c>
      <c r="P527" s="10" t="str">
        <f>IF(R526=0,"",IFERROR(((1+COMPARATIVO!$E$6)^(1/12)-1)*R526,""))</f>
        <v/>
      </c>
      <c r="Q527" s="10" t="str">
        <f>IF((IFERROR(O527-P527+IF(C527=F526,0,COMPARATIVO!$F$6),""))=COMPARATIVO!$F$6,"",IFERROR(O527-P527+IF(C527=F526,0,COMPARATIVO!$F$6),""))</f>
        <v/>
      </c>
      <c r="R527" s="46">
        <f t="shared" si="3"/>
        <v>0</v>
      </c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9" t="str">
        <f t="shared" si="4"/>
        <v/>
      </c>
      <c r="C528" s="10" t="str">
        <f>IF(C527="","",IF(F527=0,"",IF(C527&gt;F527,F527,IF(F527&lt;&gt;"",COMPARATIVO!$D$4,""))))</f>
        <v/>
      </c>
      <c r="D528" s="10" t="str">
        <f>IF(F527=0,"",IFERROR(((1+COMPARATIVO!$E$4)^(1/12)-1)*F527,""))</f>
        <v/>
      </c>
      <c r="E528" s="10" t="str">
        <f>IF((IFERROR(C528-D528+IF(C528=F527,0,COMPARATIVO!$F$4),""))=COMPARATIVO!$F$4,"",IFERROR(C528-D528+IF(C528=F527,0,COMPARATIVO!$F$4),""))</f>
        <v/>
      </c>
      <c r="F528" s="46">
        <f t="shared" si="1"/>
        <v>0</v>
      </c>
      <c r="G528" s="42"/>
      <c r="H528" s="9" t="str">
        <f t="shared" si="5"/>
        <v/>
      </c>
      <c r="I528" s="10" t="str">
        <f>IF(I527="","",IF(L527=0,"",IF(I527&gt;L527,L527,IF(L527&lt;&gt;"",COMPARATIVO!$D$5,""))))</f>
        <v/>
      </c>
      <c r="J528" s="10" t="str">
        <f>IF(L527=0,"",IFERROR(((1+COMPARATIVO!$E$5)^(1/12)-1)*L527,""))</f>
        <v/>
      </c>
      <c r="K528" s="10" t="str">
        <f>IF((IFERROR(I528-J528+IF(C528=F527,0,COMPARATIVO!$F$5),""))=COMPARATIVO!$F$5,"",IFERROR(I528-J528+IF(C528=F527,0,COMPARATIVO!$F$5),""))</f>
        <v/>
      </c>
      <c r="L528" s="46">
        <f t="shared" si="2"/>
        <v>0</v>
      </c>
      <c r="M528" s="42"/>
      <c r="N528" s="9" t="str">
        <f t="shared" si="6"/>
        <v/>
      </c>
      <c r="O528" s="10" t="str">
        <f>IF(O527="","",IF(R527=0,"",IF(O527&gt;R527,R527,IF(R527&lt;&gt;"",COMPARATIVO!$D$6,""))))</f>
        <v/>
      </c>
      <c r="P528" s="10" t="str">
        <f>IF(R527=0,"",IFERROR(((1+COMPARATIVO!$E$6)^(1/12)-1)*R527,""))</f>
        <v/>
      </c>
      <c r="Q528" s="10" t="str">
        <f>IF((IFERROR(O528-P528+IF(C528=F527,0,COMPARATIVO!$F$6),""))=COMPARATIVO!$F$6,"",IFERROR(O528-P528+IF(C528=F527,0,COMPARATIVO!$F$6),""))</f>
        <v/>
      </c>
      <c r="R528" s="46">
        <f t="shared" si="3"/>
        <v>0</v>
      </c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9" t="str">
        <f t="shared" si="4"/>
        <v/>
      </c>
      <c r="C529" s="10" t="str">
        <f>IF(C528="","",IF(F528=0,"",IF(C528&gt;F528,F528,IF(F528&lt;&gt;"",COMPARATIVO!$D$4,""))))</f>
        <v/>
      </c>
      <c r="D529" s="10" t="str">
        <f>IF(F528=0,"",IFERROR(((1+COMPARATIVO!$E$4)^(1/12)-1)*F528,""))</f>
        <v/>
      </c>
      <c r="E529" s="10" t="str">
        <f>IF((IFERROR(C529-D529+IF(C529=F528,0,COMPARATIVO!$F$4),""))=COMPARATIVO!$F$4,"",IFERROR(C529-D529+IF(C529=F528,0,COMPARATIVO!$F$4),""))</f>
        <v/>
      </c>
      <c r="F529" s="46">
        <f t="shared" si="1"/>
        <v>0</v>
      </c>
      <c r="G529" s="42"/>
      <c r="H529" s="9" t="str">
        <f t="shared" si="5"/>
        <v/>
      </c>
      <c r="I529" s="10" t="str">
        <f>IF(I528="","",IF(L528=0,"",IF(I528&gt;L528,L528,IF(L528&lt;&gt;"",COMPARATIVO!$D$5,""))))</f>
        <v/>
      </c>
      <c r="J529" s="10" t="str">
        <f>IF(L528=0,"",IFERROR(((1+COMPARATIVO!$E$5)^(1/12)-1)*L528,""))</f>
        <v/>
      </c>
      <c r="K529" s="10" t="str">
        <f>IF((IFERROR(I529-J529+IF(C529=F528,0,COMPARATIVO!$F$5),""))=COMPARATIVO!$F$5,"",IFERROR(I529-J529+IF(C529=F528,0,COMPARATIVO!$F$5),""))</f>
        <v/>
      </c>
      <c r="L529" s="46">
        <f t="shared" si="2"/>
        <v>0</v>
      </c>
      <c r="M529" s="42"/>
      <c r="N529" s="9" t="str">
        <f t="shared" si="6"/>
        <v/>
      </c>
      <c r="O529" s="10" t="str">
        <f>IF(O528="","",IF(R528=0,"",IF(O528&gt;R528,R528,IF(R528&lt;&gt;"",COMPARATIVO!$D$6,""))))</f>
        <v/>
      </c>
      <c r="P529" s="10" t="str">
        <f>IF(R528=0,"",IFERROR(((1+COMPARATIVO!$E$6)^(1/12)-1)*R528,""))</f>
        <v/>
      </c>
      <c r="Q529" s="10" t="str">
        <f>IF((IFERROR(O529-P529+IF(C529=F528,0,COMPARATIVO!$F$6),""))=COMPARATIVO!$F$6,"",IFERROR(O529-P529+IF(C529=F528,0,COMPARATIVO!$F$6),""))</f>
        <v/>
      </c>
      <c r="R529" s="46">
        <f t="shared" si="3"/>
        <v>0</v>
      </c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9" t="str">
        <f t="shared" si="4"/>
        <v/>
      </c>
      <c r="C530" s="10" t="str">
        <f>IF(C529="","",IF(F529=0,"",IF(C529&gt;F529,F529,IF(F529&lt;&gt;"",COMPARATIVO!$D$4,""))))</f>
        <v/>
      </c>
      <c r="D530" s="10" t="str">
        <f>IF(F529=0,"",IFERROR(((1+COMPARATIVO!$E$4)^(1/12)-1)*F529,""))</f>
        <v/>
      </c>
      <c r="E530" s="10" t="str">
        <f>IF((IFERROR(C530-D530+IF(C530=F529,0,COMPARATIVO!$F$4),""))=COMPARATIVO!$F$4,"",IFERROR(C530-D530+IF(C530=F529,0,COMPARATIVO!$F$4),""))</f>
        <v/>
      </c>
      <c r="F530" s="46">
        <f t="shared" si="1"/>
        <v>0</v>
      </c>
      <c r="G530" s="42"/>
      <c r="H530" s="9" t="str">
        <f t="shared" si="5"/>
        <v/>
      </c>
      <c r="I530" s="10" t="str">
        <f>IF(I529="","",IF(L529=0,"",IF(I529&gt;L529,L529,IF(L529&lt;&gt;"",COMPARATIVO!$D$5,""))))</f>
        <v/>
      </c>
      <c r="J530" s="10" t="str">
        <f>IF(L529=0,"",IFERROR(((1+COMPARATIVO!$E$5)^(1/12)-1)*L529,""))</f>
        <v/>
      </c>
      <c r="K530" s="10" t="str">
        <f>IF((IFERROR(I530-J530+IF(C530=F529,0,COMPARATIVO!$F$5),""))=COMPARATIVO!$F$5,"",IFERROR(I530-J530+IF(C530=F529,0,COMPARATIVO!$F$5),""))</f>
        <v/>
      </c>
      <c r="L530" s="46">
        <f t="shared" si="2"/>
        <v>0</v>
      </c>
      <c r="M530" s="42"/>
      <c r="N530" s="9" t="str">
        <f t="shared" si="6"/>
        <v/>
      </c>
      <c r="O530" s="10" t="str">
        <f>IF(O529="","",IF(R529=0,"",IF(O529&gt;R529,R529,IF(R529&lt;&gt;"",COMPARATIVO!$D$6,""))))</f>
        <v/>
      </c>
      <c r="P530" s="10" t="str">
        <f>IF(R529=0,"",IFERROR(((1+COMPARATIVO!$E$6)^(1/12)-1)*R529,""))</f>
        <v/>
      </c>
      <c r="Q530" s="10" t="str">
        <f>IF((IFERROR(O530-P530+IF(C530=F529,0,COMPARATIVO!$F$6),""))=COMPARATIVO!$F$6,"",IFERROR(O530-P530+IF(C530=F529,0,COMPARATIVO!$F$6),""))</f>
        <v/>
      </c>
      <c r="R530" s="46">
        <f t="shared" si="3"/>
        <v>0</v>
      </c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9" t="str">
        <f t="shared" si="4"/>
        <v/>
      </c>
      <c r="C531" s="10" t="str">
        <f>IF(C530="","",IF(F530=0,"",IF(C530&gt;F530,F530,IF(F530&lt;&gt;"",COMPARATIVO!$D$4,""))))</f>
        <v/>
      </c>
      <c r="D531" s="10" t="str">
        <f>IF(F530=0,"",IFERROR(((1+COMPARATIVO!$E$4)^(1/12)-1)*F530,""))</f>
        <v/>
      </c>
      <c r="E531" s="10" t="str">
        <f>IF((IFERROR(C531-D531+IF(C531=F530,0,COMPARATIVO!$F$4),""))=COMPARATIVO!$F$4,"",IFERROR(C531-D531+IF(C531=F530,0,COMPARATIVO!$F$4),""))</f>
        <v/>
      </c>
      <c r="F531" s="46">
        <f t="shared" si="1"/>
        <v>0</v>
      </c>
      <c r="G531" s="42"/>
      <c r="H531" s="9" t="str">
        <f t="shared" si="5"/>
        <v/>
      </c>
      <c r="I531" s="10" t="str">
        <f>IF(I530="","",IF(L530=0,"",IF(I530&gt;L530,L530,IF(L530&lt;&gt;"",COMPARATIVO!$D$5,""))))</f>
        <v/>
      </c>
      <c r="J531" s="10" t="str">
        <f>IF(L530=0,"",IFERROR(((1+COMPARATIVO!$E$5)^(1/12)-1)*L530,""))</f>
        <v/>
      </c>
      <c r="K531" s="10" t="str">
        <f>IF((IFERROR(I531-J531+IF(C531=F530,0,COMPARATIVO!$F$5),""))=COMPARATIVO!$F$5,"",IFERROR(I531-J531+IF(C531=F530,0,COMPARATIVO!$F$5),""))</f>
        <v/>
      </c>
      <c r="L531" s="46">
        <f t="shared" si="2"/>
        <v>0</v>
      </c>
      <c r="M531" s="42"/>
      <c r="N531" s="9" t="str">
        <f t="shared" si="6"/>
        <v/>
      </c>
      <c r="O531" s="10" t="str">
        <f>IF(O530="","",IF(R530=0,"",IF(O530&gt;R530,R530,IF(R530&lt;&gt;"",COMPARATIVO!$D$6,""))))</f>
        <v/>
      </c>
      <c r="P531" s="10" t="str">
        <f>IF(R530=0,"",IFERROR(((1+COMPARATIVO!$E$6)^(1/12)-1)*R530,""))</f>
        <v/>
      </c>
      <c r="Q531" s="10" t="str">
        <f>IF((IFERROR(O531-P531+IF(C531=F530,0,COMPARATIVO!$F$6),""))=COMPARATIVO!$F$6,"",IFERROR(O531-P531+IF(C531=F530,0,COMPARATIVO!$F$6),""))</f>
        <v/>
      </c>
      <c r="R531" s="46">
        <f t="shared" si="3"/>
        <v>0</v>
      </c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9" t="str">
        <f t="shared" si="4"/>
        <v/>
      </c>
      <c r="C532" s="10" t="str">
        <f>IF(C531="","",IF(F531=0,"",IF(C531&gt;F531,F531,IF(F531&lt;&gt;"",COMPARATIVO!$D$4,""))))</f>
        <v/>
      </c>
      <c r="D532" s="10" t="str">
        <f>IF(F531=0,"",IFERROR(((1+COMPARATIVO!$E$4)^(1/12)-1)*F531,""))</f>
        <v/>
      </c>
      <c r="E532" s="10" t="str">
        <f>IF((IFERROR(C532-D532+IF(C532=F531,0,COMPARATIVO!$F$4),""))=COMPARATIVO!$F$4,"",IFERROR(C532-D532+IF(C532=F531,0,COMPARATIVO!$F$4),""))</f>
        <v/>
      </c>
      <c r="F532" s="46">
        <f t="shared" si="1"/>
        <v>0</v>
      </c>
      <c r="G532" s="42"/>
      <c r="H532" s="9" t="str">
        <f t="shared" si="5"/>
        <v/>
      </c>
      <c r="I532" s="10" t="str">
        <f>IF(I531="","",IF(L531=0,"",IF(I531&gt;L531,L531,IF(L531&lt;&gt;"",COMPARATIVO!$D$5,""))))</f>
        <v/>
      </c>
      <c r="J532" s="10" t="str">
        <f>IF(L531=0,"",IFERROR(((1+COMPARATIVO!$E$5)^(1/12)-1)*L531,""))</f>
        <v/>
      </c>
      <c r="K532" s="10" t="str">
        <f>IF((IFERROR(I532-J532+IF(C532=F531,0,COMPARATIVO!$F$5),""))=COMPARATIVO!$F$5,"",IFERROR(I532-J532+IF(C532=F531,0,COMPARATIVO!$F$5),""))</f>
        <v/>
      </c>
      <c r="L532" s="46">
        <f t="shared" si="2"/>
        <v>0</v>
      </c>
      <c r="M532" s="42"/>
      <c r="N532" s="9" t="str">
        <f t="shared" si="6"/>
        <v/>
      </c>
      <c r="O532" s="10" t="str">
        <f>IF(O531="","",IF(R531=0,"",IF(O531&gt;R531,R531,IF(R531&lt;&gt;"",COMPARATIVO!$D$6,""))))</f>
        <v/>
      </c>
      <c r="P532" s="10" t="str">
        <f>IF(R531=0,"",IFERROR(((1+COMPARATIVO!$E$6)^(1/12)-1)*R531,""))</f>
        <v/>
      </c>
      <c r="Q532" s="10" t="str">
        <f>IF((IFERROR(O532-P532+IF(C532=F531,0,COMPARATIVO!$F$6),""))=COMPARATIVO!$F$6,"",IFERROR(O532-P532+IF(C532=F531,0,COMPARATIVO!$F$6),""))</f>
        <v/>
      </c>
      <c r="R532" s="46">
        <f t="shared" si="3"/>
        <v>0</v>
      </c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9" t="str">
        <f t="shared" si="4"/>
        <v/>
      </c>
      <c r="C533" s="10" t="str">
        <f>IF(C532="","",IF(F532=0,"",IF(C532&gt;F532,F532,IF(F532&lt;&gt;"",COMPARATIVO!$D$4,""))))</f>
        <v/>
      </c>
      <c r="D533" s="10" t="str">
        <f>IF(F532=0,"",IFERROR(((1+COMPARATIVO!$E$4)^(1/12)-1)*F532,""))</f>
        <v/>
      </c>
      <c r="E533" s="10" t="str">
        <f>IF((IFERROR(C533-D533+IF(C533=F532,0,COMPARATIVO!$F$4),""))=COMPARATIVO!$F$4,"",IFERROR(C533-D533+IF(C533=F532,0,COMPARATIVO!$F$4),""))</f>
        <v/>
      </c>
      <c r="F533" s="46">
        <f t="shared" si="1"/>
        <v>0</v>
      </c>
      <c r="G533" s="42"/>
      <c r="H533" s="9" t="str">
        <f t="shared" si="5"/>
        <v/>
      </c>
      <c r="I533" s="10" t="str">
        <f>IF(I532="","",IF(L532=0,"",IF(I532&gt;L532,L532,IF(L532&lt;&gt;"",COMPARATIVO!$D$5,""))))</f>
        <v/>
      </c>
      <c r="J533" s="10" t="str">
        <f>IF(L532=0,"",IFERROR(((1+COMPARATIVO!$E$5)^(1/12)-1)*L532,""))</f>
        <v/>
      </c>
      <c r="K533" s="10" t="str">
        <f>IF((IFERROR(I533-J533+IF(C533=F532,0,COMPARATIVO!$F$5),""))=COMPARATIVO!$F$5,"",IFERROR(I533-J533+IF(C533=F532,0,COMPARATIVO!$F$5),""))</f>
        <v/>
      </c>
      <c r="L533" s="46">
        <f t="shared" si="2"/>
        <v>0</v>
      </c>
      <c r="M533" s="42"/>
      <c r="N533" s="9" t="str">
        <f t="shared" si="6"/>
        <v/>
      </c>
      <c r="O533" s="10" t="str">
        <f>IF(O532="","",IF(R532=0,"",IF(O532&gt;R532,R532,IF(R532&lt;&gt;"",COMPARATIVO!$D$6,""))))</f>
        <v/>
      </c>
      <c r="P533" s="10" t="str">
        <f>IF(R532=0,"",IFERROR(((1+COMPARATIVO!$E$6)^(1/12)-1)*R532,""))</f>
        <v/>
      </c>
      <c r="Q533" s="10" t="str">
        <f>IF((IFERROR(O533-P533+IF(C533=F532,0,COMPARATIVO!$F$6),""))=COMPARATIVO!$F$6,"",IFERROR(O533-P533+IF(C533=F532,0,COMPARATIVO!$F$6),""))</f>
        <v/>
      </c>
      <c r="R533" s="46">
        <f t="shared" si="3"/>
        <v>0</v>
      </c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9" t="str">
        <f t="shared" si="4"/>
        <v/>
      </c>
      <c r="C534" s="10" t="str">
        <f>IF(C533="","",IF(F533=0,"",IF(C533&gt;F533,F533,IF(F533&lt;&gt;"",COMPARATIVO!$D$4,""))))</f>
        <v/>
      </c>
      <c r="D534" s="10" t="str">
        <f>IF(F533=0,"",IFERROR(((1+COMPARATIVO!$E$4)^(1/12)-1)*F533,""))</f>
        <v/>
      </c>
      <c r="E534" s="10" t="str">
        <f>IF((IFERROR(C534-D534+IF(C534=F533,0,COMPARATIVO!$F$4),""))=COMPARATIVO!$F$4,"",IFERROR(C534-D534+IF(C534=F533,0,COMPARATIVO!$F$4),""))</f>
        <v/>
      </c>
      <c r="F534" s="46">
        <f t="shared" si="1"/>
        <v>0</v>
      </c>
      <c r="G534" s="42"/>
      <c r="H534" s="9" t="str">
        <f t="shared" si="5"/>
        <v/>
      </c>
      <c r="I534" s="10" t="str">
        <f>IF(I533="","",IF(L533=0,"",IF(I533&gt;L533,L533,IF(L533&lt;&gt;"",COMPARATIVO!$D$5,""))))</f>
        <v/>
      </c>
      <c r="J534" s="10" t="str">
        <f>IF(L533=0,"",IFERROR(((1+COMPARATIVO!$E$5)^(1/12)-1)*L533,""))</f>
        <v/>
      </c>
      <c r="K534" s="10" t="str">
        <f>IF((IFERROR(I534-J534+IF(C534=F533,0,COMPARATIVO!$F$5),""))=COMPARATIVO!$F$5,"",IFERROR(I534-J534+IF(C534=F533,0,COMPARATIVO!$F$5),""))</f>
        <v/>
      </c>
      <c r="L534" s="46">
        <f t="shared" si="2"/>
        <v>0</v>
      </c>
      <c r="M534" s="42"/>
      <c r="N534" s="9" t="str">
        <f t="shared" si="6"/>
        <v/>
      </c>
      <c r="O534" s="10" t="str">
        <f>IF(O533="","",IF(R533=0,"",IF(O533&gt;R533,R533,IF(R533&lt;&gt;"",COMPARATIVO!$D$6,""))))</f>
        <v/>
      </c>
      <c r="P534" s="10" t="str">
        <f>IF(R533=0,"",IFERROR(((1+COMPARATIVO!$E$6)^(1/12)-1)*R533,""))</f>
        <v/>
      </c>
      <c r="Q534" s="10" t="str">
        <f>IF((IFERROR(O534-P534+IF(C534=F533,0,COMPARATIVO!$F$6),""))=COMPARATIVO!$F$6,"",IFERROR(O534-P534+IF(C534=F533,0,COMPARATIVO!$F$6),""))</f>
        <v/>
      </c>
      <c r="R534" s="46">
        <f t="shared" si="3"/>
        <v>0</v>
      </c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9" t="str">
        <f t="shared" si="4"/>
        <v/>
      </c>
      <c r="C535" s="10" t="str">
        <f>IF(C534="","",IF(F534=0,"",IF(C534&gt;F534,F534,IF(F534&lt;&gt;"",COMPARATIVO!$D$4,""))))</f>
        <v/>
      </c>
      <c r="D535" s="10" t="str">
        <f>IF(F534=0,"",IFERROR(((1+COMPARATIVO!$E$4)^(1/12)-1)*F534,""))</f>
        <v/>
      </c>
      <c r="E535" s="10" t="str">
        <f>IF((IFERROR(C535-D535+IF(C535=F534,0,COMPARATIVO!$F$4),""))=COMPARATIVO!$F$4,"",IFERROR(C535-D535+IF(C535=F534,0,COMPARATIVO!$F$4),""))</f>
        <v/>
      </c>
      <c r="F535" s="46">
        <f t="shared" si="1"/>
        <v>0</v>
      </c>
      <c r="G535" s="42"/>
      <c r="H535" s="9" t="str">
        <f t="shared" si="5"/>
        <v/>
      </c>
      <c r="I535" s="10" t="str">
        <f>IF(I534="","",IF(L534=0,"",IF(I534&gt;L534,L534,IF(L534&lt;&gt;"",COMPARATIVO!$D$5,""))))</f>
        <v/>
      </c>
      <c r="J535" s="10" t="str">
        <f>IF(L534=0,"",IFERROR(((1+COMPARATIVO!$E$5)^(1/12)-1)*L534,""))</f>
        <v/>
      </c>
      <c r="K535" s="10" t="str">
        <f>IF((IFERROR(I535-J535+IF(C535=F534,0,COMPARATIVO!$F$5),""))=COMPARATIVO!$F$5,"",IFERROR(I535-J535+IF(C535=F534,0,COMPARATIVO!$F$5),""))</f>
        <v/>
      </c>
      <c r="L535" s="46">
        <f t="shared" si="2"/>
        <v>0</v>
      </c>
      <c r="M535" s="42"/>
      <c r="N535" s="9" t="str">
        <f t="shared" si="6"/>
        <v/>
      </c>
      <c r="O535" s="10" t="str">
        <f>IF(O534="","",IF(R534=0,"",IF(O534&gt;R534,R534,IF(R534&lt;&gt;"",COMPARATIVO!$D$6,""))))</f>
        <v/>
      </c>
      <c r="P535" s="10" t="str">
        <f>IF(R534=0,"",IFERROR(((1+COMPARATIVO!$E$6)^(1/12)-1)*R534,""))</f>
        <v/>
      </c>
      <c r="Q535" s="10" t="str">
        <f>IF((IFERROR(O535-P535+IF(C535=F534,0,COMPARATIVO!$F$6),""))=COMPARATIVO!$F$6,"",IFERROR(O535-P535+IF(C535=F534,0,COMPARATIVO!$F$6),""))</f>
        <v/>
      </c>
      <c r="R535" s="46">
        <f t="shared" si="3"/>
        <v>0</v>
      </c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9" t="str">
        <f t="shared" si="4"/>
        <v/>
      </c>
      <c r="C536" s="10" t="str">
        <f>IF(C535="","",IF(F535=0,"",IF(C535&gt;F535,F535,IF(F535&lt;&gt;"",COMPARATIVO!$D$4,""))))</f>
        <v/>
      </c>
      <c r="D536" s="10" t="str">
        <f>IF(F535=0,"",IFERROR(((1+COMPARATIVO!$E$4)^(1/12)-1)*F535,""))</f>
        <v/>
      </c>
      <c r="E536" s="10" t="str">
        <f>IF((IFERROR(C536-D536+IF(C536=F535,0,COMPARATIVO!$F$4),""))=COMPARATIVO!$F$4,"",IFERROR(C536-D536+IF(C536=F535,0,COMPARATIVO!$F$4),""))</f>
        <v/>
      </c>
      <c r="F536" s="46">
        <f t="shared" si="1"/>
        <v>0</v>
      </c>
      <c r="G536" s="42"/>
      <c r="H536" s="9" t="str">
        <f t="shared" si="5"/>
        <v/>
      </c>
      <c r="I536" s="10" t="str">
        <f>IF(I535="","",IF(L535=0,"",IF(I535&gt;L535,L535,IF(L535&lt;&gt;"",COMPARATIVO!$D$5,""))))</f>
        <v/>
      </c>
      <c r="J536" s="10" t="str">
        <f>IF(L535=0,"",IFERROR(((1+COMPARATIVO!$E$5)^(1/12)-1)*L535,""))</f>
        <v/>
      </c>
      <c r="K536" s="10" t="str">
        <f>IF((IFERROR(I536-J536+IF(C536=F535,0,COMPARATIVO!$F$5),""))=COMPARATIVO!$F$5,"",IFERROR(I536-J536+IF(C536=F535,0,COMPARATIVO!$F$5),""))</f>
        <v/>
      </c>
      <c r="L536" s="46">
        <f t="shared" si="2"/>
        <v>0</v>
      </c>
      <c r="M536" s="42"/>
      <c r="N536" s="9" t="str">
        <f t="shared" si="6"/>
        <v/>
      </c>
      <c r="O536" s="10" t="str">
        <f>IF(O535="","",IF(R535=0,"",IF(O535&gt;R535,R535,IF(R535&lt;&gt;"",COMPARATIVO!$D$6,""))))</f>
        <v/>
      </c>
      <c r="P536" s="10" t="str">
        <f>IF(R535=0,"",IFERROR(((1+COMPARATIVO!$E$6)^(1/12)-1)*R535,""))</f>
        <v/>
      </c>
      <c r="Q536" s="10" t="str">
        <f>IF((IFERROR(O536-P536+IF(C536=F535,0,COMPARATIVO!$F$6),""))=COMPARATIVO!$F$6,"",IFERROR(O536-P536+IF(C536=F535,0,COMPARATIVO!$F$6),""))</f>
        <v/>
      </c>
      <c r="R536" s="46">
        <f t="shared" si="3"/>
        <v>0</v>
      </c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9" t="str">
        <f t="shared" si="4"/>
        <v/>
      </c>
      <c r="C537" s="10" t="str">
        <f>IF(C536="","",IF(F536=0,"",IF(C536&gt;F536,F536,IF(F536&lt;&gt;"",COMPARATIVO!$D$4,""))))</f>
        <v/>
      </c>
      <c r="D537" s="10" t="str">
        <f>IF(F536=0,"",IFERROR(((1+COMPARATIVO!$E$4)^(1/12)-1)*F536,""))</f>
        <v/>
      </c>
      <c r="E537" s="10" t="str">
        <f>IF((IFERROR(C537-D537+IF(C537=F536,0,COMPARATIVO!$F$4),""))=COMPARATIVO!$F$4,"",IFERROR(C537-D537+IF(C537=F536,0,COMPARATIVO!$F$4),""))</f>
        <v/>
      </c>
      <c r="F537" s="46">
        <f t="shared" si="1"/>
        <v>0</v>
      </c>
      <c r="G537" s="42"/>
      <c r="H537" s="9" t="str">
        <f t="shared" si="5"/>
        <v/>
      </c>
      <c r="I537" s="10" t="str">
        <f>IF(I536="","",IF(L536=0,"",IF(I536&gt;L536,L536,IF(L536&lt;&gt;"",COMPARATIVO!$D$5,""))))</f>
        <v/>
      </c>
      <c r="J537" s="10" t="str">
        <f>IF(L536=0,"",IFERROR(((1+COMPARATIVO!$E$5)^(1/12)-1)*L536,""))</f>
        <v/>
      </c>
      <c r="K537" s="10" t="str">
        <f>IF((IFERROR(I537-J537+IF(C537=F536,0,COMPARATIVO!$F$5),""))=COMPARATIVO!$F$5,"",IFERROR(I537-J537+IF(C537=F536,0,COMPARATIVO!$F$5),""))</f>
        <v/>
      </c>
      <c r="L537" s="46">
        <f t="shared" si="2"/>
        <v>0</v>
      </c>
      <c r="M537" s="42"/>
      <c r="N537" s="9" t="str">
        <f t="shared" si="6"/>
        <v/>
      </c>
      <c r="O537" s="10" t="str">
        <f>IF(O536="","",IF(R536=0,"",IF(O536&gt;R536,R536,IF(R536&lt;&gt;"",COMPARATIVO!$D$6,""))))</f>
        <v/>
      </c>
      <c r="P537" s="10" t="str">
        <f>IF(R536=0,"",IFERROR(((1+COMPARATIVO!$E$6)^(1/12)-1)*R536,""))</f>
        <v/>
      </c>
      <c r="Q537" s="10" t="str">
        <f>IF((IFERROR(O537-P537+IF(C537=F536,0,COMPARATIVO!$F$6),""))=COMPARATIVO!$F$6,"",IFERROR(O537-P537+IF(C537=F536,0,COMPARATIVO!$F$6),""))</f>
        <v/>
      </c>
      <c r="R537" s="46">
        <f t="shared" si="3"/>
        <v>0</v>
      </c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9" t="str">
        <f t="shared" si="4"/>
        <v/>
      </c>
      <c r="C538" s="10" t="str">
        <f>IF(C537="","",IF(F537=0,"",IF(C537&gt;F537,F537,IF(F537&lt;&gt;"",COMPARATIVO!$D$4,""))))</f>
        <v/>
      </c>
      <c r="D538" s="10" t="str">
        <f>IF(F537=0,"",IFERROR(((1+COMPARATIVO!$E$4)^(1/12)-1)*F537,""))</f>
        <v/>
      </c>
      <c r="E538" s="10" t="str">
        <f>IF((IFERROR(C538-D538+IF(C538=F537,0,COMPARATIVO!$F$4),""))=COMPARATIVO!$F$4,"",IFERROR(C538-D538+IF(C538=F537,0,COMPARATIVO!$F$4),""))</f>
        <v/>
      </c>
      <c r="F538" s="46">
        <f t="shared" si="1"/>
        <v>0</v>
      </c>
      <c r="G538" s="42"/>
      <c r="H538" s="9" t="str">
        <f t="shared" si="5"/>
        <v/>
      </c>
      <c r="I538" s="10" t="str">
        <f>IF(I537="","",IF(L537=0,"",IF(I537&gt;L537,L537,IF(L537&lt;&gt;"",COMPARATIVO!$D$5,""))))</f>
        <v/>
      </c>
      <c r="J538" s="10" t="str">
        <f>IF(L537=0,"",IFERROR(((1+COMPARATIVO!$E$5)^(1/12)-1)*L537,""))</f>
        <v/>
      </c>
      <c r="K538" s="10" t="str">
        <f>IF((IFERROR(I538-J538+IF(C538=F537,0,COMPARATIVO!$F$5),""))=COMPARATIVO!$F$5,"",IFERROR(I538-J538+IF(C538=F537,0,COMPARATIVO!$F$5),""))</f>
        <v/>
      </c>
      <c r="L538" s="46">
        <f t="shared" si="2"/>
        <v>0</v>
      </c>
      <c r="M538" s="42"/>
      <c r="N538" s="9" t="str">
        <f t="shared" si="6"/>
        <v/>
      </c>
      <c r="O538" s="10" t="str">
        <f>IF(O537="","",IF(R537=0,"",IF(O537&gt;R537,R537,IF(R537&lt;&gt;"",COMPARATIVO!$D$6,""))))</f>
        <v/>
      </c>
      <c r="P538" s="10" t="str">
        <f>IF(R537=0,"",IFERROR(((1+COMPARATIVO!$E$6)^(1/12)-1)*R537,""))</f>
        <v/>
      </c>
      <c r="Q538" s="10" t="str">
        <f>IF((IFERROR(O538-P538+IF(C538=F537,0,COMPARATIVO!$F$6),""))=COMPARATIVO!$F$6,"",IFERROR(O538-P538+IF(C538=F537,0,COMPARATIVO!$F$6),""))</f>
        <v/>
      </c>
      <c r="R538" s="46">
        <f t="shared" si="3"/>
        <v>0</v>
      </c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9" t="str">
        <f t="shared" si="4"/>
        <v/>
      </c>
      <c r="C539" s="10" t="str">
        <f>IF(C538="","",IF(F538=0,"",IF(C538&gt;F538,F538,IF(F538&lt;&gt;"",COMPARATIVO!$D$4,""))))</f>
        <v/>
      </c>
      <c r="D539" s="10" t="str">
        <f>IF(F538=0,"",IFERROR(((1+COMPARATIVO!$E$4)^(1/12)-1)*F538,""))</f>
        <v/>
      </c>
      <c r="E539" s="10" t="str">
        <f>IF((IFERROR(C539-D539+IF(C539=F538,0,COMPARATIVO!$F$4),""))=COMPARATIVO!$F$4,"",IFERROR(C539-D539+IF(C539=F538,0,COMPARATIVO!$F$4),""))</f>
        <v/>
      </c>
      <c r="F539" s="46">
        <f t="shared" si="1"/>
        <v>0</v>
      </c>
      <c r="G539" s="42"/>
      <c r="H539" s="9" t="str">
        <f t="shared" si="5"/>
        <v/>
      </c>
      <c r="I539" s="10" t="str">
        <f>IF(I538="","",IF(L538=0,"",IF(I538&gt;L538,L538,IF(L538&lt;&gt;"",COMPARATIVO!$D$5,""))))</f>
        <v/>
      </c>
      <c r="J539" s="10" t="str">
        <f>IF(L538=0,"",IFERROR(((1+COMPARATIVO!$E$5)^(1/12)-1)*L538,""))</f>
        <v/>
      </c>
      <c r="K539" s="10" t="str">
        <f>IF((IFERROR(I539-J539+IF(C539=F538,0,COMPARATIVO!$F$5),""))=COMPARATIVO!$F$5,"",IFERROR(I539-J539+IF(C539=F538,0,COMPARATIVO!$F$5),""))</f>
        <v/>
      </c>
      <c r="L539" s="46">
        <f t="shared" si="2"/>
        <v>0</v>
      </c>
      <c r="M539" s="42"/>
      <c r="N539" s="9" t="str">
        <f t="shared" si="6"/>
        <v/>
      </c>
      <c r="O539" s="10" t="str">
        <f>IF(O538="","",IF(R538=0,"",IF(O538&gt;R538,R538,IF(R538&lt;&gt;"",COMPARATIVO!$D$6,""))))</f>
        <v/>
      </c>
      <c r="P539" s="10" t="str">
        <f>IF(R538=0,"",IFERROR(((1+COMPARATIVO!$E$6)^(1/12)-1)*R538,""))</f>
        <v/>
      </c>
      <c r="Q539" s="10" t="str">
        <f>IF((IFERROR(O539-P539+IF(C539=F538,0,COMPARATIVO!$F$6),""))=COMPARATIVO!$F$6,"",IFERROR(O539-P539+IF(C539=F538,0,COMPARATIVO!$F$6),""))</f>
        <v/>
      </c>
      <c r="R539" s="46">
        <f t="shared" si="3"/>
        <v>0</v>
      </c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9" t="str">
        <f t="shared" si="4"/>
        <v/>
      </c>
      <c r="C540" s="10" t="str">
        <f>IF(C539="","",IF(F539=0,"",IF(C539&gt;F539,F539,IF(F539&lt;&gt;"",COMPARATIVO!$D$4,""))))</f>
        <v/>
      </c>
      <c r="D540" s="10" t="str">
        <f>IF(F539=0,"",IFERROR(((1+COMPARATIVO!$E$4)^(1/12)-1)*F539,""))</f>
        <v/>
      </c>
      <c r="E540" s="10" t="str">
        <f>IF((IFERROR(C540-D540+IF(C540=F539,0,COMPARATIVO!$F$4),""))=COMPARATIVO!$F$4,"",IFERROR(C540-D540+IF(C540=F539,0,COMPARATIVO!$F$4),""))</f>
        <v/>
      </c>
      <c r="F540" s="46">
        <f t="shared" si="1"/>
        <v>0</v>
      </c>
      <c r="G540" s="42"/>
      <c r="H540" s="9" t="str">
        <f t="shared" si="5"/>
        <v/>
      </c>
      <c r="I540" s="10" t="str">
        <f>IF(I539="","",IF(L539=0,"",IF(I539&gt;L539,L539,IF(L539&lt;&gt;"",COMPARATIVO!$D$5,""))))</f>
        <v/>
      </c>
      <c r="J540" s="10" t="str">
        <f>IF(L539=0,"",IFERROR(((1+COMPARATIVO!$E$5)^(1/12)-1)*L539,""))</f>
        <v/>
      </c>
      <c r="K540" s="10" t="str">
        <f>IF((IFERROR(I540-J540+IF(C540=F539,0,COMPARATIVO!$F$5),""))=COMPARATIVO!$F$5,"",IFERROR(I540-J540+IF(C540=F539,0,COMPARATIVO!$F$5),""))</f>
        <v/>
      </c>
      <c r="L540" s="46">
        <f t="shared" si="2"/>
        <v>0</v>
      </c>
      <c r="M540" s="42"/>
      <c r="N540" s="9" t="str">
        <f t="shared" si="6"/>
        <v/>
      </c>
      <c r="O540" s="10" t="str">
        <f>IF(O539="","",IF(R539=0,"",IF(O539&gt;R539,R539,IF(R539&lt;&gt;"",COMPARATIVO!$D$6,""))))</f>
        <v/>
      </c>
      <c r="P540" s="10" t="str">
        <f>IF(R539=0,"",IFERROR(((1+COMPARATIVO!$E$6)^(1/12)-1)*R539,""))</f>
        <v/>
      </c>
      <c r="Q540" s="10" t="str">
        <f>IF((IFERROR(O540-P540+IF(C540=F539,0,COMPARATIVO!$F$6),""))=COMPARATIVO!$F$6,"",IFERROR(O540-P540+IF(C540=F539,0,COMPARATIVO!$F$6),""))</f>
        <v/>
      </c>
      <c r="R540" s="46">
        <f t="shared" si="3"/>
        <v>0</v>
      </c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9" t="str">
        <f t="shared" si="4"/>
        <v/>
      </c>
      <c r="C541" s="10" t="str">
        <f>IF(C540="","",IF(F540=0,"",IF(C540&gt;F540,F540,IF(F540&lt;&gt;"",COMPARATIVO!$D$4,""))))</f>
        <v/>
      </c>
      <c r="D541" s="10" t="str">
        <f>IF(F540=0,"",IFERROR(((1+COMPARATIVO!$E$4)^(1/12)-1)*F540,""))</f>
        <v/>
      </c>
      <c r="E541" s="10" t="str">
        <f>IF((IFERROR(C541-D541+IF(C541=F540,0,COMPARATIVO!$F$4),""))=COMPARATIVO!$F$4,"",IFERROR(C541-D541+IF(C541=F540,0,COMPARATIVO!$F$4),""))</f>
        <v/>
      </c>
      <c r="F541" s="46">
        <f t="shared" si="1"/>
        <v>0</v>
      </c>
      <c r="G541" s="42"/>
      <c r="H541" s="9" t="str">
        <f t="shared" si="5"/>
        <v/>
      </c>
      <c r="I541" s="10" t="str">
        <f>IF(I540="","",IF(L540=0,"",IF(I540&gt;L540,L540,IF(L540&lt;&gt;"",COMPARATIVO!$D$5,""))))</f>
        <v/>
      </c>
      <c r="J541" s="10" t="str">
        <f>IF(L540=0,"",IFERROR(((1+COMPARATIVO!$E$5)^(1/12)-1)*L540,""))</f>
        <v/>
      </c>
      <c r="K541" s="10" t="str">
        <f>IF((IFERROR(I541-J541+IF(C541=F540,0,COMPARATIVO!$F$5),""))=COMPARATIVO!$F$5,"",IFERROR(I541-J541+IF(C541=F540,0,COMPARATIVO!$F$5),""))</f>
        <v/>
      </c>
      <c r="L541" s="46">
        <f t="shared" si="2"/>
        <v>0</v>
      </c>
      <c r="M541" s="42"/>
      <c r="N541" s="9" t="str">
        <f t="shared" si="6"/>
        <v/>
      </c>
      <c r="O541" s="10" t="str">
        <f>IF(O540="","",IF(R540=0,"",IF(O540&gt;R540,R540,IF(R540&lt;&gt;"",COMPARATIVO!$D$6,""))))</f>
        <v/>
      </c>
      <c r="P541" s="10" t="str">
        <f>IF(R540=0,"",IFERROR(((1+COMPARATIVO!$E$6)^(1/12)-1)*R540,""))</f>
        <v/>
      </c>
      <c r="Q541" s="10" t="str">
        <f>IF((IFERROR(O541-P541+IF(C541=F540,0,COMPARATIVO!$F$6),""))=COMPARATIVO!$F$6,"",IFERROR(O541-P541+IF(C541=F540,0,COMPARATIVO!$F$6),""))</f>
        <v/>
      </c>
      <c r="R541" s="46">
        <f t="shared" si="3"/>
        <v>0</v>
      </c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9" t="str">
        <f t="shared" si="4"/>
        <v/>
      </c>
      <c r="C542" s="10" t="str">
        <f>IF(C541="","",IF(F541=0,"",IF(C541&gt;F541,F541,IF(F541&lt;&gt;"",COMPARATIVO!$D$4,""))))</f>
        <v/>
      </c>
      <c r="D542" s="10" t="str">
        <f>IF(F541=0,"",IFERROR(((1+COMPARATIVO!$E$4)^(1/12)-1)*F541,""))</f>
        <v/>
      </c>
      <c r="E542" s="10" t="str">
        <f>IF((IFERROR(C542-D542+IF(C542=F541,0,COMPARATIVO!$F$4),""))=COMPARATIVO!$F$4,"",IFERROR(C542-D542+IF(C542=F541,0,COMPARATIVO!$F$4),""))</f>
        <v/>
      </c>
      <c r="F542" s="46">
        <f t="shared" si="1"/>
        <v>0</v>
      </c>
      <c r="G542" s="42"/>
      <c r="H542" s="9" t="str">
        <f t="shared" si="5"/>
        <v/>
      </c>
      <c r="I542" s="10" t="str">
        <f>IF(I541="","",IF(L541=0,"",IF(I541&gt;L541,L541,IF(L541&lt;&gt;"",COMPARATIVO!$D$5,""))))</f>
        <v/>
      </c>
      <c r="J542" s="10" t="str">
        <f>IF(L541=0,"",IFERROR(((1+COMPARATIVO!$E$5)^(1/12)-1)*L541,""))</f>
        <v/>
      </c>
      <c r="K542" s="10" t="str">
        <f>IF((IFERROR(I542-J542+IF(C542=F541,0,COMPARATIVO!$F$5),""))=COMPARATIVO!$F$5,"",IFERROR(I542-J542+IF(C542=F541,0,COMPARATIVO!$F$5),""))</f>
        <v/>
      </c>
      <c r="L542" s="46">
        <f t="shared" si="2"/>
        <v>0</v>
      </c>
      <c r="M542" s="42"/>
      <c r="N542" s="9" t="str">
        <f t="shared" si="6"/>
        <v/>
      </c>
      <c r="O542" s="10" t="str">
        <f>IF(O541="","",IF(R541=0,"",IF(O541&gt;R541,R541,IF(R541&lt;&gt;"",COMPARATIVO!$D$6,""))))</f>
        <v/>
      </c>
      <c r="P542" s="10" t="str">
        <f>IF(R541=0,"",IFERROR(((1+COMPARATIVO!$E$6)^(1/12)-1)*R541,""))</f>
        <v/>
      </c>
      <c r="Q542" s="10" t="str">
        <f>IF((IFERROR(O542-P542+IF(C542=F541,0,COMPARATIVO!$F$6),""))=COMPARATIVO!$F$6,"",IFERROR(O542-P542+IF(C542=F541,0,COMPARATIVO!$F$6),""))</f>
        <v/>
      </c>
      <c r="R542" s="46">
        <f t="shared" si="3"/>
        <v>0</v>
      </c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9" t="str">
        <f t="shared" si="4"/>
        <v/>
      </c>
      <c r="C543" s="10" t="str">
        <f>IF(C542="","",IF(F542=0,"",IF(C542&gt;F542,F542,IF(F542&lt;&gt;"",COMPARATIVO!$D$4,""))))</f>
        <v/>
      </c>
      <c r="D543" s="10" t="str">
        <f>IF(F542=0,"",IFERROR(((1+COMPARATIVO!$E$4)^(1/12)-1)*F542,""))</f>
        <v/>
      </c>
      <c r="E543" s="10" t="str">
        <f>IF((IFERROR(C543-D543+IF(C543=F542,0,COMPARATIVO!$F$4),""))=COMPARATIVO!$F$4,"",IFERROR(C543-D543+IF(C543=F542,0,COMPARATIVO!$F$4),""))</f>
        <v/>
      </c>
      <c r="F543" s="46">
        <f t="shared" si="1"/>
        <v>0</v>
      </c>
      <c r="G543" s="42"/>
      <c r="H543" s="9" t="str">
        <f t="shared" si="5"/>
        <v/>
      </c>
      <c r="I543" s="10" t="str">
        <f>IF(I542="","",IF(L542=0,"",IF(I542&gt;L542,L542,IF(L542&lt;&gt;"",COMPARATIVO!$D$5,""))))</f>
        <v/>
      </c>
      <c r="J543" s="10" t="str">
        <f>IF(L542=0,"",IFERROR(((1+COMPARATIVO!$E$5)^(1/12)-1)*L542,""))</f>
        <v/>
      </c>
      <c r="K543" s="10" t="str">
        <f>IF((IFERROR(I543-J543+IF(C543=F542,0,COMPARATIVO!$F$5),""))=COMPARATIVO!$F$5,"",IFERROR(I543-J543+IF(C543=F542,0,COMPARATIVO!$F$5),""))</f>
        <v/>
      </c>
      <c r="L543" s="46">
        <f t="shared" si="2"/>
        <v>0</v>
      </c>
      <c r="M543" s="42"/>
      <c r="N543" s="9" t="str">
        <f t="shared" si="6"/>
        <v/>
      </c>
      <c r="O543" s="10" t="str">
        <f>IF(O542="","",IF(R542=0,"",IF(O542&gt;R542,R542,IF(R542&lt;&gt;"",COMPARATIVO!$D$6,""))))</f>
        <v/>
      </c>
      <c r="P543" s="10" t="str">
        <f>IF(R542=0,"",IFERROR(((1+COMPARATIVO!$E$6)^(1/12)-1)*R542,""))</f>
        <v/>
      </c>
      <c r="Q543" s="10" t="str">
        <f>IF((IFERROR(O543-P543+IF(C543=F542,0,COMPARATIVO!$F$6),""))=COMPARATIVO!$F$6,"",IFERROR(O543-P543+IF(C543=F542,0,COMPARATIVO!$F$6),""))</f>
        <v/>
      </c>
      <c r="R543" s="46">
        <f t="shared" si="3"/>
        <v>0</v>
      </c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9" t="str">
        <f t="shared" si="4"/>
        <v/>
      </c>
      <c r="C544" s="10" t="str">
        <f>IF(C543="","",IF(F543=0,"",IF(C543&gt;F543,F543,IF(F543&lt;&gt;"",COMPARATIVO!$D$4,""))))</f>
        <v/>
      </c>
      <c r="D544" s="10" t="str">
        <f>IF(F543=0,"",IFERROR(((1+COMPARATIVO!$E$4)^(1/12)-1)*F543,""))</f>
        <v/>
      </c>
      <c r="E544" s="10" t="str">
        <f>IF((IFERROR(C544-D544+IF(C544=F543,0,COMPARATIVO!$F$4),""))=COMPARATIVO!$F$4,"",IFERROR(C544-D544+IF(C544=F543,0,COMPARATIVO!$F$4),""))</f>
        <v/>
      </c>
      <c r="F544" s="46">
        <f t="shared" si="1"/>
        <v>0</v>
      </c>
      <c r="G544" s="42"/>
      <c r="H544" s="9" t="str">
        <f t="shared" si="5"/>
        <v/>
      </c>
      <c r="I544" s="10" t="str">
        <f>IF(I543="","",IF(L543=0,"",IF(I543&gt;L543,L543,IF(L543&lt;&gt;"",COMPARATIVO!$D$5,""))))</f>
        <v/>
      </c>
      <c r="J544" s="10" t="str">
        <f>IF(L543=0,"",IFERROR(((1+COMPARATIVO!$E$5)^(1/12)-1)*L543,""))</f>
        <v/>
      </c>
      <c r="K544" s="10" t="str">
        <f>IF((IFERROR(I544-J544+IF(C544=F543,0,COMPARATIVO!$F$5),""))=COMPARATIVO!$F$5,"",IFERROR(I544-J544+IF(C544=F543,0,COMPARATIVO!$F$5),""))</f>
        <v/>
      </c>
      <c r="L544" s="46">
        <f t="shared" si="2"/>
        <v>0</v>
      </c>
      <c r="M544" s="42"/>
      <c r="N544" s="9" t="str">
        <f t="shared" si="6"/>
        <v/>
      </c>
      <c r="O544" s="10" t="str">
        <f>IF(O543="","",IF(R543=0,"",IF(O543&gt;R543,R543,IF(R543&lt;&gt;"",COMPARATIVO!$D$6,""))))</f>
        <v/>
      </c>
      <c r="P544" s="10" t="str">
        <f>IF(R543=0,"",IFERROR(((1+COMPARATIVO!$E$6)^(1/12)-1)*R543,""))</f>
        <v/>
      </c>
      <c r="Q544" s="10" t="str">
        <f>IF((IFERROR(O544-P544+IF(C544=F543,0,COMPARATIVO!$F$6),""))=COMPARATIVO!$F$6,"",IFERROR(O544-P544+IF(C544=F543,0,COMPARATIVO!$F$6),""))</f>
        <v/>
      </c>
      <c r="R544" s="46">
        <f t="shared" si="3"/>
        <v>0</v>
      </c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9" t="str">
        <f t="shared" si="4"/>
        <v/>
      </c>
      <c r="C545" s="10" t="str">
        <f>IF(C544="","",IF(F544=0,"",IF(C544&gt;F544,F544,IF(F544&lt;&gt;"",COMPARATIVO!$D$4,""))))</f>
        <v/>
      </c>
      <c r="D545" s="10" t="str">
        <f>IF(F544=0,"",IFERROR(((1+COMPARATIVO!$E$4)^(1/12)-1)*F544,""))</f>
        <v/>
      </c>
      <c r="E545" s="10" t="str">
        <f>IF((IFERROR(C545-D545+IF(C545=F544,0,COMPARATIVO!$F$4),""))=COMPARATIVO!$F$4,"",IFERROR(C545-D545+IF(C545=F544,0,COMPARATIVO!$F$4),""))</f>
        <v/>
      </c>
      <c r="F545" s="46">
        <f t="shared" si="1"/>
        <v>0</v>
      </c>
      <c r="G545" s="42"/>
      <c r="H545" s="9" t="str">
        <f t="shared" si="5"/>
        <v/>
      </c>
      <c r="I545" s="10" t="str">
        <f>IF(I544="","",IF(L544=0,"",IF(I544&gt;L544,L544,IF(L544&lt;&gt;"",COMPARATIVO!$D$5,""))))</f>
        <v/>
      </c>
      <c r="J545" s="10" t="str">
        <f>IF(L544=0,"",IFERROR(((1+COMPARATIVO!$E$5)^(1/12)-1)*L544,""))</f>
        <v/>
      </c>
      <c r="K545" s="10" t="str">
        <f>IF((IFERROR(I545-J545+IF(C545=F544,0,COMPARATIVO!$F$5),""))=COMPARATIVO!$F$5,"",IFERROR(I545-J545+IF(C545=F544,0,COMPARATIVO!$F$5),""))</f>
        <v/>
      </c>
      <c r="L545" s="46">
        <f t="shared" si="2"/>
        <v>0</v>
      </c>
      <c r="M545" s="42"/>
      <c r="N545" s="9" t="str">
        <f t="shared" si="6"/>
        <v/>
      </c>
      <c r="O545" s="10" t="str">
        <f>IF(O544="","",IF(R544=0,"",IF(O544&gt;R544,R544,IF(R544&lt;&gt;"",COMPARATIVO!$D$6,""))))</f>
        <v/>
      </c>
      <c r="P545" s="10" t="str">
        <f>IF(R544=0,"",IFERROR(((1+COMPARATIVO!$E$6)^(1/12)-1)*R544,""))</f>
        <v/>
      </c>
      <c r="Q545" s="10" t="str">
        <f>IF((IFERROR(O545-P545+IF(C545=F544,0,COMPARATIVO!$F$6),""))=COMPARATIVO!$F$6,"",IFERROR(O545-P545+IF(C545=F544,0,COMPARATIVO!$F$6),""))</f>
        <v/>
      </c>
      <c r="R545" s="46">
        <f t="shared" si="3"/>
        <v>0</v>
      </c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9" t="str">
        <f t="shared" si="4"/>
        <v/>
      </c>
      <c r="C546" s="10" t="str">
        <f>IF(C545="","",IF(F545=0,"",IF(C545&gt;F545,F545,IF(F545&lt;&gt;"",COMPARATIVO!$D$4,""))))</f>
        <v/>
      </c>
      <c r="D546" s="10" t="str">
        <f>IF(F545=0,"",IFERROR(((1+COMPARATIVO!$E$4)^(1/12)-1)*F545,""))</f>
        <v/>
      </c>
      <c r="E546" s="10" t="str">
        <f>IF((IFERROR(C546-D546+IF(C546=F545,0,COMPARATIVO!$F$4),""))=COMPARATIVO!$F$4,"",IFERROR(C546-D546+IF(C546=F545,0,COMPARATIVO!$F$4),""))</f>
        <v/>
      </c>
      <c r="F546" s="46">
        <f t="shared" si="1"/>
        <v>0</v>
      </c>
      <c r="G546" s="42"/>
      <c r="H546" s="9" t="str">
        <f t="shared" si="5"/>
        <v/>
      </c>
      <c r="I546" s="10" t="str">
        <f>IF(I545="","",IF(L545=0,"",IF(I545&gt;L545,L545,IF(L545&lt;&gt;"",COMPARATIVO!$D$5,""))))</f>
        <v/>
      </c>
      <c r="J546" s="10" t="str">
        <f>IF(L545=0,"",IFERROR(((1+COMPARATIVO!$E$5)^(1/12)-1)*L545,""))</f>
        <v/>
      </c>
      <c r="K546" s="10" t="str">
        <f>IF((IFERROR(I546-J546+IF(C546=F545,0,COMPARATIVO!$F$5),""))=COMPARATIVO!$F$5,"",IFERROR(I546-J546+IF(C546=F545,0,COMPARATIVO!$F$5),""))</f>
        <v/>
      </c>
      <c r="L546" s="46">
        <f t="shared" si="2"/>
        <v>0</v>
      </c>
      <c r="M546" s="42"/>
      <c r="N546" s="9" t="str">
        <f t="shared" si="6"/>
        <v/>
      </c>
      <c r="O546" s="10" t="str">
        <f>IF(O545="","",IF(R545=0,"",IF(O545&gt;R545,R545,IF(R545&lt;&gt;"",COMPARATIVO!$D$6,""))))</f>
        <v/>
      </c>
      <c r="P546" s="10" t="str">
        <f>IF(R545=0,"",IFERROR(((1+COMPARATIVO!$E$6)^(1/12)-1)*R545,""))</f>
        <v/>
      </c>
      <c r="Q546" s="10" t="str">
        <f>IF((IFERROR(O546-P546+IF(C546=F545,0,COMPARATIVO!$F$6),""))=COMPARATIVO!$F$6,"",IFERROR(O546-P546+IF(C546=F545,0,COMPARATIVO!$F$6),""))</f>
        <v/>
      </c>
      <c r="R546" s="46">
        <f t="shared" si="3"/>
        <v>0</v>
      </c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9" t="str">
        <f t="shared" si="4"/>
        <v/>
      </c>
      <c r="C547" s="10" t="str">
        <f>IF(C546="","",IF(F546=0,"",IF(C546&gt;F546,F546,IF(F546&lt;&gt;"",COMPARATIVO!$D$4,""))))</f>
        <v/>
      </c>
      <c r="D547" s="10" t="str">
        <f>IF(F546=0,"",IFERROR(((1+COMPARATIVO!$E$4)^(1/12)-1)*F546,""))</f>
        <v/>
      </c>
      <c r="E547" s="10" t="str">
        <f>IF((IFERROR(C547-D547+IF(C547=F546,0,COMPARATIVO!$F$4),""))=COMPARATIVO!$F$4,"",IFERROR(C547-D547+IF(C547=F546,0,COMPARATIVO!$F$4),""))</f>
        <v/>
      </c>
      <c r="F547" s="46">
        <f t="shared" si="1"/>
        <v>0</v>
      </c>
      <c r="G547" s="42"/>
      <c r="H547" s="9" t="str">
        <f t="shared" si="5"/>
        <v/>
      </c>
      <c r="I547" s="10" t="str">
        <f>IF(I546="","",IF(L546=0,"",IF(I546&gt;L546,L546,IF(L546&lt;&gt;"",COMPARATIVO!$D$5,""))))</f>
        <v/>
      </c>
      <c r="J547" s="10" t="str">
        <f>IF(L546=0,"",IFERROR(((1+COMPARATIVO!$E$5)^(1/12)-1)*L546,""))</f>
        <v/>
      </c>
      <c r="K547" s="10" t="str">
        <f>IF((IFERROR(I547-J547+IF(C547=F546,0,COMPARATIVO!$F$5),""))=COMPARATIVO!$F$5,"",IFERROR(I547-J547+IF(C547=F546,0,COMPARATIVO!$F$5),""))</f>
        <v/>
      </c>
      <c r="L547" s="46">
        <f t="shared" si="2"/>
        <v>0</v>
      </c>
      <c r="M547" s="42"/>
      <c r="N547" s="9" t="str">
        <f t="shared" si="6"/>
        <v/>
      </c>
      <c r="O547" s="10" t="str">
        <f>IF(O546="","",IF(R546=0,"",IF(O546&gt;R546,R546,IF(R546&lt;&gt;"",COMPARATIVO!$D$6,""))))</f>
        <v/>
      </c>
      <c r="P547" s="10" t="str">
        <f>IF(R546=0,"",IFERROR(((1+COMPARATIVO!$E$6)^(1/12)-1)*R546,""))</f>
        <v/>
      </c>
      <c r="Q547" s="10" t="str">
        <f>IF((IFERROR(O547-P547+IF(C547=F546,0,COMPARATIVO!$F$6),""))=COMPARATIVO!$F$6,"",IFERROR(O547-P547+IF(C547=F546,0,COMPARATIVO!$F$6),""))</f>
        <v/>
      </c>
      <c r="R547" s="46">
        <f t="shared" si="3"/>
        <v>0</v>
      </c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9" t="str">
        <f t="shared" si="4"/>
        <v/>
      </c>
      <c r="C548" s="10" t="str">
        <f>IF(C547="","",IF(F547=0,"",IF(C547&gt;F547,F547,IF(F547&lt;&gt;"",COMPARATIVO!$D$4,""))))</f>
        <v/>
      </c>
      <c r="D548" s="10" t="str">
        <f>IF(F547=0,"",IFERROR(((1+COMPARATIVO!$E$4)^(1/12)-1)*F547,""))</f>
        <v/>
      </c>
      <c r="E548" s="10" t="str">
        <f>IF((IFERROR(C548-D548+IF(C548=F547,0,COMPARATIVO!$F$4),""))=COMPARATIVO!$F$4,"",IFERROR(C548-D548+IF(C548=F547,0,COMPARATIVO!$F$4),""))</f>
        <v/>
      </c>
      <c r="F548" s="46">
        <f t="shared" si="1"/>
        <v>0</v>
      </c>
      <c r="G548" s="42"/>
      <c r="H548" s="9" t="str">
        <f t="shared" si="5"/>
        <v/>
      </c>
      <c r="I548" s="10" t="str">
        <f>IF(I547="","",IF(L547=0,"",IF(I547&gt;L547,L547,IF(L547&lt;&gt;"",COMPARATIVO!$D$5,""))))</f>
        <v/>
      </c>
      <c r="J548" s="10" t="str">
        <f>IF(L547=0,"",IFERROR(((1+COMPARATIVO!$E$5)^(1/12)-1)*L547,""))</f>
        <v/>
      </c>
      <c r="K548" s="10" t="str">
        <f>IF((IFERROR(I548-J548+IF(C548=F547,0,COMPARATIVO!$F$5),""))=COMPARATIVO!$F$5,"",IFERROR(I548-J548+IF(C548=F547,0,COMPARATIVO!$F$5),""))</f>
        <v/>
      </c>
      <c r="L548" s="46">
        <f t="shared" si="2"/>
        <v>0</v>
      </c>
      <c r="M548" s="42"/>
      <c r="N548" s="9" t="str">
        <f t="shared" si="6"/>
        <v/>
      </c>
      <c r="O548" s="10" t="str">
        <f>IF(O547="","",IF(R547=0,"",IF(O547&gt;R547,R547,IF(R547&lt;&gt;"",COMPARATIVO!$D$6,""))))</f>
        <v/>
      </c>
      <c r="P548" s="10" t="str">
        <f>IF(R547=0,"",IFERROR(((1+COMPARATIVO!$E$6)^(1/12)-1)*R547,""))</f>
        <v/>
      </c>
      <c r="Q548" s="10" t="str">
        <f>IF((IFERROR(O548-P548+IF(C548=F547,0,COMPARATIVO!$F$6),""))=COMPARATIVO!$F$6,"",IFERROR(O548-P548+IF(C548=F547,0,COMPARATIVO!$F$6),""))</f>
        <v/>
      </c>
      <c r="R548" s="46">
        <f t="shared" si="3"/>
        <v>0</v>
      </c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9" t="str">
        <f t="shared" si="4"/>
        <v/>
      </c>
      <c r="C549" s="10" t="str">
        <f>IF(C548="","",IF(F548=0,"",IF(C548&gt;F548,F548,IF(F548&lt;&gt;"",COMPARATIVO!$D$4,""))))</f>
        <v/>
      </c>
      <c r="D549" s="10" t="str">
        <f>IF(F548=0,"",IFERROR(((1+COMPARATIVO!$E$4)^(1/12)-1)*F548,""))</f>
        <v/>
      </c>
      <c r="E549" s="10" t="str">
        <f>IF((IFERROR(C549-D549+IF(C549=F548,0,COMPARATIVO!$F$4),""))=COMPARATIVO!$F$4,"",IFERROR(C549-D549+IF(C549=F548,0,COMPARATIVO!$F$4),""))</f>
        <v/>
      </c>
      <c r="F549" s="46">
        <f t="shared" si="1"/>
        <v>0</v>
      </c>
      <c r="G549" s="42"/>
      <c r="H549" s="9" t="str">
        <f t="shared" si="5"/>
        <v/>
      </c>
      <c r="I549" s="10" t="str">
        <f>IF(I548="","",IF(L548=0,"",IF(I548&gt;L548,L548,IF(L548&lt;&gt;"",COMPARATIVO!$D$5,""))))</f>
        <v/>
      </c>
      <c r="J549" s="10" t="str">
        <f>IF(L548=0,"",IFERROR(((1+COMPARATIVO!$E$5)^(1/12)-1)*L548,""))</f>
        <v/>
      </c>
      <c r="K549" s="10" t="str">
        <f>IF((IFERROR(I549-J549+IF(C549=F548,0,COMPARATIVO!$F$5),""))=COMPARATIVO!$F$5,"",IFERROR(I549-J549+IF(C549=F548,0,COMPARATIVO!$F$5),""))</f>
        <v/>
      </c>
      <c r="L549" s="46">
        <f t="shared" si="2"/>
        <v>0</v>
      </c>
      <c r="M549" s="42"/>
      <c r="N549" s="9" t="str">
        <f t="shared" si="6"/>
        <v/>
      </c>
      <c r="O549" s="10" t="str">
        <f>IF(O548="","",IF(R548=0,"",IF(O548&gt;R548,R548,IF(R548&lt;&gt;"",COMPARATIVO!$D$6,""))))</f>
        <v/>
      </c>
      <c r="P549" s="10" t="str">
        <f>IF(R548=0,"",IFERROR(((1+COMPARATIVO!$E$6)^(1/12)-1)*R548,""))</f>
        <v/>
      </c>
      <c r="Q549" s="10" t="str">
        <f>IF((IFERROR(O549-P549+IF(C549=F548,0,COMPARATIVO!$F$6),""))=COMPARATIVO!$F$6,"",IFERROR(O549-P549+IF(C549=F548,0,COMPARATIVO!$F$6),""))</f>
        <v/>
      </c>
      <c r="R549" s="46">
        <f t="shared" si="3"/>
        <v>0</v>
      </c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9" t="str">
        <f t="shared" si="4"/>
        <v/>
      </c>
      <c r="C550" s="10" t="str">
        <f>IF(C549="","",IF(F549=0,"",IF(C549&gt;F549,F549,IF(F549&lt;&gt;"",COMPARATIVO!$D$4,""))))</f>
        <v/>
      </c>
      <c r="D550" s="10" t="str">
        <f>IF(F549=0,"",IFERROR(((1+COMPARATIVO!$E$4)^(1/12)-1)*F549,""))</f>
        <v/>
      </c>
      <c r="E550" s="10" t="str">
        <f>IF((IFERROR(C550-D550+IF(C550=F549,0,COMPARATIVO!$F$4),""))=COMPARATIVO!$F$4,"",IFERROR(C550-D550+IF(C550=F549,0,COMPARATIVO!$F$4),""))</f>
        <v/>
      </c>
      <c r="F550" s="46">
        <f t="shared" si="1"/>
        <v>0</v>
      </c>
      <c r="G550" s="42"/>
      <c r="H550" s="9" t="str">
        <f t="shared" si="5"/>
        <v/>
      </c>
      <c r="I550" s="10" t="str">
        <f>IF(I549="","",IF(L549=0,"",IF(I549&gt;L549,L549,IF(L549&lt;&gt;"",COMPARATIVO!$D$5,""))))</f>
        <v/>
      </c>
      <c r="J550" s="10" t="str">
        <f>IF(L549=0,"",IFERROR(((1+COMPARATIVO!$E$5)^(1/12)-1)*L549,""))</f>
        <v/>
      </c>
      <c r="K550" s="10" t="str">
        <f>IF((IFERROR(I550-J550+IF(C550=F549,0,COMPARATIVO!$F$5),""))=COMPARATIVO!$F$5,"",IFERROR(I550-J550+IF(C550=F549,0,COMPARATIVO!$F$5),""))</f>
        <v/>
      </c>
      <c r="L550" s="46">
        <f t="shared" si="2"/>
        <v>0</v>
      </c>
      <c r="M550" s="42"/>
      <c r="N550" s="9" t="str">
        <f t="shared" si="6"/>
        <v/>
      </c>
      <c r="O550" s="10" t="str">
        <f>IF(O549="","",IF(R549=0,"",IF(O549&gt;R549,R549,IF(R549&lt;&gt;"",COMPARATIVO!$D$6,""))))</f>
        <v/>
      </c>
      <c r="P550" s="10" t="str">
        <f>IF(R549=0,"",IFERROR(((1+COMPARATIVO!$E$6)^(1/12)-1)*R549,""))</f>
        <v/>
      </c>
      <c r="Q550" s="10" t="str">
        <f>IF((IFERROR(O550-P550+IF(C550=F549,0,COMPARATIVO!$F$6),""))=COMPARATIVO!$F$6,"",IFERROR(O550-P550+IF(C550=F549,0,COMPARATIVO!$F$6),""))</f>
        <v/>
      </c>
      <c r="R550" s="46">
        <f t="shared" si="3"/>
        <v>0</v>
      </c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9" t="str">
        <f t="shared" si="4"/>
        <v/>
      </c>
      <c r="C551" s="10" t="str">
        <f>IF(C550="","",IF(F550=0,"",IF(C550&gt;F550,F550,IF(F550&lt;&gt;"",COMPARATIVO!$D$4,""))))</f>
        <v/>
      </c>
      <c r="D551" s="10" t="str">
        <f>IF(F550=0,"",IFERROR(((1+COMPARATIVO!$E$4)^(1/12)-1)*F550,""))</f>
        <v/>
      </c>
      <c r="E551" s="10" t="str">
        <f>IF((IFERROR(C551-D551+IF(C551=F550,0,COMPARATIVO!$F$4),""))=COMPARATIVO!$F$4,"",IFERROR(C551-D551+IF(C551=F550,0,COMPARATIVO!$F$4),""))</f>
        <v/>
      </c>
      <c r="F551" s="46">
        <f t="shared" si="1"/>
        <v>0</v>
      </c>
      <c r="G551" s="42"/>
      <c r="H551" s="9" t="str">
        <f t="shared" si="5"/>
        <v/>
      </c>
      <c r="I551" s="10" t="str">
        <f>IF(I550="","",IF(L550=0,"",IF(I550&gt;L550,L550,IF(L550&lt;&gt;"",COMPARATIVO!$D$5,""))))</f>
        <v/>
      </c>
      <c r="J551" s="10" t="str">
        <f>IF(L550=0,"",IFERROR(((1+COMPARATIVO!$E$5)^(1/12)-1)*L550,""))</f>
        <v/>
      </c>
      <c r="K551" s="10" t="str">
        <f>IF((IFERROR(I551-J551+IF(C551=F550,0,COMPARATIVO!$F$5),""))=COMPARATIVO!$F$5,"",IFERROR(I551-J551+IF(C551=F550,0,COMPARATIVO!$F$5),""))</f>
        <v/>
      </c>
      <c r="L551" s="46">
        <f t="shared" si="2"/>
        <v>0</v>
      </c>
      <c r="M551" s="42"/>
      <c r="N551" s="9" t="str">
        <f t="shared" si="6"/>
        <v/>
      </c>
      <c r="O551" s="10" t="str">
        <f>IF(O550="","",IF(R550=0,"",IF(O550&gt;R550,R550,IF(R550&lt;&gt;"",COMPARATIVO!$D$6,""))))</f>
        <v/>
      </c>
      <c r="P551" s="10" t="str">
        <f>IF(R550=0,"",IFERROR(((1+COMPARATIVO!$E$6)^(1/12)-1)*R550,""))</f>
        <v/>
      </c>
      <c r="Q551" s="10" t="str">
        <f>IF((IFERROR(O551-P551+IF(C551=F550,0,COMPARATIVO!$F$6),""))=COMPARATIVO!$F$6,"",IFERROR(O551-P551+IF(C551=F550,0,COMPARATIVO!$F$6),""))</f>
        <v/>
      </c>
      <c r="R551" s="46">
        <f t="shared" si="3"/>
        <v>0</v>
      </c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9" t="str">
        <f t="shared" si="4"/>
        <v/>
      </c>
      <c r="C552" s="10" t="str">
        <f>IF(C551="","",IF(F551=0,"",IF(C551&gt;F551,F551,IF(F551&lt;&gt;"",COMPARATIVO!$D$4,""))))</f>
        <v/>
      </c>
      <c r="D552" s="10" t="str">
        <f>IF(F551=0,"",IFERROR(((1+COMPARATIVO!$E$4)^(1/12)-1)*F551,""))</f>
        <v/>
      </c>
      <c r="E552" s="10" t="str">
        <f>IF((IFERROR(C552-D552+IF(C552=F551,0,COMPARATIVO!$F$4),""))=COMPARATIVO!$F$4,"",IFERROR(C552-D552+IF(C552=F551,0,COMPARATIVO!$F$4),""))</f>
        <v/>
      </c>
      <c r="F552" s="46">
        <f t="shared" si="1"/>
        <v>0</v>
      </c>
      <c r="G552" s="42"/>
      <c r="H552" s="9" t="str">
        <f t="shared" si="5"/>
        <v/>
      </c>
      <c r="I552" s="10" t="str">
        <f>IF(I551="","",IF(L551=0,"",IF(I551&gt;L551,L551,IF(L551&lt;&gt;"",COMPARATIVO!$D$5,""))))</f>
        <v/>
      </c>
      <c r="J552" s="10" t="str">
        <f>IF(L551=0,"",IFERROR(((1+COMPARATIVO!$E$5)^(1/12)-1)*L551,""))</f>
        <v/>
      </c>
      <c r="K552" s="10" t="str">
        <f>IF((IFERROR(I552-J552+IF(C552=F551,0,COMPARATIVO!$F$5),""))=COMPARATIVO!$F$5,"",IFERROR(I552-J552+IF(C552=F551,0,COMPARATIVO!$F$5),""))</f>
        <v/>
      </c>
      <c r="L552" s="46">
        <f t="shared" si="2"/>
        <v>0</v>
      </c>
      <c r="M552" s="42"/>
      <c r="N552" s="9" t="str">
        <f t="shared" si="6"/>
        <v/>
      </c>
      <c r="O552" s="10" t="str">
        <f>IF(O551="","",IF(R551=0,"",IF(O551&gt;R551,R551,IF(R551&lt;&gt;"",COMPARATIVO!$D$6,""))))</f>
        <v/>
      </c>
      <c r="P552" s="10" t="str">
        <f>IF(R551=0,"",IFERROR(((1+COMPARATIVO!$E$6)^(1/12)-1)*R551,""))</f>
        <v/>
      </c>
      <c r="Q552" s="10" t="str">
        <f>IF((IFERROR(O552-P552+IF(C552=F551,0,COMPARATIVO!$F$6),""))=COMPARATIVO!$F$6,"",IFERROR(O552-P552+IF(C552=F551,0,COMPARATIVO!$F$6),""))</f>
        <v/>
      </c>
      <c r="R552" s="46">
        <f t="shared" si="3"/>
        <v>0</v>
      </c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9" t="str">
        <f t="shared" si="4"/>
        <v/>
      </c>
      <c r="C553" s="10" t="str">
        <f>IF(C552="","",IF(F552=0,"",IF(C552&gt;F552,F552,IF(F552&lt;&gt;"",COMPARATIVO!$D$4,""))))</f>
        <v/>
      </c>
      <c r="D553" s="10" t="str">
        <f>IF(F552=0,"",IFERROR(((1+COMPARATIVO!$E$4)^(1/12)-1)*F552,""))</f>
        <v/>
      </c>
      <c r="E553" s="10" t="str">
        <f>IF((IFERROR(C553-D553+IF(C553=F552,0,COMPARATIVO!$F$4),""))=COMPARATIVO!$F$4,"",IFERROR(C553-D553+IF(C553=F552,0,COMPARATIVO!$F$4),""))</f>
        <v/>
      </c>
      <c r="F553" s="46">
        <f t="shared" si="1"/>
        <v>0</v>
      </c>
      <c r="G553" s="42"/>
      <c r="H553" s="9" t="str">
        <f t="shared" si="5"/>
        <v/>
      </c>
      <c r="I553" s="10" t="str">
        <f>IF(I552="","",IF(L552=0,"",IF(I552&gt;L552,L552,IF(L552&lt;&gt;"",COMPARATIVO!$D$5,""))))</f>
        <v/>
      </c>
      <c r="J553" s="10" t="str">
        <f>IF(L552=0,"",IFERROR(((1+COMPARATIVO!$E$5)^(1/12)-1)*L552,""))</f>
        <v/>
      </c>
      <c r="K553" s="10" t="str">
        <f>IF((IFERROR(I553-J553+IF(C553=F552,0,COMPARATIVO!$F$5),""))=COMPARATIVO!$F$5,"",IFERROR(I553-J553+IF(C553=F552,0,COMPARATIVO!$F$5),""))</f>
        <v/>
      </c>
      <c r="L553" s="46">
        <f t="shared" si="2"/>
        <v>0</v>
      </c>
      <c r="M553" s="42"/>
      <c r="N553" s="9" t="str">
        <f t="shared" si="6"/>
        <v/>
      </c>
      <c r="O553" s="10" t="str">
        <f>IF(O552="","",IF(R552=0,"",IF(O552&gt;R552,R552,IF(R552&lt;&gt;"",COMPARATIVO!$D$6,""))))</f>
        <v/>
      </c>
      <c r="P553" s="10" t="str">
        <f>IF(R552=0,"",IFERROR(((1+COMPARATIVO!$E$6)^(1/12)-1)*R552,""))</f>
        <v/>
      </c>
      <c r="Q553" s="10" t="str">
        <f>IF((IFERROR(O553-P553+IF(C553=F552,0,COMPARATIVO!$F$6),""))=COMPARATIVO!$F$6,"",IFERROR(O553-P553+IF(C553=F552,0,COMPARATIVO!$F$6),""))</f>
        <v/>
      </c>
      <c r="R553" s="46">
        <f t="shared" si="3"/>
        <v>0</v>
      </c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9" t="str">
        <f t="shared" si="4"/>
        <v/>
      </c>
      <c r="C554" s="10" t="str">
        <f>IF(C553="","",IF(F553=0,"",IF(C553&gt;F553,F553,IF(F553&lt;&gt;"",COMPARATIVO!$D$4,""))))</f>
        <v/>
      </c>
      <c r="D554" s="10" t="str">
        <f>IF(F553=0,"",IFERROR(((1+COMPARATIVO!$E$4)^(1/12)-1)*F553,""))</f>
        <v/>
      </c>
      <c r="E554" s="10" t="str">
        <f>IF((IFERROR(C554-D554+IF(C554=F553,0,COMPARATIVO!$F$4),""))=COMPARATIVO!$F$4,"",IFERROR(C554-D554+IF(C554=F553,0,COMPARATIVO!$F$4),""))</f>
        <v/>
      </c>
      <c r="F554" s="46">
        <f t="shared" si="1"/>
        <v>0</v>
      </c>
      <c r="G554" s="42"/>
      <c r="H554" s="9" t="str">
        <f t="shared" si="5"/>
        <v/>
      </c>
      <c r="I554" s="10" t="str">
        <f>IF(I553="","",IF(L553=0,"",IF(I553&gt;L553,L553,IF(L553&lt;&gt;"",COMPARATIVO!$D$5,""))))</f>
        <v/>
      </c>
      <c r="J554" s="10" t="str">
        <f>IF(L553=0,"",IFERROR(((1+COMPARATIVO!$E$5)^(1/12)-1)*L553,""))</f>
        <v/>
      </c>
      <c r="K554" s="10" t="str">
        <f>IF((IFERROR(I554-J554+IF(C554=F553,0,COMPARATIVO!$F$5),""))=COMPARATIVO!$F$5,"",IFERROR(I554-J554+IF(C554=F553,0,COMPARATIVO!$F$5),""))</f>
        <v/>
      </c>
      <c r="L554" s="46">
        <f t="shared" si="2"/>
        <v>0</v>
      </c>
      <c r="M554" s="42"/>
      <c r="N554" s="9" t="str">
        <f t="shared" si="6"/>
        <v/>
      </c>
      <c r="O554" s="10" t="str">
        <f>IF(O553="","",IF(R553=0,"",IF(O553&gt;R553,R553,IF(R553&lt;&gt;"",COMPARATIVO!$D$6,""))))</f>
        <v/>
      </c>
      <c r="P554" s="10" t="str">
        <f>IF(R553=0,"",IFERROR(((1+COMPARATIVO!$E$6)^(1/12)-1)*R553,""))</f>
        <v/>
      </c>
      <c r="Q554" s="10" t="str">
        <f>IF((IFERROR(O554-P554+IF(C554=F553,0,COMPARATIVO!$F$6),""))=COMPARATIVO!$F$6,"",IFERROR(O554-P554+IF(C554=F553,0,COMPARATIVO!$F$6),""))</f>
        <v/>
      </c>
      <c r="R554" s="46">
        <f t="shared" si="3"/>
        <v>0</v>
      </c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9" t="str">
        <f t="shared" si="4"/>
        <v/>
      </c>
      <c r="C555" s="10" t="str">
        <f>IF(C554="","",IF(F554=0,"",IF(C554&gt;F554,F554,IF(F554&lt;&gt;"",COMPARATIVO!$D$4,""))))</f>
        <v/>
      </c>
      <c r="D555" s="10" t="str">
        <f>IF(F554=0,"",IFERROR(((1+COMPARATIVO!$E$4)^(1/12)-1)*F554,""))</f>
        <v/>
      </c>
      <c r="E555" s="10" t="str">
        <f>IF((IFERROR(C555-D555+IF(C555=F554,0,COMPARATIVO!$F$4),""))=COMPARATIVO!$F$4,"",IFERROR(C555-D555+IF(C555=F554,0,COMPARATIVO!$F$4),""))</f>
        <v/>
      </c>
      <c r="F555" s="46">
        <f t="shared" si="1"/>
        <v>0</v>
      </c>
      <c r="G555" s="42"/>
      <c r="H555" s="9" t="str">
        <f t="shared" si="5"/>
        <v/>
      </c>
      <c r="I555" s="10" t="str">
        <f>IF(I554="","",IF(L554=0,"",IF(I554&gt;L554,L554,IF(L554&lt;&gt;"",COMPARATIVO!$D$5,""))))</f>
        <v/>
      </c>
      <c r="J555" s="10" t="str">
        <f>IF(L554=0,"",IFERROR(((1+COMPARATIVO!$E$5)^(1/12)-1)*L554,""))</f>
        <v/>
      </c>
      <c r="K555" s="10" t="str">
        <f>IF((IFERROR(I555-J555+IF(C555=F554,0,COMPARATIVO!$F$5),""))=COMPARATIVO!$F$5,"",IFERROR(I555-J555+IF(C555=F554,0,COMPARATIVO!$F$5),""))</f>
        <v/>
      </c>
      <c r="L555" s="46">
        <f t="shared" si="2"/>
        <v>0</v>
      </c>
      <c r="M555" s="42"/>
      <c r="N555" s="9" t="str">
        <f t="shared" si="6"/>
        <v/>
      </c>
      <c r="O555" s="10" t="str">
        <f>IF(O554="","",IF(R554=0,"",IF(O554&gt;R554,R554,IF(R554&lt;&gt;"",COMPARATIVO!$D$6,""))))</f>
        <v/>
      </c>
      <c r="P555" s="10" t="str">
        <f>IF(R554=0,"",IFERROR(((1+COMPARATIVO!$E$6)^(1/12)-1)*R554,""))</f>
        <v/>
      </c>
      <c r="Q555" s="10" t="str">
        <f>IF((IFERROR(O555-P555+IF(C555=F554,0,COMPARATIVO!$F$6),""))=COMPARATIVO!$F$6,"",IFERROR(O555-P555+IF(C555=F554,0,COMPARATIVO!$F$6),""))</f>
        <v/>
      </c>
      <c r="R555" s="46">
        <f t="shared" si="3"/>
        <v>0</v>
      </c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9" t="str">
        <f t="shared" si="4"/>
        <v/>
      </c>
      <c r="C556" s="10" t="str">
        <f>IF(C555="","",IF(F555=0,"",IF(C555&gt;F555,F555,IF(F555&lt;&gt;"",COMPARATIVO!$D$4,""))))</f>
        <v/>
      </c>
      <c r="D556" s="10" t="str">
        <f>IF(F555=0,"",IFERROR(((1+COMPARATIVO!$E$4)^(1/12)-1)*F555,""))</f>
        <v/>
      </c>
      <c r="E556" s="10" t="str">
        <f>IF((IFERROR(C556-D556+IF(C556=F555,0,COMPARATIVO!$F$4),""))=COMPARATIVO!$F$4,"",IFERROR(C556-D556+IF(C556=F555,0,COMPARATIVO!$F$4),""))</f>
        <v/>
      </c>
      <c r="F556" s="46">
        <f t="shared" si="1"/>
        <v>0</v>
      </c>
      <c r="G556" s="42"/>
      <c r="H556" s="9" t="str">
        <f t="shared" si="5"/>
        <v/>
      </c>
      <c r="I556" s="10" t="str">
        <f>IF(I555="","",IF(L555=0,"",IF(I555&gt;L555,L555,IF(L555&lt;&gt;"",COMPARATIVO!$D$5,""))))</f>
        <v/>
      </c>
      <c r="J556" s="10" t="str">
        <f>IF(L555=0,"",IFERROR(((1+COMPARATIVO!$E$5)^(1/12)-1)*L555,""))</f>
        <v/>
      </c>
      <c r="K556" s="10" t="str">
        <f>IF((IFERROR(I556-J556+IF(C556=F555,0,COMPARATIVO!$F$5),""))=COMPARATIVO!$F$5,"",IFERROR(I556-J556+IF(C556=F555,0,COMPARATIVO!$F$5),""))</f>
        <v/>
      </c>
      <c r="L556" s="46">
        <f t="shared" si="2"/>
        <v>0</v>
      </c>
      <c r="M556" s="42"/>
      <c r="N556" s="9" t="str">
        <f t="shared" si="6"/>
        <v/>
      </c>
      <c r="O556" s="10" t="str">
        <f>IF(O555="","",IF(R555=0,"",IF(O555&gt;R555,R555,IF(R555&lt;&gt;"",COMPARATIVO!$D$6,""))))</f>
        <v/>
      </c>
      <c r="P556" s="10" t="str">
        <f>IF(R555=0,"",IFERROR(((1+COMPARATIVO!$E$6)^(1/12)-1)*R555,""))</f>
        <v/>
      </c>
      <c r="Q556" s="10" t="str">
        <f>IF((IFERROR(O556-P556+IF(C556=F555,0,COMPARATIVO!$F$6),""))=COMPARATIVO!$F$6,"",IFERROR(O556-P556+IF(C556=F555,0,COMPARATIVO!$F$6),""))</f>
        <v/>
      </c>
      <c r="R556" s="46">
        <f t="shared" si="3"/>
        <v>0</v>
      </c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9" t="str">
        <f t="shared" si="4"/>
        <v/>
      </c>
      <c r="C557" s="10" t="str">
        <f>IF(C556="","",IF(F556=0,"",IF(C556&gt;F556,F556,IF(F556&lt;&gt;"",COMPARATIVO!$D$4,""))))</f>
        <v/>
      </c>
      <c r="D557" s="10" t="str">
        <f>IF(F556=0,"",IFERROR(((1+COMPARATIVO!$E$4)^(1/12)-1)*F556,""))</f>
        <v/>
      </c>
      <c r="E557" s="10" t="str">
        <f>IF((IFERROR(C557-D557+IF(C557=F556,0,COMPARATIVO!$F$4),""))=COMPARATIVO!$F$4,"",IFERROR(C557-D557+IF(C557=F556,0,COMPARATIVO!$F$4),""))</f>
        <v/>
      </c>
      <c r="F557" s="46">
        <f t="shared" si="1"/>
        <v>0</v>
      </c>
      <c r="G557" s="42"/>
      <c r="H557" s="9" t="str">
        <f t="shared" si="5"/>
        <v/>
      </c>
      <c r="I557" s="10" t="str">
        <f>IF(I556="","",IF(L556=0,"",IF(I556&gt;L556,L556,IF(L556&lt;&gt;"",COMPARATIVO!$D$5,""))))</f>
        <v/>
      </c>
      <c r="J557" s="10" t="str">
        <f>IF(L556=0,"",IFERROR(((1+COMPARATIVO!$E$5)^(1/12)-1)*L556,""))</f>
        <v/>
      </c>
      <c r="K557" s="10" t="str">
        <f>IF((IFERROR(I557-J557+IF(C557=F556,0,COMPARATIVO!$F$5),""))=COMPARATIVO!$F$5,"",IFERROR(I557-J557+IF(C557=F556,0,COMPARATIVO!$F$5),""))</f>
        <v/>
      </c>
      <c r="L557" s="46">
        <f t="shared" si="2"/>
        <v>0</v>
      </c>
      <c r="M557" s="42"/>
      <c r="N557" s="9" t="str">
        <f t="shared" si="6"/>
        <v/>
      </c>
      <c r="O557" s="10" t="str">
        <f>IF(O556="","",IF(R556=0,"",IF(O556&gt;R556,R556,IF(R556&lt;&gt;"",COMPARATIVO!$D$6,""))))</f>
        <v/>
      </c>
      <c r="P557" s="10" t="str">
        <f>IF(R556=0,"",IFERROR(((1+COMPARATIVO!$E$6)^(1/12)-1)*R556,""))</f>
        <v/>
      </c>
      <c r="Q557" s="10" t="str">
        <f>IF((IFERROR(O557-P557+IF(C557=F556,0,COMPARATIVO!$F$6),""))=COMPARATIVO!$F$6,"",IFERROR(O557-P557+IF(C557=F556,0,COMPARATIVO!$F$6),""))</f>
        <v/>
      </c>
      <c r="R557" s="46">
        <f t="shared" si="3"/>
        <v>0</v>
      </c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9" t="str">
        <f t="shared" si="4"/>
        <v/>
      </c>
      <c r="C558" s="10" t="str">
        <f>IF(C557="","",IF(F557=0,"",IF(C557&gt;F557,F557,IF(F557&lt;&gt;"",COMPARATIVO!$D$4,""))))</f>
        <v/>
      </c>
      <c r="D558" s="10" t="str">
        <f>IF(F557=0,"",IFERROR(((1+COMPARATIVO!$E$4)^(1/12)-1)*F557,""))</f>
        <v/>
      </c>
      <c r="E558" s="10" t="str">
        <f>IF((IFERROR(C558-D558+IF(C558=F557,0,COMPARATIVO!$F$4),""))=COMPARATIVO!$F$4,"",IFERROR(C558-D558+IF(C558=F557,0,COMPARATIVO!$F$4),""))</f>
        <v/>
      </c>
      <c r="F558" s="46">
        <f t="shared" si="1"/>
        <v>0</v>
      </c>
      <c r="G558" s="42"/>
      <c r="H558" s="9" t="str">
        <f t="shared" si="5"/>
        <v/>
      </c>
      <c r="I558" s="10" t="str">
        <f>IF(I557="","",IF(L557=0,"",IF(I557&gt;L557,L557,IF(L557&lt;&gt;"",COMPARATIVO!$D$5,""))))</f>
        <v/>
      </c>
      <c r="J558" s="10" t="str">
        <f>IF(L557=0,"",IFERROR(((1+COMPARATIVO!$E$5)^(1/12)-1)*L557,""))</f>
        <v/>
      </c>
      <c r="K558" s="10" t="str">
        <f>IF((IFERROR(I558-J558+IF(C558=F557,0,COMPARATIVO!$F$5),""))=COMPARATIVO!$F$5,"",IFERROR(I558-J558+IF(C558=F557,0,COMPARATIVO!$F$5),""))</f>
        <v/>
      </c>
      <c r="L558" s="46">
        <f t="shared" si="2"/>
        <v>0</v>
      </c>
      <c r="M558" s="42"/>
      <c r="N558" s="9" t="str">
        <f t="shared" si="6"/>
        <v/>
      </c>
      <c r="O558" s="10" t="str">
        <f>IF(O557="","",IF(R557=0,"",IF(O557&gt;R557,R557,IF(R557&lt;&gt;"",COMPARATIVO!$D$6,""))))</f>
        <v/>
      </c>
      <c r="P558" s="10" t="str">
        <f>IF(R557=0,"",IFERROR(((1+COMPARATIVO!$E$6)^(1/12)-1)*R557,""))</f>
        <v/>
      </c>
      <c r="Q558" s="10" t="str">
        <f>IF((IFERROR(O558-P558+IF(C558=F557,0,COMPARATIVO!$F$6),""))=COMPARATIVO!$F$6,"",IFERROR(O558-P558+IF(C558=F557,0,COMPARATIVO!$F$6),""))</f>
        <v/>
      </c>
      <c r="R558" s="46">
        <f t="shared" si="3"/>
        <v>0</v>
      </c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9" t="str">
        <f t="shared" si="4"/>
        <v/>
      </c>
      <c r="C559" s="10" t="str">
        <f>IF(C558="","",IF(F558=0,"",IF(C558&gt;F558,F558,IF(F558&lt;&gt;"",COMPARATIVO!$D$4,""))))</f>
        <v/>
      </c>
      <c r="D559" s="10" t="str">
        <f>IF(F558=0,"",IFERROR(((1+COMPARATIVO!$E$4)^(1/12)-1)*F558,""))</f>
        <v/>
      </c>
      <c r="E559" s="10" t="str">
        <f>IF((IFERROR(C559-D559+IF(C559=F558,0,COMPARATIVO!$F$4),""))=COMPARATIVO!$F$4,"",IFERROR(C559-D559+IF(C559=F558,0,COMPARATIVO!$F$4),""))</f>
        <v/>
      </c>
      <c r="F559" s="46">
        <f t="shared" si="1"/>
        <v>0</v>
      </c>
      <c r="G559" s="42"/>
      <c r="H559" s="9" t="str">
        <f t="shared" si="5"/>
        <v/>
      </c>
      <c r="I559" s="10" t="str">
        <f>IF(I558="","",IF(L558=0,"",IF(I558&gt;L558,L558,IF(L558&lt;&gt;"",COMPARATIVO!$D$5,""))))</f>
        <v/>
      </c>
      <c r="J559" s="10" t="str">
        <f>IF(L558=0,"",IFERROR(((1+COMPARATIVO!$E$5)^(1/12)-1)*L558,""))</f>
        <v/>
      </c>
      <c r="K559" s="10" t="str">
        <f>IF((IFERROR(I559-J559+IF(C559=F558,0,COMPARATIVO!$F$5),""))=COMPARATIVO!$F$5,"",IFERROR(I559-J559+IF(C559=F558,0,COMPARATIVO!$F$5),""))</f>
        <v/>
      </c>
      <c r="L559" s="46">
        <f t="shared" si="2"/>
        <v>0</v>
      </c>
      <c r="M559" s="42"/>
      <c r="N559" s="9" t="str">
        <f t="shared" si="6"/>
        <v/>
      </c>
      <c r="O559" s="10" t="str">
        <f>IF(O558="","",IF(R558=0,"",IF(O558&gt;R558,R558,IF(R558&lt;&gt;"",COMPARATIVO!$D$6,""))))</f>
        <v/>
      </c>
      <c r="P559" s="10" t="str">
        <f>IF(R558=0,"",IFERROR(((1+COMPARATIVO!$E$6)^(1/12)-1)*R558,""))</f>
        <v/>
      </c>
      <c r="Q559" s="10" t="str">
        <f>IF((IFERROR(O559-P559+IF(C559=F558,0,COMPARATIVO!$F$6),""))=COMPARATIVO!$F$6,"",IFERROR(O559-P559+IF(C559=F558,0,COMPARATIVO!$F$6),""))</f>
        <v/>
      </c>
      <c r="R559" s="46">
        <f t="shared" si="3"/>
        <v>0</v>
      </c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9" t="str">
        <f t="shared" si="4"/>
        <v/>
      </c>
      <c r="C560" s="10" t="str">
        <f>IF(C559="","",IF(F559=0,"",IF(C559&gt;F559,F559,IF(F559&lt;&gt;"",COMPARATIVO!$D$4,""))))</f>
        <v/>
      </c>
      <c r="D560" s="10" t="str">
        <f>IF(F559=0,"",IFERROR(((1+COMPARATIVO!$E$4)^(1/12)-1)*F559,""))</f>
        <v/>
      </c>
      <c r="E560" s="10" t="str">
        <f>IF((IFERROR(C560-D560+IF(C560=F559,0,COMPARATIVO!$F$4),""))=COMPARATIVO!$F$4,"",IFERROR(C560-D560+IF(C560=F559,0,COMPARATIVO!$F$4),""))</f>
        <v/>
      </c>
      <c r="F560" s="46">
        <f t="shared" si="1"/>
        <v>0</v>
      </c>
      <c r="G560" s="42"/>
      <c r="H560" s="9" t="str">
        <f t="shared" si="5"/>
        <v/>
      </c>
      <c r="I560" s="10" t="str">
        <f>IF(I559="","",IF(L559=0,"",IF(I559&gt;L559,L559,IF(L559&lt;&gt;"",COMPARATIVO!$D$5,""))))</f>
        <v/>
      </c>
      <c r="J560" s="10" t="str">
        <f>IF(L559=0,"",IFERROR(((1+COMPARATIVO!$E$5)^(1/12)-1)*L559,""))</f>
        <v/>
      </c>
      <c r="K560" s="10" t="str">
        <f>IF((IFERROR(I560-J560+IF(C560=F559,0,COMPARATIVO!$F$5),""))=COMPARATIVO!$F$5,"",IFERROR(I560-J560+IF(C560=F559,0,COMPARATIVO!$F$5),""))</f>
        <v/>
      </c>
      <c r="L560" s="46">
        <f t="shared" si="2"/>
        <v>0</v>
      </c>
      <c r="M560" s="42"/>
      <c r="N560" s="9" t="str">
        <f t="shared" si="6"/>
        <v/>
      </c>
      <c r="O560" s="10" t="str">
        <f>IF(O559="","",IF(R559=0,"",IF(O559&gt;R559,R559,IF(R559&lt;&gt;"",COMPARATIVO!$D$6,""))))</f>
        <v/>
      </c>
      <c r="P560" s="10" t="str">
        <f>IF(R559=0,"",IFERROR(((1+COMPARATIVO!$E$6)^(1/12)-1)*R559,""))</f>
        <v/>
      </c>
      <c r="Q560" s="10" t="str">
        <f>IF((IFERROR(O560-P560+IF(C560=F559,0,COMPARATIVO!$F$6),""))=COMPARATIVO!$F$6,"",IFERROR(O560-P560+IF(C560=F559,0,COMPARATIVO!$F$6),""))</f>
        <v/>
      </c>
      <c r="R560" s="46">
        <f t="shared" si="3"/>
        <v>0</v>
      </c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9" t="str">
        <f t="shared" si="4"/>
        <v/>
      </c>
      <c r="C561" s="10" t="str">
        <f>IF(C560="","",IF(F560=0,"",IF(C560&gt;F560,F560,IF(F560&lt;&gt;"",COMPARATIVO!$D$4,""))))</f>
        <v/>
      </c>
      <c r="D561" s="10" t="str">
        <f>IF(F560=0,"",IFERROR(((1+COMPARATIVO!$E$4)^(1/12)-1)*F560,""))</f>
        <v/>
      </c>
      <c r="E561" s="10" t="str">
        <f>IF((IFERROR(C561-D561+IF(C561=F560,0,COMPARATIVO!$F$4),""))=COMPARATIVO!$F$4,"",IFERROR(C561-D561+IF(C561=F560,0,COMPARATIVO!$F$4),""))</f>
        <v/>
      </c>
      <c r="F561" s="46">
        <f t="shared" si="1"/>
        <v>0</v>
      </c>
      <c r="G561" s="42"/>
      <c r="H561" s="9" t="str">
        <f t="shared" si="5"/>
        <v/>
      </c>
      <c r="I561" s="10" t="str">
        <f>IF(I560="","",IF(L560=0,"",IF(I560&gt;L560,L560,IF(L560&lt;&gt;"",COMPARATIVO!$D$5,""))))</f>
        <v/>
      </c>
      <c r="J561" s="10" t="str">
        <f>IF(L560=0,"",IFERROR(((1+COMPARATIVO!$E$5)^(1/12)-1)*L560,""))</f>
        <v/>
      </c>
      <c r="K561" s="10" t="str">
        <f>IF((IFERROR(I561-J561+IF(C561=F560,0,COMPARATIVO!$F$5),""))=COMPARATIVO!$F$5,"",IFERROR(I561-J561+IF(C561=F560,0,COMPARATIVO!$F$5),""))</f>
        <v/>
      </c>
      <c r="L561" s="46">
        <f t="shared" si="2"/>
        <v>0</v>
      </c>
      <c r="M561" s="42"/>
      <c r="N561" s="9" t="str">
        <f t="shared" si="6"/>
        <v/>
      </c>
      <c r="O561" s="10" t="str">
        <f>IF(O560="","",IF(R560=0,"",IF(O560&gt;R560,R560,IF(R560&lt;&gt;"",COMPARATIVO!$D$6,""))))</f>
        <v/>
      </c>
      <c r="P561" s="10" t="str">
        <f>IF(R560=0,"",IFERROR(((1+COMPARATIVO!$E$6)^(1/12)-1)*R560,""))</f>
        <v/>
      </c>
      <c r="Q561" s="10" t="str">
        <f>IF((IFERROR(O561-P561+IF(C561=F560,0,COMPARATIVO!$F$6),""))=COMPARATIVO!$F$6,"",IFERROR(O561-P561+IF(C561=F560,0,COMPARATIVO!$F$6),""))</f>
        <v/>
      </c>
      <c r="R561" s="46">
        <f t="shared" si="3"/>
        <v>0</v>
      </c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9" t="str">
        <f t="shared" si="4"/>
        <v/>
      </c>
      <c r="C562" s="10" t="str">
        <f>IF(C561="","",IF(F561=0,"",IF(C561&gt;F561,F561,IF(F561&lt;&gt;"",COMPARATIVO!$D$4,""))))</f>
        <v/>
      </c>
      <c r="D562" s="10" t="str">
        <f>IF(F561=0,"",IFERROR(((1+COMPARATIVO!$E$4)^(1/12)-1)*F561,""))</f>
        <v/>
      </c>
      <c r="E562" s="10" t="str">
        <f>IF((IFERROR(C562-D562+IF(C562=F561,0,COMPARATIVO!$F$4),""))=COMPARATIVO!$F$4,"",IFERROR(C562-D562+IF(C562=F561,0,COMPARATIVO!$F$4),""))</f>
        <v/>
      </c>
      <c r="F562" s="46">
        <f t="shared" si="1"/>
        <v>0</v>
      </c>
      <c r="G562" s="42"/>
      <c r="H562" s="9" t="str">
        <f t="shared" si="5"/>
        <v/>
      </c>
      <c r="I562" s="10" t="str">
        <f>IF(I561="","",IF(L561=0,"",IF(I561&gt;L561,L561,IF(L561&lt;&gt;"",COMPARATIVO!$D$5,""))))</f>
        <v/>
      </c>
      <c r="J562" s="10" t="str">
        <f>IF(L561=0,"",IFERROR(((1+COMPARATIVO!$E$5)^(1/12)-1)*L561,""))</f>
        <v/>
      </c>
      <c r="K562" s="10" t="str">
        <f>IF((IFERROR(I562-J562+IF(C562=F561,0,COMPARATIVO!$F$5),""))=COMPARATIVO!$F$5,"",IFERROR(I562-J562+IF(C562=F561,0,COMPARATIVO!$F$5),""))</f>
        <v/>
      </c>
      <c r="L562" s="46">
        <f t="shared" si="2"/>
        <v>0</v>
      </c>
      <c r="M562" s="42"/>
      <c r="N562" s="9" t="str">
        <f t="shared" si="6"/>
        <v/>
      </c>
      <c r="O562" s="10" t="str">
        <f>IF(O561="","",IF(R561=0,"",IF(O561&gt;R561,R561,IF(R561&lt;&gt;"",COMPARATIVO!$D$6,""))))</f>
        <v/>
      </c>
      <c r="P562" s="10" t="str">
        <f>IF(R561=0,"",IFERROR(((1+COMPARATIVO!$E$6)^(1/12)-1)*R561,""))</f>
        <v/>
      </c>
      <c r="Q562" s="10" t="str">
        <f>IF((IFERROR(O562-P562+IF(C562=F561,0,COMPARATIVO!$F$6),""))=COMPARATIVO!$F$6,"",IFERROR(O562-P562+IF(C562=F561,0,COMPARATIVO!$F$6),""))</f>
        <v/>
      </c>
      <c r="R562" s="46">
        <f t="shared" si="3"/>
        <v>0</v>
      </c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9" t="str">
        <f t="shared" si="4"/>
        <v/>
      </c>
      <c r="C563" s="10" t="str">
        <f>IF(C562="","",IF(F562=0,"",IF(C562&gt;F562,F562,IF(F562&lt;&gt;"",COMPARATIVO!$D$4,""))))</f>
        <v/>
      </c>
      <c r="D563" s="10" t="str">
        <f>IF(F562=0,"",IFERROR(((1+COMPARATIVO!$E$4)^(1/12)-1)*F562,""))</f>
        <v/>
      </c>
      <c r="E563" s="10" t="str">
        <f>IF((IFERROR(C563-D563+IF(C563=F562,0,COMPARATIVO!$F$4),""))=COMPARATIVO!$F$4,"",IFERROR(C563-D563+IF(C563=F562,0,COMPARATIVO!$F$4),""))</f>
        <v/>
      </c>
      <c r="F563" s="46">
        <f t="shared" si="1"/>
        <v>0</v>
      </c>
      <c r="G563" s="42"/>
      <c r="H563" s="9" t="str">
        <f t="shared" si="5"/>
        <v/>
      </c>
      <c r="I563" s="10" t="str">
        <f>IF(I562="","",IF(L562=0,"",IF(I562&gt;L562,L562,IF(L562&lt;&gt;"",COMPARATIVO!$D$5,""))))</f>
        <v/>
      </c>
      <c r="J563" s="10" t="str">
        <f>IF(L562=0,"",IFERROR(((1+COMPARATIVO!$E$5)^(1/12)-1)*L562,""))</f>
        <v/>
      </c>
      <c r="K563" s="10" t="str">
        <f>IF((IFERROR(I563-J563+IF(C563=F562,0,COMPARATIVO!$F$5),""))=COMPARATIVO!$F$5,"",IFERROR(I563-J563+IF(C563=F562,0,COMPARATIVO!$F$5),""))</f>
        <v/>
      </c>
      <c r="L563" s="46">
        <f t="shared" si="2"/>
        <v>0</v>
      </c>
      <c r="M563" s="42"/>
      <c r="N563" s="9" t="str">
        <f t="shared" si="6"/>
        <v/>
      </c>
      <c r="O563" s="10" t="str">
        <f>IF(O562="","",IF(R562=0,"",IF(O562&gt;R562,R562,IF(R562&lt;&gt;"",COMPARATIVO!$D$6,""))))</f>
        <v/>
      </c>
      <c r="P563" s="10" t="str">
        <f>IF(R562=0,"",IFERROR(((1+COMPARATIVO!$E$6)^(1/12)-1)*R562,""))</f>
        <v/>
      </c>
      <c r="Q563" s="10" t="str">
        <f>IF((IFERROR(O563-P563+IF(C563=F562,0,COMPARATIVO!$F$6),""))=COMPARATIVO!$F$6,"",IFERROR(O563-P563+IF(C563=F562,0,COMPARATIVO!$F$6),""))</f>
        <v/>
      </c>
      <c r="R563" s="46">
        <f t="shared" si="3"/>
        <v>0</v>
      </c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9" t="str">
        <f t="shared" si="4"/>
        <v/>
      </c>
      <c r="C564" s="10" t="str">
        <f>IF(C563="","",IF(F563=0,"",IF(C563&gt;F563,F563,IF(F563&lt;&gt;"",COMPARATIVO!$D$4,""))))</f>
        <v/>
      </c>
      <c r="D564" s="10" t="str">
        <f>IF(F563=0,"",IFERROR(((1+COMPARATIVO!$E$4)^(1/12)-1)*F563,""))</f>
        <v/>
      </c>
      <c r="E564" s="10" t="str">
        <f>IF((IFERROR(C564-D564+IF(C564=F563,0,COMPARATIVO!$F$4),""))=COMPARATIVO!$F$4,"",IFERROR(C564-D564+IF(C564=F563,0,COMPARATIVO!$F$4),""))</f>
        <v/>
      </c>
      <c r="F564" s="46">
        <f t="shared" si="1"/>
        <v>0</v>
      </c>
      <c r="G564" s="42"/>
      <c r="H564" s="9" t="str">
        <f t="shared" si="5"/>
        <v/>
      </c>
      <c r="I564" s="10" t="str">
        <f>IF(I563="","",IF(L563=0,"",IF(I563&gt;L563,L563,IF(L563&lt;&gt;"",COMPARATIVO!$D$5,""))))</f>
        <v/>
      </c>
      <c r="J564" s="10" t="str">
        <f>IF(L563=0,"",IFERROR(((1+COMPARATIVO!$E$5)^(1/12)-1)*L563,""))</f>
        <v/>
      </c>
      <c r="K564" s="10" t="str">
        <f>IF((IFERROR(I564-J564+IF(C564=F563,0,COMPARATIVO!$F$5),""))=COMPARATIVO!$F$5,"",IFERROR(I564-J564+IF(C564=F563,0,COMPARATIVO!$F$5),""))</f>
        <v/>
      </c>
      <c r="L564" s="46">
        <f t="shared" si="2"/>
        <v>0</v>
      </c>
      <c r="M564" s="42"/>
      <c r="N564" s="9" t="str">
        <f t="shared" si="6"/>
        <v/>
      </c>
      <c r="O564" s="10" t="str">
        <f>IF(O563="","",IF(R563=0,"",IF(O563&gt;R563,R563,IF(R563&lt;&gt;"",COMPARATIVO!$D$6,""))))</f>
        <v/>
      </c>
      <c r="P564" s="10" t="str">
        <f>IF(R563=0,"",IFERROR(((1+COMPARATIVO!$E$6)^(1/12)-1)*R563,""))</f>
        <v/>
      </c>
      <c r="Q564" s="10" t="str">
        <f>IF((IFERROR(O564-P564+IF(C564=F563,0,COMPARATIVO!$F$6),""))=COMPARATIVO!$F$6,"",IFERROR(O564-P564+IF(C564=F563,0,COMPARATIVO!$F$6),""))</f>
        <v/>
      </c>
      <c r="R564" s="46">
        <f t="shared" si="3"/>
        <v>0</v>
      </c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9" t="str">
        <f t="shared" si="4"/>
        <v/>
      </c>
      <c r="C565" s="10" t="str">
        <f>IF(C564="","",IF(F564=0,"",IF(C564&gt;F564,F564,IF(F564&lt;&gt;"",COMPARATIVO!$D$4,""))))</f>
        <v/>
      </c>
      <c r="D565" s="10" t="str">
        <f>IF(F564=0,"",IFERROR(((1+COMPARATIVO!$E$4)^(1/12)-1)*F564,""))</f>
        <v/>
      </c>
      <c r="E565" s="10" t="str">
        <f>IF((IFERROR(C565-D565+IF(C565=F564,0,COMPARATIVO!$F$4),""))=COMPARATIVO!$F$4,"",IFERROR(C565-D565+IF(C565=F564,0,COMPARATIVO!$F$4),""))</f>
        <v/>
      </c>
      <c r="F565" s="46">
        <f t="shared" si="1"/>
        <v>0</v>
      </c>
      <c r="G565" s="42"/>
      <c r="H565" s="9" t="str">
        <f t="shared" si="5"/>
        <v/>
      </c>
      <c r="I565" s="10" t="str">
        <f>IF(I564="","",IF(L564=0,"",IF(I564&gt;L564,L564,IF(L564&lt;&gt;"",COMPARATIVO!$D$5,""))))</f>
        <v/>
      </c>
      <c r="J565" s="10" t="str">
        <f>IF(L564=0,"",IFERROR(((1+COMPARATIVO!$E$5)^(1/12)-1)*L564,""))</f>
        <v/>
      </c>
      <c r="K565" s="10" t="str">
        <f>IF((IFERROR(I565-J565+IF(C565=F564,0,COMPARATIVO!$F$5),""))=COMPARATIVO!$F$5,"",IFERROR(I565-J565+IF(C565=F564,0,COMPARATIVO!$F$5),""))</f>
        <v/>
      </c>
      <c r="L565" s="46">
        <f t="shared" si="2"/>
        <v>0</v>
      </c>
      <c r="M565" s="42"/>
      <c r="N565" s="9" t="str">
        <f t="shared" si="6"/>
        <v/>
      </c>
      <c r="O565" s="10" t="str">
        <f>IF(O564="","",IF(R564=0,"",IF(O564&gt;R564,R564,IF(R564&lt;&gt;"",COMPARATIVO!$D$6,""))))</f>
        <v/>
      </c>
      <c r="P565" s="10" t="str">
        <f>IF(R564=0,"",IFERROR(((1+COMPARATIVO!$E$6)^(1/12)-1)*R564,""))</f>
        <v/>
      </c>
      <c r="Q565" s="10" t="str">
        <f>IF((IFERROR(O565-P565+IF(C565=F564,0,COMPARATIVO!$F$6),""))=COMPARATIVO!$F$6,"",IFERROR(O565-P565+IF(C565=F564,0,COMPARATIVO!$F$6),""))</f>
        <v/>
      </c>
      <c r="R565" s="46">
        <f t="shared" si="3"/>
        <v>0</v>
      </c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9" t="str">
        <f t="shared" si="4"/>
        <v/>
      </c>
      <c r="C566" s="10" t="str">
        <f>IF(C565="","",IF(F565=0,"",IF(C565&gt;F565,F565,IF(F565&lt;&gt;"",COMPARATIVO!$D$4,""))))</f>
        <v/>
      </c>
      <c r="D566" s="10" t="str">
        <f>IF(F565=0,"",IFERROR(((1+COMPARATIVO!$E$4)^(1/12)-1)*F565,""))</f>
        <v/>
      </c>
      <c r="E566" s="10" t="str">
        <f>IF((IFERROR(C566-D566+IF(C566=F565,0,COMPARATIVO!$F$4),""))=COMPARATIVO!$F$4,"",IFERROR(C566-D566+IF(C566=F565,0,COMPARATIVO!$F$4),""))</f>
        <v/>
      </c>
      <c r="F566" s="46">
        <f t="shared" si="1"/>
        <v>0</v>
      </c>
      <c r="G566" s="42"/>
      <c r="H566" s="9" t="str">
        <f t="shared" si="5"/>
        <v/>
      </c>
      <c r="I566" s="10" t="str">
        <f>IF(I565="","",IF(L565=0,"",IF(I565&gt;L565,L565,IF(L565&lt;&gt;"",COMPARATIVO!$D$5,""))))</f>
        <v/>
      </c>
      <c r="J566" s="10" t="str">
        <f>IF(L565=0,"",IFERROR(((1+COMPARATIVO!$E$5)^(1/12)-1)*L565,""))</f>
        <v/>
      </c>
      <c r="K566" s="10" t="str">
        <f>IF((IFERROR(I566-J566+IF(C566=F565,0,COMPARATIVO!$F$5),""))=COMPARATIVO!$F$5,"",IFERROR(I566-J566+IF(C566=F565,0,COMPARATIVO!$F$5),""))</f>
        <v/>
      </c>
      <c r="L566" s="46">
        <f t="shared" si="2"/>
        <v>0</v>
      </c>
      <c r="M566" s="42"/>
      <c r="N566" s="9" t="str">
        <f t="shared" si="6"/>
        <v/>
      </c>
      <c r="O566" s="10" t="str">
        <f>IF(O565="","",IF(R565=0,"",IF(O565&gt;R565,R565,IF(R565&lt;&gt;"",COMPARATIVO!$D$6,""))))</f>
        <v/>
      </c>
      <c r="P566" s="10" t="str">
        <f>IF(R565=0,"",IFERROR(((1+COMPARATIVO!$E$6)^(1/12)-1)*R565,""))</f>
        <v/>
      </c>
      <c r="Q566" s="10" t="str">
        <f>IF((IFERROR(O566-P566+IF(C566=F565,0,COMPARATIVO!$F$6),""))=COMPARATIVO!$F$6,"",IFERROR(O566-P566+IF(C566=F565,0,COMPARATIVO!$F$6),""))</f>
        <v/>
      </c>
      <c r="R566" s="46">
        <f t="shared" si="3"/>
        <v>0</v>
      </c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9" t="str">
        <f t="shared" si="4"/>
        <v/>
      </c>
      <c r="C567" s="10" t="str">
        <f>IF(C566="","",IF(F566=0,"",IF(C566&gt;F566,F566,IF(F566&lt;&gt;"",COMPARATIVO!$D$4,""))))</f>
        <v/>
      </c>
      <c r="D567" s="10" t="str">
        <f>IF(F566=0,"",IFERROR(((1+COMPARATIVO!$E$4)^(1/12)-1)*F566,""))</f>
        <v/>
      </c>
      <c r="E567" s="10" t="str">
        <f>IF((IFERROR(C567-D567+IF(C567=F566,0,COMPARATIVO!$F$4),""))=COMPARATIVO!$F$4,"",IFERROR(C567-D567+IF(C567=F566,0,COMPARATIVO!$F$4),""))</f>
        <v/>
      </c>
      <c r="F567" s="46">
        <f t="shared" si="1"/>
        <v>0</v>
      </c>
      <c r="G567" s="42"/>
      <c r="H567" s="9" t="str">
        <f t="shared" si="5"/>
        <v/>
      </c>
      <c r="I567" s="10" t="str">
        <f>IF(I566="","",IF(L566=0,"",IF(I566&gt;L566,L566,IF(L566&lt;&gt;"",COMPARATIVO!$D$5,""))))</f>
        <v/>
      </c>
      <c r="J567" s="10" t="str">
        <f>IF(L566=0,"",IFERROR(((1+COMPARATIVO!$E$5)^(1/12)-1)*L566,""))</f>
        <v/>
      </c>
      <c r="K567" s="10" t="str">
        <f>IF((IFERROR(I567-J567+IF(C567=F566,0,COMPARATIVO!$F$5),""))=COMPARATIVO!$F$5,"",IFERROR(I567-J567+IF(C567=F566,0,COMPARATIVO!$F$5),""))</f>
        <v/>
      </c>
      <c r="L567" s="46">
        <f t="shared" si="2"/>
        <v>0</v>
      </c>
      <c r="M567" s="42"/>
      <c r="N567" s="9" t="str">
        <f t="shared" si="6"/>
        <v/>
      </c>
      <c r="O567" s="10" t="str">
        <f>IF(O566="","",IF(R566=0,"",IF(O566&gt;R566,R566,IF(R566&lt;&gt;"",COMPARATIVO!$D$6,""))))</f>
        <v/>
      </c>
      <c r="P567" s="10" t="str">
        <f>IF(R566=0,"",IFERROR(((1+COMPARATIVO!$E$6)^(1/12)-1)*R566,""))</f>
        <v/>
      </c>
      <c r="Q567" s="10" t="str">
        <f>IF((IFERROR(O567-P567+IF(C567=F566,0,COMPARATIVO!$F$6),""))=COMPARATIVO!$F$6,"",IFERROR(O567-P567+IF(C567=F566,0,COMPARATIVO!$F$6),""))</f>
        <v/>
      </c>
      <c r="R567" s="46">
        <f t="shared" si="3"/>
        <v>0</v>
      </c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9" t="str">
        <f t="shared" si="4"/>
        <v/>
      </c>
      <c r="C568" s="10" t="str">
        <f>IF(C567="","",IF(F567=0,"",IF(C567&gt;F567,F567,IF(F567&lt;&gt;"",COMPARATIVO!$D$4,""))))</f>
        <v/>
      </c>
      <c r="D568" s="10" t="str">
        <f>IF(F567=0,"",IFERROR(((1+COMPARATIVO!$E$4)^(1/12)-1)*F567,""))</f>
        <v/>
      </c>
      <c r="E568" s="10" t="str">
        <f>IF((IFERROR(C568-D568+IF(C568=F567,0,COMPARATIVO!$F$4),""))=COMPARATIVO!$F$4,"",IFERROR(C568-D568+IF(C568=F567,0,COMPARATIVO!$F$4),""))</f>
        <v/>
      </c>
      <c r="F568" s="46">
        <f t="shared" si="1"/>
        <v>0</v>
      </c>
      <c r="G568" s="42"/>
      <c r="H568" s="9" t="str">
        <f t="shared" si="5"/>
        <v/>
      </c>
      <c r="I568" s="10" t="str">
        <f>IF(I567="","",IF(L567=0,"",IF(I567&gt;L567,L567,IF(L567&lt;&gt;"",COMPARATIVO!$D$5,""))))</f>
        <v/>
      </c>
      <c r="J568" s="10" t="str">
        <f>IF(L567=0,"",IFERROR(((1+COMPARATIVO!$E$5)^(1/12)-1)*L567,""))</f>
        <v/>
      </c>
      <c r="K568" s="10" t="str">
        <f>IF((IFERROR(I568-J568+IF(C568=F567,0,COMPARATIVO!$F$5),""))=COMPARATIVO!$F$5,"",IFERROR(I568-J568+IF(C568=F567,0,COMPARATIVO!$F$5),""))</f>
        <v/>
      </c>
      <c r="L568" s="46">
        <f t="shared" si="2"/>
        <v>0</v>
      </c>
      <c r="M568" s="42"/>
      <c r="N568" s="9" t="str">
        <f t="shared" si="6"/>
        <v/>
      </c>
      <c r="O568" s="10" t="str">
        <f>IF(O567="","",IF(R567=0,"",IF(O567&gt;R567,R567,IF(R567&lt;&gt;"",COMPARATIVO!$D$6,""))))</f>
        <v/>
      </c>
      <c r="P568" s="10" t="str">
        <f>IF(R567=0,"",IFERROR(((1+COMPARATIVO!$E$6)^(1/12)-1)*R567,""))</f>
        <v/>
      </c>
      <c r="Q568" s="10" t="str">
        <f>IF((IFERROR(O568-P568+IF(C568=F567,0,COMPARATIVO!$F$6),""))=COMPARATIVO!$F$6,"",IFERROR(O568-P568+IF(C568=F567,0,COMPARATIVO!$F$6),""))</f>
        <v/>
      </c>
      <c r="R568" s="46">
        <f t="shared" si="3"/>
        <v>0</v>
      </c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9" t="str">
        <f t="shared" si="4"/>
        <v/>
      </c>
      <c r="C569" s="10" t="str">
        <f>IF(C568="","",IF(F568=0,"",IF(C568&gt;F568,F568,IF(F568&lt;&gt;"",COMPARATIVO!$D$4,""))))</f>
        <v/>
      </c>
      <c r="D569" s="10" t="str">
        <f>IF(F568=0,"",IFERROR(((1+COMPARATIVO!$E$4)^(1/12)-1)*F568,""))</f>
        <v/>
      </c>
      <c r="E569" s="10" t="str">
        <f>IF((IFERROR(C569-D569+IF(C569=F568,0,COMPARATIVO!$F$4),""))=COMPARATIVO!$F$4,"",IFERROR(C569-D569+IF(C569=F568,0,COMPARATIVO!$F$4),""))</f>
        <v/>
      </c>
      <c r="F569" s="46">
        <f t="shared" si="1"/>
        <v>0</v>
      </c>
      <c r="G569" s="42"/>
      <c r="H569" s="9" t="str">
        <f t="shared" si="5"/>
        <v/>
      </c>
      <c r="I569" s="10" t="str">
        <f>IF(I568="","",IF(L568=0,"",IF(I568&gt;L568,L568,IF(L568&lt;&gt;"",COMPARATIVO!$D$5,""))))</f>
        <v/>
      </c>
      <c r="J569" s="10" t="str">
        <f>IF(L568=0,"",IFERROR(((1+COMPARATIVO!$E$5)^(1/12)-1)*L568,""))</f>
        <v/>
      </c>
      <c r="K569" s="10" t="str">
        <f>IF((IFERROR(I569-J569+IF(C569=F568,0,COMPARATIVO!$F$5),""))=COMPARATIVO!$F$5,"",IFERROR(I569-J569+IF(C569=F568,0,COMPARATIVO!$F$5),""))</f>
        <v/>
      </c>
      <c r="L569" s="46">
        <f t="shared" si="2"/>
        <v>0</v>
      </c>
      <c r="M569" s="42"/>
      <c r="N569" s="9" t="str">
        <f t="shared" si="6"/>
        <v/>
      </c>
      <c r="O569" s="10" t="str">
        <f>IF(O568="","",IF(R568=0,"",IF(O568&gt;R568,R568,IF(R568&lt;&gt;"",COMPARATIVO!$D$6,""))))</f>
        <v/>
      </c>
      <c r="P569" s="10" t="str">
        <f>IF(R568=0,"",IFERROR(((1+COMPARATIVO!$E$6)^(1/12)-1)*R568,""))</f>
        <v/>
      </c>
      <c r="Q569" s="10" t="str">
        <f>IF((IFERROR(O569-P569+IF(C569=F568,0,COMPARATIVO!$F$6),""))=COMPARATIVO!$F$6,"",IFERROR(O569-P569+IF(C569=F568,0,COMPARATIVO!$F$6),""))</f>
        <v/>
      </c>
      <c r="R569" s="46">
        <f t="shared" si="3"/>
        <v>0</v>
      </c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9" t="str">
        <f t="shared" si="4"/>
        <v/>
      </c>
      <c r="C570" s="10" t="str">
        <f>IF(C569="","",IF(F569=0,"",IF(C569&gt;F569,F569,IF(F569&lt;&gt;"",COMPARATIVO!$D$4,""))))</f>
        <v/>
      </c>
      <c r="D570" s="10" t="str">
        <f>IF(F569=0,"",IFERROR(((1+COMPARATIVO!$E$4)^(1/12)-1)*F569,""))</f>
        <v/>
      </c>
      <c r="E570" s="10" t="str">
        <f>IF((IFERROR(C570-D570+IF(C570=F569,0,COMPARATIVO!$F$4),""))=COMPARATIVO!$F$4,"",IFERROR(C570-D570+IF(C570=F569,0,COMPARATIVO!$F$4),""))</f>
        <v/>
      </c>
      <c r="F570" s="46">
        <f t="shared" si="1"/>
        <v>0</v>
      </c>
      <c r="G570" s="42"/>
      <c r="H570" s="9" t="str">
        <f t="shared" si="5"/>
        <v/>
      </c>
      <c r="I570" s="10" t="str">
        <f>IF(I569="","",IF(L569=0,"",IF(I569&gt;L569,L569,IF(L569&lt;&gt;"",COMPARATIVO!$D$5,""))))</f>
        <v/>
      </c>
      <c r="J570" s="10" t="str">
        <f>IF(L569=0,"",IFERROR(((1+COMPARATIVO!$E$5)^(1/12)-1)*L569,""))</f>
        <v/>
      </c>
      <c r="K570" s="10" t="str">
        <f>IF((IFERROR(I570-J570+IF(C570=F569,0,COMPARATIVO!$F$5),""))=COMPARATIVO!$F$5,"",IFERROR(I570-J570+IF(C570=F569,0,COMPARATIVO!$F$5),""))</f>
        <v/>
      </c>
      <c r="L570" s="46">
        <f t="shared" si="2"/>
        <v>0</v>
      </c>
      <c r="M570" s="42"/>
      <c r="N570" s="9" t="str">
        <f t="shared" si="6"/>
        <v/>
      </c>
      <c r="O570" s="10" t="str">
        <f>IF(O569="","",IF(R569=0,"",IF(O569&gt;R569,R569,IF(R569&lt;&gt;"",COMPARATIVO!$D$6,""))))</f>
        <v/>
      </c>
      <c r="P570" s="10" t="str">
        <f>IF(R569=0,"",IFERROR(((1+COMPARATIVO!$E$6)^(1/12)-1)*R569,""))</f>
        <v/>
      </c>
      <c r="Q570" s="10" t="str">
        <f>IF((IFERROR(O570-P570+IF(C570=F569,0,COMPARATIVO!$F$6),""))=COMPARATIVO!$F$6,"",IFERROR(O570-P570+IF(C570=F569,0,COMPARATIVO!$F$6),""))</f>
        <v/>
      </c>
      <c r="R570" s="46">
        <f t="shared" si="3"/>
        <v>0</v>
      </c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9" t="str">
        <f t="shared" si="4"/>
        <v/>
      </c>
      <c r="C571" s="10" t="str">
        <f>IF(C570="","",IF(F570=0,"",IF(C570&gt;F570,F570,IF(F570&lt;&gt;"",COMPARATIVO!$D$4,""))))</f>
        <v/>
      </c>
      <c r="D571" s="10" t="str">
        <f>IF(F570=0,"",IFERROR(((1+COMPARATIVO!$E$4)^(1/12)-1)*F570,""))</f>
        <v/>
      </c>
      <c r="E571" s="10" t="str">
        <f>IF((IFERROR(C571-D571+IF(C571=F570,0,COMPARATIVO!$F$4),""))=COMPARATIVO!$F$4,"",IFERROR(C571-D571+IF(C571=F570,0,COMPARATIVO!$F$4),""))</f>
        <v/>
      </c>
      <c r="F571" s="46">
        <f t="shared" si="1"/>
        <v>0</v>
      </c>
      <c r="G571" s="42"/>
      <c r="H571" s="9" t="str">
        <f t="shared" si="5"/>
        <v/>
      </c>
      <c r="I571" s="10" t="str">
        <f>IF(I570="","",IF(L570=0,"",IF(I570&gt;L570,L570,IF(L570&lt;&gt;"",COMPARATIVO!$D$5,""))))</f>
        <v/>
      </c>
      <c r="J571" s="10" t="str">
        <f>IF(L570=0,"",IFERROR(((1+COMPARATIVO!$E$5)^(1/12)-1)*L570,""))</f>
        <v/>
      </c>
      <c r="K571" s="10" t="str">
        <f>IF((IFERROR(I571-J571+IF(C571=F570,0,COMPARATIVO!$F$5),""))=COMPARATIVO!$F$5,"",IFERROR(I571-J571+IF(C571=F570,0,COMPARATIVO!$F$5),""))</f>
        <v/>
      </c>
      <c r="L571" s="46">
        <f t="shared" si="2"/>
        <v>0</v>
      </c>
      <c r="M571" s="42"/>
      <c r="N571" s="9" t="str">
        <f t="shared" si="6"/>
        <v/>
      </c>
      <c r="O571" s="10" t="str">
        <f>IF(O570="","",IF(R570=0,"",IF(O570&gt;R570,R570,IF(R570&lt;&gt;"",COMPARATIVO!$D$6,""))))</f>
        <v/>
      </c>
      <c r="P571" s="10" t="str">
        <f>IF(R570=0,"",IFERROR(((1+COMPARATIVO!$E$6)^(1/12)-1)*R570,""))</f>
        <v/>
      </c>
      <c r="Q571" s="10" t="str">
        <f>IF((IFERROR(O571-P571+IF(C571=F570,0,COMPARATIVO!$F$6),""))=COMPARATIVO!$F$6,"",IFERROR(O571-P571+IF(C571=F570,0,COMPARATIVO!$F$6),""))</f>
        <v/>
      </c>
      <c r="R571" s="46">
        <f t="shared" si="3"/>
        <v>0</v>
      </c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9" t="str">
        <f t="shared" si="4"/>
        <v/>
      </c>
      <c r="C572" s="10" t="str">
        <f>IF(C571="","",IF(F571=0,"",IF(C571&gt;F571,F571,IF(F571&lt;&gt;"",COMPARATIVO!$D$4,""))))</f>
        <v/>
      </c>
      <c r="D572" s="10" t="str">
        <f>IF(F571=0,"",IFERROR(((1+COMPARATIVO!$E$4)^(1/12)-1)*F571,""))</f>
        <v/>
      </c>
      <c r="E572" s="10" t="str">
        <f>IF((IFERROR(C572-D572+IF(C572=F571,0,COMPARATIVO!$F$4),""))=COMPARATIVO!$F$4,"",IFERROR(C572-D572+IF(C572=F571,0,COMPARATIVO!$F$4),""))</f>
        <v/>
      </c>
      <c r="F572" s="46">
        <f t="shared" si="1"/>
        <v>0</v>
      </c>
      <c r="G572" s="42"/>
      <c r="H572" s="9" t="str">
        <f t="shared" si="5"/>
        <v/>
      </c>
      <c r="I572" s="10" t="str">
        <f>IF(I571="","",IF(L571=0,"",IF(I571&gt;L571,L571,IF(L571&lt;&gt;"",COMPARATIVO!$D$5,""))))</f>
        <v/>
      </c>
      <c r="J572" s="10" t="str">
        <f>IF(L571=0,"",IFERROR(((1+COMPARATIVO!$E$5)^(1/12)-1)*L571,""))</f>
        <v/>
      </c>
      <c r="K572" s="10" t="str">
        <f>IF((IFERROR(I572-J572+IF(C572=F571,0,COMPARATIVO!$F$5),""))=COMPARATIVO!$F$5,"",IFERROR(I572-J572+IF(C572=F571,0,COMPARATIVO!$F$5),""))</f>
        <v/>
      </c>
      <c r="L572" s="46">
        <f t="shared" si="2"/>
        <v>0</v>
      </c>
      <c r="M572" s="42"/>
      <c r="N572" s="9" t="str">
        <f t="shared" si="6"/>
        <v/>
      </c>
      <c r="O572" s="10" t="str">
        <f>IF(O571="","",IF(R571=0,"",IF(O571&gt;R571,R571,IF(R571&lt;&gt;"",COMPARATIVO!$D$6,""))))</f>
        <v/>
      </c>
      <c r="P572" s="10" t="str">
        <f>IF(R571=0,"",IFERROR(((1+COMPARATIVO!$E$6)^(1/12)-1)*R571,""))</f>
        <v/>
      </c>
      <c r="Q572" s="10" t="str">
        <f>IF((IFERROR(O572-P572+IF(C572=F571,0,COMPARATIVO!$F$6),""))=COMPARATIVO!$F$6,"",IFERROR(O572-P572+IF(C572=F571,0,COMPARATIVO!$F$6),""))</f>
        <v/>
      </c>
      <c r="R572" s="46">
        <f t="shared" si="3"/>
        <v>0</v>
      </c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9" t="str">
        <f t="shared" si="4"/>
        <v/>
      </c>
      <c r="C573" s="10" t="str">
        <f>IF(C572="","",IF(F572=0,"",IF(C572&gt;F572,F572,IF(F572&lt;&gt;"",COMPARATIVO!$D$4,""))))</f>
        <v/>
      </c>
      <c r="D573" s="10" t="str">
        <f>IF(F572=0,"",IFERROR(((1+COMPARATIVO!$E$4)^(1/12)-1)*F572,""))</f>
        <v/>
      </c>
      <c r="E573" s="10" t="str">
        <f>IF((IFERROR(C573-D573+IF(C573=F572,0,COMPARATIVO!$F$4),""))=COMPARATIVO!$F$4,"",IFERROR(C573-D573+IF(C573=F572,0,COMPARATIVO!$F$4),""))</f>
        <v/>
      </c>
      <c r="F573" s="46">
        <f t="shared" si="1"/>
        <v>0</v>
      </c>
      <c r="G573" s="42"/>
      <c r="H573" s="9" t="str">
        <f t="shared" si="5"/>
        <v/>
      </c>
      <c r="I573" s="10" t="str">
        <f>IF(I572="","",IF(L572=0,"",IF(I572&gt;L572,L572,IF(L572&lt;&gt;"",COMPARATIVO!$D$5,""))))</f>
        <v/>
      </c>
      <c r="J573" s="10" t="str">
        <f>IF(L572=0,"",IFERROR(((1+COMPARATIVO!$E$5)^(1/12)-1)*L572,""))</f>
        <v/>
      </c>
      <c r="K573" s="10" t="str">
        <f>IF((IFERROR(I573-J573+IF(C573=F572,0,COMPARATIVO!$F$5),""))=COMPARATIVO!$F$5,"",IFERROR(I573-J573+IF(C573=F572,0,COMPARATIVO!$F$5),""))</f>
        <v/>
      </c>
      <c r="L573" s="46">
        <f t="shared" si="2"/>
        <v>0</v>
      </c>
      <c r="M573" s="42"/>
      <c r="N573" s="9" t="str">
        <f t="shared" si="6"/>
        <v/>
      </c>
      <c r="O573" s="10" t="str">
        <f>IF(O572="","",IF(R572=0,"",IF(O572&gt;R572,R572,IF(R572&lt;&gt;"",COMPARATIVO!$D$6,""))))</f>
        <v/>
      </c>
      <c r="P573" s="10" t="str">
        <f>IF(R572=0,"",IFERROR(((1+COMPARATIVO!$E$6)^(1/12)-1)*R572,""))</f>
        <v/>
      </c>
      <c r="Q573" s="10" t="str">
        <f>IF((IFERROR(O573-P573+IF(C573=F572,0,COMPARATIVO!$F$6),""))=COMPARATIVO!$F$6,"",IFERROR(O573-P573+IF(C573=F572,0,COMPARATIVO!$F$6),""))</f>
        <v/>
      </c>
      <c r="R573" s="46">
        <f t="shared" si="3"/>
        <v>0</v>
      </c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9" t="str">
        <f t="shared" si="4"/>
        <v/>
      </c>
      <c r="C574" s="10" t="str">
        <f>IF(C573="","",IF(F573=0,"",IF(C573&gt;F573,F573,IF(F573&lt;&gt;"",COMPARATIVO!$D$4,""))))</f>
        <v/>
      </c>
      <c r="D574" s="10" t="str">
        <f>IF(F573=0,"",IFERROR(((1+COMPARATIVO!$E$4)^(1/12)-1)*F573,""))</f>
        <v/>
      </c>
      <c r="E574" s="10" t="str">
        <f>IF((IFERROR(C574-D574+IF(C574=F573,0,COMPARATIVO!$F$4),""))=COMPARATIVO!$F$4,"",IFERROR(C574-D574+IF(C574=F573,0,COMPARATIVO!$F$4),""))</f>
        <v/>
      </c>
      <c r="F574" s="46">
        <f t="shared" si="1"/>
        <v>0</v>
      </c>
      <c r="G574" s="42"/>
      <c r="H574" s="9" t="str">
        <f t="shared" si="5"/>
        <v/>
      </c>
      <c r="I574" s="10" t="str">
        <f>IF(I573="","",IF(L573=0,"",IF(I573&gt;L573,L573,IF(L573&lt;&gt;"",COMPARATIVO!$D$5,""))))</f>
        <v/>
      </c>
      <c r="J574" s="10" t="str">
        <f>IF(L573=0,"",IFERROR(((1+COMPARATIVO!$E$5)^(1/12)-1)*L573,""))</f>
        <v/>
      </c>
      <c r="K574" s="10" t="str">
        <f>IF((IFERROR(I574-J574+IF(C574=F573,0,COMPARATIVO!$F$5),""))=COMPARATIVO!$F$5,"",IFERROR(I574-J574+IF(C574=F573,0,COMPARATIVO!$F$5),""))</f>
        <v/>
      </c>
      <c r="L574" s="46">
        <f t="shared" si="2"/>
        <v>0</v>
      </c>
      <c r="M574" s="42"/>
      <c r="N574" s="9" t="str">
        <f t="shared" si="6"/>
        <v/>
      </c>
      <c r="O574" s="10" t="str">
        <f>IF(O573="","",IF(R573=0,"",IF(O573&gt;R573,R573,IF(R573&lt;&gt;"",COMPARATIVO!$D$6,""))))</f>
        <v/>
      </c>
      <c r="P574" s="10" t="str">
        <f>IF(R573=0,"",IFERROR(((1+COMPARATIVO!$E$6)^(1/12)-1)*R573,""))</f>
        <v/>
      </c>
      <c r="Q574" s="10" t="str">
        <f>IF((IFERROR(O574-P574+IF(C574=F573,0,COMPARATIVO!$F$6),""))=COMPARATIVO!$F$6,"",IFERROR(O574-P574+IF(C574=F573,0,COMPARATIVO!$F$6),""))</f>
        <v/>
      </c>
      <c r="R574" s="46">
        <f t="shared" si="3"/>
        <v>0</v>
      </c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9" t="str">
        <f t="shared" si="4"/>
        <v/>
      </c>
      <c r="C575" s="10" t="str">
        <f>IF(C574="","",IF(F574=0,"",IF(C574&gt;F574,F574,IF(F574&lt;&gt;"",COMPARATIVO!$D$4,""))))</f>
        <v/>
      </c>
      <c r="D575" s="10" t="str">
        <f>IF(F574=0,"",IFERROR(((1+COMPARATIVO!$E$4)^(1/12)-1)*F574,""))</f>
        <v/>
      </c>
      <c r="E575" s="10" t="str">
        <f>IF((IFERROR(C575-D575+IF(C575=F574,0,COMPARATIVO!$F$4),""))=COMPARATIVO!$F$4,"",IFERROR(C575-D575+IF(C575=F574,0,COMPARATIVO!$F$4),""))</f>
        <v/>
      </c>
      <c r="F575" s="46">
        <f t="shared" si="1"/>
        <v>0</v>
      </c>
      <c r="G575" s="42"/>
      <c r="H575" s="9" t="str">
        <f t="shared" si="5"/>
        <v/>
      </c>
      <c r="I575" s="10" t="str">
        <f>IF(I574="","",IF(L574=0,"",IF(I574&gt;L574,L574,IF(L574&lt;&gt;"",COMPARATIVO!$D$5,""))))</f>
        <v/>
      </c>
      <c r="J575" s="10" t="str">
        <f>IF(L574=0,"",IFERROR(((1+COMPARATIVO!$E$5)^(1/12)-1)*L574,""))</f>
        <v/>
      </c>
      <c r="K575" s="10" t="str">
        <f>IF((IFERROR(I575-J575+IF(C575=F574,0,COMPARATIVO!$F$5),""))=COMPARATIVO!$F$5,"",IFERROR(I575-J575+IF(C575=F574,0,COMPARATIVO!$F$5),""))</f>
        <v/>
      </c>
      <c r="L575" s="46">
        <f t="shared" si="2"/>
        <v>0</v>
      </c>
      <c r="M575" s="42"/>
      <c r="N575" s="9" t="str">
        <f t="shared" si="6"/>
        <v/>
      </c>
      <c r="O575" s="10" t="str">
        <f>IF(O574="","",IF(R574=0,"",IF(O574&gt;R574,R574,IF(R574&lt;&gt;"",COMPARATIVO!$D$6,""))))</f>
        <v/>
      </c>
      <c r="P575" s="10" t="str">
        <f>IF(R574=0,"",IFERROR(((1+COMPARATIVO!$E$6)^(1/12)-1)*R574,""))</f>
        <v/>
      </c>
      <c r="Q575" s="10" t="str">
        <f>IF((IFERROR(O575-P575+IF(C575=F574,0,COMPARATIVO!$F$6),""))=COMPARATIVO!$F$6,"",IFERROR(O575-P575+IF(C575=F574,0,COMPARATIVO!$F$6),""))</f>
        <v/>
      </c>
      <c r="R575" s="46">
        <f t="shared" si="3"/>
        <v>0</v>
      </c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9" t="str">
        <f t="shared" si="4"/>
        <v/>
      </c>
      <c r="C576" s="10" t="str">
        <f>IF(C575="","",IF(F575=0,"",IF(C575&gt;F575,F575,IF(F575&lt;&gt;"",COMPARATIVO!$D$4,""))))</f>
        <v/>
      </c>
      <c r="D576" s="10" t="str">
        <f>IF(F575=0,"",IFERROR(((1+COMPARATIVO!$E$4)^(1/12)-1)*F575,""))</f>
        <v/>
      </c>
      <c r="E576" s="10" t="str">
        <f>IF((IFERROR(C576-D576+IF(C576=F575,0,COMPARATIVO!$F$4),""))=COMPARATIVO!$F$4,"",IFERROR(C576-D576+IF(C576=F575,0,COMPARATIVO!$F$4),""))</f>
        <v/>
      </c>
      <c r="F576" s="46">
        <f t="shared" si="1"/>
        <v>0</v>
      </c>
      <c r="G576" s="42"/>
      <c r="H576" s="9" t="str">
        <f t="shared" si="5"/>
        <v/>
      </c>
      <c r="I576" s="10" t="str">
        <f>IF(I575="","",IF(L575=0,"",IF(I575&gt;L575,L575,IF(L575&lt;&gt;"",COMPARATIVO!$D$5,""))))</f>
        <v/>
      </c>
      <c r="J576" s="10" t="str">
        <f>IF(L575=0,"",IFERROR(((1+COMPARATIVO!$E$5)^(1/12)-1)*L575,""))</f>
        <v/>
      </c>
      <c r="K576" s="10" t="str">
        <f>IF((IFERROR(I576-J576+IF(C576=F575,0,COMPARATIVO!$F$5),""))=COMPARATIVO!$F$5,"",IFERROR(I576-J576+IF(C576=F575,0,COMPARATIVO!$F$5),""))</f>
        <v/>
      </c>
      <c r="L576" s="46">
        <f t="shared" si="2"/>
        <v>0</v>
      </c>
      <c r="M576" s="42"/>
      <c r="N576" s="9" t="str">
        <f t="shared" si="6"/>
        <v/>
      </c>
      <c r="O576" s="10" t="str">
        <f>IF(O575="","",IF(R575=0,"",IF(O575&gt;R575,R575,IF(R575&lt;&gt;"",COMPARATIVO!$D$6,""))))</f>
        <v/>
      </c>
      <c r="P576" s="10" t="str">
        <f>IF(R575=0,"",IFERROR(((1+COMPARATIVO!$E$6)^(1/12)-1)*R575,""))</f>
        <v/>
      </c>
      <c r="Q576" s="10" t="str">
        <f>IF((IFERROR(O576-P576+IF(C576=F575,0,COMPARATIVO!$F$6),""))=COMPARATIVO!$F$6,"",IFERROR(O576-P576+IF(C576=F575,0,COMPARATIVO!$F$6),""))</f>
        <v/>
      </c>
      <c r="R576" s="46">
        <f t="shared" si="3"/>
        <v>0</v>
      </c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9" t="str">
        <f t="shared" si="4"/>
        <v/>
      </c>
      <c r="C577" s="10" t="str">
        <f>IF(C576="","",IF(F576=0,"",IF(C576&gt;F576,F576,IF(F576&lt;&gt;"",COMPARATIVO!$D$4,""))))</f>
        <v/>
      </c>
      <c r="D577" s="10" t="str">
        <f>IF(F576=0,"",IFERROR(((1+COMPARATIVO!$E$4)^(1/12)-1)*F576,""))</f>
        <v/>
      </c>
      <c r="E577" s="10" t="str">
        <f>IF((IFERROR(C577-D577+IF(C577=F576,0,COMPARATIVO!$F$4),""))=COMPARATIVO!$F$4,"",IFERROR(C577-D577+IF(C577=F576,0,COMPARATIVO!$F$4),""))</f>
        <v/>
      </c>
      <c r="F577" s="46">
        <f t="shared" si="1"/>
        <v>0</v>
      </c>
      <c r="G577" s="42"/>
      <c r="H577" s="9" t="str">
        <f t="shared" si="5"/>
        <v/>
      </c>
      <c r="I577" s="10" t="str">
        <f>IF(I576="","",IF(L576=0,"",IF(I576&gt;L576,L576,IF(L576&lt;&gt;"",COMPARATIVO!$D$5,""))))</f>
        <v/>
      </c>
      <c r="J577" s="10" t="str">
        <f>IF(L576=0,"",IFERROR(((1+COMPARATIVO!$E$5)^(1/12)-1)*L576,""))</f>
        <v/>
      </c>
      <c r="K577" s="10" t="str">
        <f>IF((IFERROR(I577-J577+IF(C577=F576,0,COMPARATIVO!$F$5),""))=COMPARATIVO!$F$5,"",IFERROR(I577-J577+IF(C577=F576,0,COMPARATIVO!$F$5),""))</f>
        <v/>
      </c>
      <c r="L577" s="46">
        <f t="shared" si="2"/>
        <v>0</v>
      </c>
      <c r="M577" s="42"/>
      <c r="N577" s="9" t="str">
        <f t="shared" si="6"/>
        <v/>
      </c>
      <c r="O577" s="10" t="str">
        <f>IF(O576="","",IF(R576=0,"",IF(O576&gt;R576,R576,IF(R576&lt;&gt;"",COMPARATIVO!$D$6,""))))</f>
        <v/>
      </c>
      <c r="P577" s="10" t="str">
        <f>IF(R576=0,"",IFERROR(((1+COMPARATIVO!$E$6)^(1/12)-1)*R576,""))</f>
        <v/>
      </c>
      <c r="Q577" s="10" t="str">
        <f>IF((IFERROR(O577-P577+IF(C577=F576,0,COMPARATIVO!$F$6),""))=COMPARATIVO!$F$6,"",IFERROR(O577-P577+IF(C577=F576,0,COMPARATIVO!$F$6),""))</f>
        <v/>
      </c>
      <c r="R577" s="46">
        <f t="shared" si="3"/>
        <v>0</v>
      </c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9" t="str">
        <f t="shared" si="4"/>
        <v/>
      </c>
      <c r="C578" s="10" t="str">
        <f>IF(C577="","",IF(F577=0,"",IF(C577&gt;F577,F577,IF(F577&lt;&gt;"",COMPARATIVO!$D$4,""))))</f>
        <v/>
      </c>
      <c r="D578" s="10" t="str">
        <f>IF(F577=0,"",IFERROR(((1+COMPARATIVO!$E$4)^(1/12)-1)*F577,""))</f>
        <v/>
      </c>
      <c r="E578" s="10" t="str">
        <f>IF((IFERROR(C578-D578+IF(C578=F577,0,COMPARATIVO!$F$4),""))=COMPARATIVO!$F$4,"",IFERROR(C578-D578+IF(C578=F577,0,COMPARATIVO!$F$4),""))</f>
        <v/>
      </c>
      <c r="F578" s="46">
        <f t="shared" si="1"/>
        <v>0</v>
      </c>
      <c r="G578" s="42"/>
      <c r="H578" s="9" t="str">
        <f t="shared" si="5"/>
        <v/>
      </c>
      <c r="I578" s="10" t="str">
        <f>IF(I577="","",IF(L577=0,"",IF(I577&gt;L577,L577,IF(L577&lt;&gt;"",COMPARATIVO!$D$5,""))))</f>
        <v/>
      </c>
      <c r="J578" s="10" t="str">
        <f>IF(L577=0,"",IFERROR(((1+COMPARATIVO!$E$5)^(1/12)-1)*L577,""))</f>
        <v/>
      </c>
      <c r="K578" s="10" t="str">
        <f>IF((IFERROR(I578-J578+IF(C578=F577,0,COMPARATIVO!$F$5),""))=COMPARATIVO!$F$5,"",IFERROR(I578-J578+IF(C578=F577,0,COMPARATIVO!$F$5),""))</f>
        <v/>
      </c>
      <c r="L578" s="46">
        <f t="shared" si="2"/>
        <v>0</v>
      </c>
      <c r="M578" s="42"/>
      <c r="N578" s="9" t="str">
        <f t="shared" si="6"/>
        <v/>
      </c>
      <c r="O578" s="10" t="str">
        <f>IF(O577="","",IF(R577=0,"",IF(O577&gt;R577,R577,IF(R577&lt;&gt;"",COMPARATIVO!$D$6,""))))</f>
        <v/>
      </c>
      <c r="P578" s="10" t="str">
        <f>IF(R577=0,"",IFERROR(((1+COMPARATIVO!$E$6)^(1/12)-1)*R577,""))</f>
        <v/>
      </c>
      <c r="Q578" s="10" t="str">
        <f>IF((IFERROR(O578-P578+IF(C578=F577,0,COMPARATIVO!$F$6),""))=COMPARATIVO!$F$6,"",IFERROR(O578-P578+IF(C578=F577,0,COMPARATIVO!$F$6),""))</f>
        <v/>
      </c>
      <c r="R578" s="46">
        <f t="shared" si="3"/>
        <v>0</v>
      </c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9" t="str">
        <f t="shared" si="4"/>
        <v/>
      </c>
      <c r="C579" s="10" t="str">
        <f>IF(C578="","",IF(F578=0,"",IF(C578&gt;F578,F578,IF(F578&lt;&gt;"",COMPARATIVO!$D$4,""))))</f>
        <v/>
      </c>
      <c r="D579" s="10" t="str">
        <f>IF(F578=0,"",IFERROR(((1+COMPARATIVO!$E$4)^(1/12)-1)*F578,""))</f>
        <v/>
      </c>
      <c r="E579" s="10" t="str">
        <f>IF((IFERROR(C579-D579+IF(C579=F578,0,COMPARATIVO!$F$4),""))=COMPARATIVO!$F$4,"",IFERROR(C579-D579+IF(C579=F578,0,COMPARATIVO!$F$4),""))</f>
        <v/>
      </c>
      <c r="F579" s="46">
        <f t="shared" si="1"/>
        <v>0</v>
      </c>
      <c r="G579" s="42"/>
      <c r="H579" s="9" t="str">
        <f t="shared" si="5"/>
        <v/>
      </c>
      <c r="I579" s="10" t="str">
        <f>IF(I578="","",IF(L578=0,"",IF(I578&gt;L578,L578,IF(L578&lt;&gt;"",COMPARATIVO!$D$5,""))))</f>
        <v/>
      </c>
      <c r="J579" s="10" t="str">
        <f>IF(L578=0,"",IFERROR(((1+COMPARATIVO!$E$5)^(1/12)-1)*L578,""))</f>
        <v/>
      </c>
      <c r="K579" s="10" t="str">
        <f>IF((IFERROR(I579-J579+IF(C579=F578,0,COMPARATIVO!$F$5),""))=COMPARATIVO!$F$5,"",IFERROR(I579-J579+IF(C579=F578,0,COMPARATIVO!$F$5),""))</f>
        <v/>
      </c>
      <c r="L579" s="46">
        <f t="shared" si="2"/>
        <v>0</v>
      </c>
      <c r="M579" s="42"/>
      <c r="N579" s="9" t="str">
        <f t="shared" si="6"/>
        <v/>
      </c>
      <c r="O579" s="10" t="str">
        <f>IF(O578="","",IF(R578=0,"",IF(O578&gt;R578,R578,IF(R578&lt;&gt;"",COMPARATIVO!$D$6,""))))</f>
        <v/>
      </c>
      <c r="P579" s="10" t="str">
        <f>IF(R578=0,"",IFERROR(((1+COMPARATIVO!$E$6)^(1/12)-1)*R578,""))</f>
        <v/>
      </c>
      <c r="Q579" s="10" t="str">
        <f>IF((IFERROR(O579-P579+IF(C579=F578,0,COMPARATIVO!$F$6),""))=COMPARATIVO!$F$6,"",IFERROR(O579-P579+IF(C579=F578,0,COMPARATIVO!$F$6),""))</f>
        <v/>
      </c>
      <c r="R579" s="46">
        <f t="shared" si="3"/>
        <v>0</v>
      </c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9" t="str">
        <f t="shared" si="4"/>
        <v/>
      </c>
      <c r="C580" s="10" t="str">
        <f>IF(C579="","",IF(F579=0,"",IF(C579&gt;F579,F579,IF(F579&lt;&gt;"",COMPARATIVO!$D$4,""))))</f>
        <v/>
      </c>
      <c r="D580" s="10" t="str">
        <f>IF(F579=0,"",IFERROR(((1+COMPARATIVO!$E$4)^(1/12)-1)*F579,""))</f>
        <v/>
      </c>
      <c r="E580" s="10" t="str">
        <f>IF((IFERROR(C580-D580+IF(C580=F579,0,COMPARATIVO!$F$4),""))=COMPARATIVO!$F$4,"",IFERROR(C580-D580+IF(C580=F579,0,COMPARATIVO!$F$4),""))</f>
        <v/>
      </c>
      <c r="F580" s="46">
        <f t="shared" si="1"/>
        <v>0</v>
      </c>
      <c r="G580" s="42"/>
      <c r="H580" s="9" t="str">
        <f t="shared" si="5"/>
        <v/>
      </c>
      <c r="I580" s="10" t="str">
        <f>IF(I579="","",IF(L579=0,"",IF(I579&gt;L579,L579,IF(L579&lt;&gt;"",COMPARATIVO!$D$5,""))))</f>
        <v/>
      </c>
      <c r="J580" s="10" t="str">
        <f>IF(L579=0,"",IFERROR(((1+COMPARATIVO!$E$5)^(1/12)-1)*L579,""))</f>
        <v/>
      </c>
      <c r="K580" s="10" t="str">
        <f>IF((IFERROR(I580-J580+IF(C580=F579,0,COMPARATIVO!$F$5),""))=COMPARATIVO!$F$5,"",IFERROR(I580-J580+IF(C580=F579,0,COMPARATIVO!$F$5),""))</f>
        <v/>
      </c>
      <c r="L580" s="46">
        <f t="shared" si="2"/>
        <v>0</v>
      </c>
      <c r="M580" s="42"/>
      <c r="N580" s="9" t="str">
        <f t="shared" si="6"/>
        <v/>
      </c>
      <c r="O580" s="10" t="str">
        <f>IF(O579="","",IF(R579=0,"",IF(O579&gt;R579,R579,IF(R579&lt;&gt;"",COMPARATIVO!$D$6,""))))</f>
        <v/>
      </c>
      <c r="P580" s="10" t="str">
        <f>IF(R579=0,"",IFERROR(((1+COMPARATIVO!$E$6)^(1/12)-1)*R579,""))</f>
        <v/>
      </c>
      <c r="Q580" s="10" t="str">
        <f>IF((IFERROR(O580-P580+IF(C580=F579,0,COMPARATIVO!$F$6),""))=COMPARATIVO!$F$6,"",IFERROR(O580-P580+IF(C580=F579,0,COMPARATIVO!$F$6),""))</f>
        <v/>
      </c>
      <c r="R580" s="46">
        <f t="shared" si="3"/>
        <v>0</v>
      </c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9" t="str">
        <f t="shared" si="4"/>
        <v/>
      </c>
      <c r="C581" s="10" t="str">
        <f>IF(C580="","",IF(F580=0,"",IF(C580&gt;F580,F580,IF(F580&lt;&gt;"",COMPARATIVO!$D$4,""))))</f>
        <v/>
      </c>
      <c r="D581" s="10" t="str">
        <f>IF(F580=0,"",IFERROR(((1+COMPARATIVO!$E$4)^(1/12)-1)*F580,""))</f>
        <v/>
      </c>
      <c r="E581" s="10" t="str">
        <f>IF((IFERROR(C581-D581+IF(C581=F580,0,COMPARATIVO!$F$4),""))=COMPARATIVO!$F$4,"",IFERROR(C581-D581+IF(C581=F580,0,COMPARATIVO!$F$4),""))</f>
        <v/>
      </c>
      <c r="F581" s="46">
        <f t="shared" si="1"/>
        <v>0</v>
      </c>
      <c r="G581" s="42"/>
      <c r="H581" s="9" t="str">
        <f t="shared" si="5"/>
        <v/>
      </c>
      <c r="I581" s="10" t="str">
        <f>IF(I580="","",IF(L580=0,"",IF(I580&gt;L580,L580,IF(L580&lt;&gt;"",COMPARATIVO!$D$5,""))))</f>
        <v/>
      </c>
      <c r="J581" s="10" t="str">
        <f>IF(L580=0,"",IFERROR(((1+COMPARATIVO!$E$5)^(1/12)-1)*L580,""))</f>
        <v/>
      </c>
      <c r="K581" s="10" t="str">
        <f>IF((IFERROR(I581-J581+IF(C581=F580,0,COMPARATIVO!$F$5),""))=COMPARATIVO!$F$5,"",IFERROR(I581-J581+IF(C581=F580,0,COMPARATIVO!$F$5),""))</f>
        <v/>
      </c>
      <c r="L581" s="46">
        <f t="shared" si="2"/>
        <v>0</v>
      </c>
      <c r="M581" s="42"/>
      <c r="N581" s="9" t="str">
        <f t="shared" si="6"/>
        <v/>
      </c>
      <c r="O581" s="10" t="str">
        <f>IF(O580="","",IF(R580=0,"",IF(O580&gt;R580,R580,IF(R580&lt;&gt;"",COMPARATIVO!$D$6,""))))</f>
        <v/>
      </c>
      <c r="P581" s="10" t="str">
        <f>IF(R580=0,"",IFERROR(((1+COMPARATIVO!$E$6)^(1/12)-1)*R580,""))</f>
        <v/>
      </c>
      <c r="Q581" s="10" t="str">
        <f>IF((IFERROR(O581-P581+IF(C581=F580,0,COMPARATIVO!$F$6),""))=COMPARATIVO!$F$6,"",IFERROR(O581-P581+IF(C581=F580,0,COMPARATIVO!$F$6),""))</f>
        <v/>
      </c>
      <c r="R581" s="46">
        <f t="shared" si="3"/>
        <v>0</v>
      </c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9" t="str">
        <f t="shared" si="4"/>
        <v/>
      </c>
      <c r="C582" s="10" t="str">
        <f>IF(C581="","",IF(F581=0,"",IF(C581&gt;F581,F581,IF(F581&lt;&gt;"",COMPARATIVO!$D$4,""))))</f>
        <v/>
      </c>
      <c r="D582" s="10" t="str">
        <f>IF(F581=0,"",IFERROR(((1+COMPARATIVO!$E$4)^(1/12)-1)*F581,""))</f>
        <v/>
      </c>
      <c r="E582" s="10" t="str">
        <f>IF((IFERROR(C582-D582+IF(C582=F581,0,COMPARATIVO!$F$4),""))=COMPARATIVO!$F$4,"",IFERROR(C582-D582+IF(C582=F581,0,COMPARATIVO!$F$4),""))</f>
        <v/>
      </c>
      <c r="F582" s="46">
        <f t="shared" si="1"/>
        <v>0</v>
      </c>
      <c r="G582" s="42"/>
      <c r="H582" s="9" t="str">
        <f t="shared" si="5"/>
        <v/>
      </c>
      <c r="I582" s="10" t="str">
        <f>IF(I581="","",IF(L581=0,"",IF(I581&gt;L581,L581,IF(L581&lt;&gt;"",COMPARATIVO!$D$5,""))))</f>
        <v/>
      </c>
      <c r="J582" s="10" t="str">
        <f>IF(L581=0,"",IFERROR(((1+COMPARATIVO!$E$5)^(1/12)-1)*L581,""))</f>
        <v/>
      </c>
      <c r="K582" s="10" t="str">
        <f>IF((IFERROR(I582-J582+IF(C582=F581,0,COMPARATIVO!$F$5),""))=COMPARATIVO!$F$5,"",IFERROR(I582-J582+IF(C582=F581,0,COMPARATIVO!$F$5),""))</f>
        <v/>
      </c>
      <c r="L582" s="46">
        <f t="shared" si="2"/>
        <v>0</v>
      </c>
      <c r="M582" s="42"/>
      <c r="N582" s="9" t="str">
        <f t="shared" si="6"/>
        <v/>
      </c>
      <c r="O582" s="10" t="str">
        <f>IF(O581="","",IF(R581=0,"",IF(O581&gt;R581,R581,IF(R581&lt;&gt;"",COMPARATIVO!$D$6,""))))</f>
        <v/>
      </c>
      <c r="P582" s="10" t="str">
        <f>IF(R581=0,"",IFERROR(((1+COMPARATIVO!$E$6)^(1/12)-1)*R581,""))</f>
        <v/>
      </c>
      <c r="Q582" s="10" t="str">
        <f>IF((IFERROR(O582-P582+IF(C582=F581,0,COMPARATIVO!$F$6),""))=COMPARATIVO!$F$6,"",IFERROR(O582-P582+IF(C582=F581,0,COMPARATIVO!$F$6),""))</f>
        <v/>
      </c>
      <c r="R582" s="46">
        <f t="shared" si="3"/>
        <v>0</v>
      </c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9" t="str">
        <f t="shared" si="4"/>
        <v/>
      </c>
      <c r="C583" s="10" t="str">
        <f>IF(C582="","",IF(F582=0,"",IF(C582&gt;F582,F582,IF(F582&lt;&gt;"",COMPARATIVO!$D$4,""))))</f>
        <v/>
      </c>
      <c r="D583" s="10" t="str">
        <f>IF(F582=0,"",IFERROR(((1+COMPARATIVO!$E$4)^(1/12)-1)*F582,""))</f>
        <v/>
      </c>
      <c r="E583" s="10" t="str">
        <f>IF((IFERROR(C583-D583+IF(C583=F582,0,COMPARATIVO!$F$4),""))=COMPARATIVO!$F$4,"",IFERROR(C583-D583+IF(C583=F582,0,COMPARATIVO!$F$4),""))</f>
        <v/>
      </c>
      <c r="F583" s="46">
        <f t="shared" si="1"/>
        <v>0</v>
      </c>
      <c r="G583" s="42"/>
      <c r="H583" s="9" t="str">
        <f t="shared" si="5"/>
        <v/>
      </c>
      <c r="I583" s="10" t="str">
        <f>IF(I582="","",IF(L582=0,"",IF(I582&gt;L582,L582,IF(L582&lt;&gt;"",COMPARATIVO!$D$5,""))))</f>
        <v/>
      </c>
      <c r="J583" s="10" t="str">
        <f>IF(L582=0,"",IFERROR(((1+COMPARATIVO!$E$5)^(1/12)-1)*L582,""))</f>
        <v/>
      </c>
      <c r="K583" s="10" t="str">
        <f>IF((IFERROR(I583-J583+IF(C583=F582,0,COMPARATIVO!$F$5),""))=COMPARATIVO!$F$5,"",IFERROR(I583-J583+IF(C583=F582,0,COMPARATIVO!$F$5),""))</f>
        <v/>
      </c>
      <c r="L583" s="46">
        <f t="shared" si="2"/>
        <v>0</v>
      </c>
      <c r="M583" s="42"/>
      <c r="N583" s="9" t="str">
        <f t="shared" si="6"/>
        <v/>
      </c>
      <c r="O583" s="10" t="str">
        <f>IF(O582="","",IF(R582=0,"",IF(O582&gt;R582,R582,IF(R582&lt;&gt;"",COMPARATIVO!$D$6,""))))</f>
        <v/>
      </c>
      <c r="P583" s="10" t="str">
        <f>IF(R582=0,"",IFERROR(((1+COMPARATIVO!$E$6)^(1/12)-1)*R582,""))</f>
        <v/>
      </c>
      <c r="Q583" s="10" t="str">
        <f>IF((IFERROR(O583-P583+IF(C583=F582,0,COMPARATIVO!$F$6),""))=COMPARATIVO!$F$6,"",IFERROR(O583-P583+IF(C583=F582,0,COMPARATIVO!$F$6),""))</f>
        <v/>
      </c>
      <c r="R583" s="46">
        <f t="shared" si="3"/>
        <v>0</v>
      </c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9" t="str">
        <f t="shared" si="4"/>
        <v/>
      </c>
      <c r="C584" s="10" t="str">
        <f>IF(C583="","",IF(F583=0,"",IF(C583&gt;F583,F583,IF(F583&lt;&gt;"",COMPARATIVO!$D$4,""))))</f>
        <v/>
      </c>
      <c r="D584" s="10" t="str">
        <f>IF(F583=0,"",IFERROR(((1+COMPARATIVO!$E$4)^(1/12)-1)*F583,""))</f>
        <v/>
      </c>
      <c r="E584" s="10" t="str">
        <f>IF((IFERROR(C584-D584+IF(C584=F583,0,COMPARATIVO!$F$4),""))=COMPARATIVO!$F$4,"",IFERROR(C584-D584+IF(C584=F583,0,COMPARATIVO!$F$4),""))</f>
        <v/>
      </c>
      <c r="F584" s="46">
        <f t="shared" si="1"/>
        <v>0</v>
      </c>
      <c r="G584" s="42"/>
      <c r="H584" s="9" t="str">
        <f t="shared" si="5"/>
        <v/>
      </c>
      <c r="I584" s="10" t="str">
        <f>IF(I583="","",IF(L583=0,"",IF(I583&gt;L583,L583,IF(L583&lt;&gt;"",COMPARATIVO!$D$5,""))))</f>
        <v/>
      </c>
      <c r="J584" s="10" t="str">
        <f>IF(L583=0,"",IFERROR(((1+COMPARATIVO!$E$5)^(1/12)-1)*L583,""))</f>
        <v/>
      </c>
      <c r="K584" s="10" t="str">
        <f>IF((IFERROR(I584-J584+IF(C584=F583,0,COMPARATIVO!$F$5),""))=COMPARATIVO!$F$5,"",IFERROR(I584-J584+IF(C584=F583,0,COMPARATIVO!$F$5),""))</f>
        <v/>
      </c>
      <c r="L584" s="46">
        <f t="shared" si="2"/>
        <v>0</v>
      </c>
      <c r="M584" s="42"/>
      <c r="N584" s="9" t="str">
        <f t="shared" si="6"/>
        <v/>
      </c>
      <c r="O584" s="10" t="str">
        <f>IF(O583="","",IF(R583=0,"",IF(O583&gt;R583,R583,IF(R583&lt;&gt;"",COMPARATIVO!$D$6,""))))</f>
        <v/>
      </c>
      <c r="P584" s="10" t="str">
        <f>IF(R583=0,"",IFERROR(((1+COMPARATIVO!$E$6)^(1/12)-1)*R583,""))</f>
        <v/>
      </c>
      <c r="Q584" s="10" t="str">
        <f>IF((IFERROR(O584-P584+IF(C584=F583,0,COMPARATIVO!$F$6),""))=COMPARATIVO!$F$6,"",IFERROR(O584-P584+IF(C584=F583,0,COMPARATIVO!$F$6),""))</f>
        <v/>
      </c>
      <c r="R584" s="46">
        <f t="shared" si="3"/>
        <v>0</v>
      </c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9" t="str">
        <f t="shared" si="4"/>
        <v/>
      </c>
      <c r="C585" s="10" t="str">
        <f>IF(C584="","",IF(F584=0,"",IF(C584&gt;F584,F584,IF(F584&lt;&gt;"",COMPARATIVO!$D$4,""))))</f>
        <v/>
      </c>
      <c r="D585" s="10" t="str">
        <f>IF(F584=0,"",IFERROR(((1+COMPARATIVO!$E$4)^(1/12)-1)*F584,""))</f>
        <v/>
      </c>
      <c r="E585" s="10" t="str">
        <f>IF((IFERROR(C585-D585+IF(C585=F584,0,COMPARATIVO!$F$4),""))=COMPARATIVO!$F$4,"",IFERROR(C585-D585+IF(C585=F584,0,COMPARATIVO!$F$4),""))</f>
        <v/>
      </c>
      <c r="F585" s="46">
        <f t="shared" si="1"/>
        <v>0</v>
      </c>
      <c r="G585" s="42"/>
      <c r="H585" s="9" t="str">
        <f t="shared" si="5"/>
        <v/>
      </c>
      <c r="I585" s="10" t="str">
        <f>IF(I584="","",IF(L584=0,"",IF(I584&gt;L584,L584,IF(L584&lt;&gt;"",COMPARATIVO!$D$5,""))))</f>
        <v/>
      </c>
      <c r="J585" s="10" t="str">
        <f>IF(L584=0,"",IFERROR(((1+COMPARATIVO!$E$5)^(1/12)-1)*L584,""))</f>
        <v/>
      </c>
      <c r="K585" s="10" t="str">
        <f>IF((IFERROR(I585-J585+IF(C585=F584,0,COMPARATIVO!$F$5),""))=COMPARATIVO!$F$5,"",IFERROR(I585-J585+IF(C585=F584,0,COMPARATIVO!$F$5),""))</f>
        <v/>
      </c>
      <c r="L585" s="46">
        <f t="shared" si="2"/>
        <v>0</v>
      </c>
      <c r="M585" s="42"/>
      <c r="N585" s="9" t="str">
        <f t="shared" si="6"/>
        <v/>
      </c>
      <c r="O585" s="10" t="str">
        <f>IF(O584="","",IF(R584=0,"",IF(O584&gt;R584,R584,IF(R584&lt;&gt;"",COMPARATIVO!$D$6,""))))</f>
        <v/>
      </c>
      <c r="P585" s="10" t="str">
        <f>IF(R584=0,"",IFERROR(((1+COMPARATIVO!$E$6)^(1/12)-1)*R584,""))</f>
        <v/>
      </c>
      <c r="Q585" s="10" t="str">
        <f>IF((IFERROR(O585-P585+IF(C585=F584,0,COMPARATIVO!$F$6),""))=COMPARATIVO!$F$6,"",IFERROR(O585-P585+IF(C585=F584,0,COMPARATIVO!$F$6),""))</f>
        <v/>
      </c>
      <c r="R585" s="46">
        <f t="shared" si="3"/>
        <v>0</v>
      </c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9" t="str">
        <f t="shared" si="4"/>
        <v/>
      </c>
      <c r="C586" s="10" t="str">
        <f>IF(C585="","",IF(F585=0,"",IF(C585&gt;F585,F585,IF(F585&lt;&gt;"",COMPARATIVO!$D$4,""))))</f>
        <v/>
      </c>
      <c r="D586" s="10" t="str">
        <f>IF(F585=0,"",IFERROR(((1+COMPARATIVO!$E$4)^(1/12)-1)*F585,""))</f>
        <v/>
      </c>
      <c r="E586" s="10" t="str">
        <f>IF((IFERROR(C586-D586+IF(C586=F585,0,COMPARATIVO!$F$4),""))=COMPARATIVO!$F$4,"",IFERROR(C586-D586+IF(C586=F585,0,COMPARATIVO!$F$4),""))</f>
        <v/>
      </c>
      <c r="F586" s="46">
        <f t="shared" si="1"/>
        <v>0</v>
      </c>
      <c r="G586" s="42"/>
      <c r="H586" s="9" t="str">
        <f t="shared" si="5"/>
        <v/>
      </c>
      <c r="I586" s="10" t="str">
        <f>IF(I585="","",IF(L585=0,"",IF(I585&gt;L585,L585,IF(L585&lt;&gt;"",COMPARATIVO!$D$5,""))))</f>
        <v/>
      </c>
      <c r="J586" s="10" t="str">
        <f>IF(L585=0,"",IFERROR(((1+COMPARATIVO!$E$5)^(1/12)-1)*L585,""))</f>
        <v/>
      </c>
      <c r="K586" s="10" t="str">
        <f>IF((IFERROR(I586-J586+IF(C586=F585,0,COMPARATIVO!$F$5),""))=COMPARATIVO!$F$5,"",IFERROR(I586-J586+IF(C586=F585,0,COMPARATIVO!$F$5),""))</f>
        <v/>
      </c>
      <c r="L586" s="46">
        <f t="shared" si="2"/>
        <v>0</v>
      </c>
      <c r="M586" s="42"/>
      <c r="N586" s="9" t="str">
        <f t="shared" si="6"/>
        <v/>
      </c>
      <c r="O586" s="10" t="str">
        <f>IF(O585="","",IF(R585=0,"",IF(O585&gt;R585,R585,IF(R585&lt;&gt;"",COMPARATIVO!$D$6,""))))</f>
        <v/>
      </c>
      <c r="P586" s="10" t="str">
        <f>IF(R585=0,"",IFERROR(((1+COMPARATIVO!$E$6)^(1/12)-1)*R585,""))</f>
        <v/>
      </c>
      <c r="Q586" s="10" t="str">
        <f>IF((IFERROR(O586-P586+IF(C586=F585,0,COMPARATIVO!$F$6),""))=COMPARATIVO!$F$6,"",IFERROR(O586-P586+IF(C586=F585,0,COMPARATIVO!$F$6),""))</f>
        <v/>
      </c>
      <c r="R586" s="46">
        <f t="shared" si="3"/>
        <v>0</v>
      </c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9" t="str">
        <f t="shared" si="4"/>
        <v/>
      </c>
      <c r="C587" s="10" t="str">
        <f>IF(C586="","",IF(F586=0,"",IF(C586&gt;F586,F586,IF(F586&lt;&gt;"",COMPARATIVO!$D$4,""))))</f>
        <v/>
      </c>
      <c r="D587" s="10" t="str">
        <f>IF(F586=0,"",IFERROR(((1+COMPARATIVO!$E$4)^(1/12)-1)*F586,""))</f>
        <v/>
      </c>
      <c r="E587" s="10" t="str">
        <f>IF((IFERROR(C587-D587+IF(C587=F586,0,COMPARATIVO!$F$4),""))=COMPARATIVO!$F$4,"",IFERROR(C587-D587+IF(C587=F586,0,COMPARATIVO!$F$4),""))</f>
        <v/>
      </c>
      <c r="F587" s="46">
        <f t="shared" si="1"/>
        <v>0</v>
      </c>
      <c r="G587" s="42"/>
      <c r="H587" s="9" t="str">
        <f t="shared" si="5"/>
        <v/>
      </c>
      <c r="I587" s="10" t="str">
        <f>IF(I586="","",IF(L586=0,"",IF(I586&gt;L586,L586,IF(L586&lt;&gt;"",COMPARATIVO!$D$5,""))))</f>
        <v/>
      </c>
      <c r="J587" s="10" t="str">
        <f>IF(L586=0,"",IFERROR(((1+COMPARATIVO!$E$5)^(1/12)-1)*L586,""))</f>
        <v/>
      </c>
      <c r="K587" s="10" t="str">
        <f>IF((IFERROR(I587-J587+IF(C587=F586,0,COMPARATIVO!$F$5),""))=COMPARATIVO!$F$5,"",IFERROR(I587-J587+IF(C587=F586,0,COMPARATIVO!$F$5),""))</f>
        <v/>
      </c>
      <c r="L587" s="46">
        <f t="shared" si="2"/>
        <v>0</v>
      </c>
      <c r="M587" s="42"/>
      <c r="N587" s="9" t="str">
        <f t="shared" si="6"/>
        <v/>
      </c>
      <c r="O587" s="10" t="str">
        <f>IF(O586="","",IF(R586=0,"",IF(O586&gt;R586,R586,IF(R586&lt;&gt;"",COMPARATIVO!$D$6,""))))</f>
        <v/>
      </c>
      <c r="P587" s="10" t="str">
        <f>IF(R586=0,"",IFERROR(((1+COMPARATIVO!$E$6)^(1/12)-1)*R586,""))</f>
        <v/>
      </c>
      <c r="Q587" s="10" t="str">
        <f>IF((IFERROR(O587-P587+IF(C587=F586,0,COMPARATIVO!$F$6),""))=COMPARATIVO!$F$6,"",IFERROR(O587-P587+IF(C587=F586,0,COMPARATIVO!$F$6),""))</f>
        <v/>
      </c>
      <c r="R587" s="46">
        <f t="shared" si="3"/>
        <v>0</v>
      </c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9" t="str">
        <f t="shared" si="4"/>
        <v/>
      </c>
      <c r="C588" s="10" t="str">
        <f>IF(C587="","",IF(F587=0,"",IF(C587&gt;F587,F587,IF(F587&lt;&gt;"",COMPARATIVO!$D$4,""))))</f>
        <v/>
      </c>
      <c r="D588" s="10" t="str">
        <f>IF(F587=0,"",IFERROR(((1+COMPARATIVO!$E$4)^(1/12)-1)*F587,""))</f>
        <v/>
      </c>
      <c r="E588" s="10" t="str">
        <f>IF((IFERROR(C588-D588+IF(C588=F587,0,COMPARATIVO!$F$4),""))=COMPARATIVO!$F$4,"",IFERROR(C588-D588+IF(C588=F587,0,COMPARATIVO!$F$4),""))</f>
        <v/>
      </c>
      <c r="F588" s="46">
        <f t="shared" si="1"/>
        <v>0</v>
      </c>
      <c r="G588" s="42"/>
      <c r="H588" s="9" t="str">
        <f t="shared" si="5"/>
        <v/>
      </c>
      <c r="I588" s="10" t="str">
        <f>IF(I587="","",IF(L587=0,"",IF(I587&gt;L587,L587,IF(L587&lt;&gt;"",COMPARATIVO!$D$5,""))))</f>
        <v/>
      </c>
      <c r="J588" s="10" t="str">
        <f>IF(L587=0,"",IFERROR(((1+COMPARATIVO!$E$5)^(1/12)-1)*L587,""))</f>
        <v/>
      </c>
      <c r="K588" s="10" t="str">
        <f>IF((IFERROR(I588-J588+IF(C588=F587,0,COMPARATIVO!$F$5),""))=COMPARATIVO!$F$5,"",IFERROR(I588-J588+IF(C588=F587,0,COMPARATIVO!$F$5),""))</f>
        <v/>
      </c>
      <c r="L588" s="46">
        <f t="shared" si="2"/>
        <v>0</v>
      </c>
      <c r="M588" s="42"/>
      <c r="N588" s="9" t="str">
        <f t="shared" si="6"/>
        <v/>
      </c>
      <c r="O588" s="10" t="str">
        <f>IF(O587="","",IF(R587=0,"",IF(O587&gt;R587,R587,IF(R587&lt;&gt;"",COMPARATIVO!$D$6,""))))</f>
        <v/>
      </c>
      <c r="P588" s="10" t="str">
        <f>IF(R587=0,"",IFERROR(((1+COMPARATIVO!$E$6)^(1/12)-1)*R587,""))</f>
        <v/>
      </c>
      <c r="Q588" s="10" t="str">
        <f>IF((IFERROR(O588-P588+IF(C588=F587,0,COMPARATIVO!$F$6),""))=COMPARATIVO!$F$6,"",IFERROR(O588-P588+IF(C588=F587,0,COMPARATIVO!$F$6),""))</f>
        <v/>
      </c>
      <c r="R588" s="46">
        <f t="shared" si="3"/>
        <v>0</v>
      </c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9" t="str">
        <f t="shared" si="4"/>
        <v/>
      </c>
      <c r="C589" s="10" t="str">
        <f>IF(C588="","",IF(F588=0,"",IF(C588&gt;F588,F588,IF(F588&lt;&gt;"",COMPARATIVO!$D$4,""))))</f>
        <v/>
      </c>
      <c r="D589" s="10" t="str">
        <f>IF(F588=0,"",IFERROR(((1+COMPARATIVO!$E$4)^(1/12)-1)*F588,""))</f>
        <v/>
      </c>
      <c r="E589" s="10" t="str">
        <f>IF((IFERROR(C589-D589+IF(C589=F588,0,COMPARATIVO!$F$4),""))=COMPARATIVO!$F$4,"",IFERROR(C589-D589+IF(C589=F588,0,COMPARATIVO!$F$4),""))</f>
        <v/>
      </c>
      <c r="F589" s="46">
        <f t="shared" si="1"/>
        <v>0</v>
      </c>
      <c r="G589" s="42"/>
      <c r="H589" s="9" t="str">
        <f t="shared" si="5"/>
        <v/>
      </c>
      <c r="I589" s="10" t="str">
        <f>IF(I588="","",IF(L588=0,"",IF(I588&gt;L588,L588,IF(L588&lt;&gt;"",COMPARATIVO!$D$5,""))))</f>
        <v/>
      </c>
      <c r="J589" s="10" t="str">
        <f>IF(L588=0,"",IFERROR(((1+COMPARATIVO!$E$5)^(1/12)-1)*L588,""))</f>
        <v/>
      </c>
      <c r="K589" s="10" t="str">
        <f>IF((IFERROR(I589-J589+IF(C589=F588,0,COMPARATIVO!$F$5),""))=COMPARATIVO!$F$5,"",IFERROR(I589-J589+IF(C589=F588,0,COMPARATIVO!$F$5),""))</f>
        <v/>
      </c>
      <c r="L589" s="46">
        <f t="shared" si="2"/>
        <v>0</v>
      </c>
      <c r="M589" s="42"/>
      <c r="N589" s="9" t="str">
        <f t="shared" si="6"/>
        <v/>
      </c>
      <c r="O589" s="10" t="str">
        <f>IF(O588="","",IF(R588=0,"",IF(O588&gt;R588,R588,IF(R588&lt;&gt;"",COMPARATIVO!$D$6,""))))</f>
        <v/>
      </c>
      <c r="P589" s="10" t="str">
        <f>IF(R588=0,"",IFERROR(((1+COMPARATIVO!$E$6)^(1/12)-1)*R588,""))</f>
        <v/>
      </c>
      <c r="Q589" s="10" t="str">
        <f>IF((IFERROR(O589-P589+IF(C589=F588,0,COMPARATIVO!$F$6),""))=COMPARATIVO!$F$6,"",IFERROR(O589-P589+IF(C589=F588,0,COMPARATIVO!$F$6),""))</f>
        <v/>
      </c>
      <c r="R589" s="46">
        <f t="shared" si="3"/>
        <v>0</v>
      </c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9" t="str">
        <f t="shared" si="4"/>
        <v/>
      </c>
      <c r="C590" s="10" t="str">
        <f>IF(C589="","",IF(F589=0,"",IF(C589&gt;F589,F589,IF(F589&lt;&gt;"",COMPARATIVO!$D$4,""))))</f>
        <v/>
      </c>
      <c r="D590" s="10" t="str">
        <f>IF(F589=0,"",IFERROR(((1+COMPARATIVO!$E$4)^(1/12)-1)*F589,""))</f>
        <v/>
      </c>
      <c r="E590" s="10" t="str">
        <f>IF((IFERROR(C590-D590+IF(C590=F589,0,COMPARATIVO!$F$4),""))=COMPARATIVO!$F$4,"",IFERROR(C590-D590+IF(C590=F589,0,COMPARATIVO!$F$4),""))</f>
        <v/>
      </c>
      <c r="F590" s="46">
        <f t="shared" si="1"/>
        <v>0</v>
      </c>
      <c r="G590" s="42"/>
      <c r="H590" s="9" t="str">
        <f t="shared" si="5"/>
        <v/>
      </c>
      <c r="I590" s="10" t="str">
        <f>IF(I589="","",IF(L589=0,"",IF(I589&gt;L589,L589,IF(L589&lt;&gt;"",COMPARATIVO!$D$5,""))))</f>
        <v/>
      </c>
      <c r="J590" s="10" t="str">
        <f>IF(L589=0,"",IFERROR(((1+COMPARATIVO!$E$5)^(1/12)-1)*L589,""))</f>
        <v/>
      </c>
      <c r="K590" s="10" t="str">
        <f>IF((IFERROR(I590-J590+IF(C590=F589,0,COMPARATIVO!$F$5),""))=COMPARATIVO!$F$5,"",IFERROR(I590-J590+IF(C590=F589,0,COMPARATIVO!$F$5),""))</f>
        <v/>
      </c>
      <c r="L590" s="46">
        <f t="shared" si="2"/>
        <v>0</v>
      </c>
      <c r="M590" s="42"/>
      <c r="N590" s="9" t="str">
        <f t="shared" si="6"/>
        <v/>
      </c>
      <c r="O590" s="10" t="str">
        <f>IF(O589="","",IF(R589=0,"",IF(O589&gt;R589,R589,IF(R589&lt;&gt;"",COMPARATIVO!$D$6,""))))</f>
        <v/>
      </c>
      <c r="P590" s="10" t="str">
        <f>IF(R589=0,"",IFERROR(((1+COMPARATIVO!$E$6)^(1/12)-1)*R589,""))</f>
        <v/>
      </c>
      <c r="Q590" s="10" t="str">
        <f>IF((IFERROR(O590-P590+IF(C590=F589,0,COMPARATIVO!$F$6),""))=COMPARATIVO!$F$6,"",IFERROR(O590-P590+IF(C590=F589,0,COMPARATIVO!$F$6),""))</f>
        <v/>
      </c>
      <c r="R590" s="46">
        <f t="shared" si="3"/>
        <v>0</v>
      </c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9" t="str">
        <f t="shared" si="4"/>
        <v/>
      </c>
      <c r="C591" s="10" t="str">
        <f>IF(C590="","",IF(F590=0,"",IF(C590&gt;F590,F590,IF(F590&lt;&gt;"",COMPARATIVO!$D$4,""))))</f>
        <v/>
      </c>
      <c r="D591" s="10" t="str">
        <f>IF(F590=0,"",IFERROR(((1+COMPARATIVO!$E$4)^(1/12)-1)*F590,""))</f>
        <v/>
      </c>
      <c r="E591" s="10" t="str">
        <f>IF((IFERROR(C591-D591+IF(C591=F590,0,COMPARATIVO!$F$4),""))=COMPARATIVO!$F$4,"",IFERROR(C591-D591+IF(C591=F590,0,COMPARATIVO!$F$4),""))</f>
        <v/>
      </c>
      <c r="F591" s="46">
        <f t="shared" si="1"/>
        <v>0</v>
      </c>
      <c r="G591" s="42"/>
      <c r="H591" s="9" t="str">
        <f t="shared" si="5"/>
        <v/>
      </c>
      <c r="I591" s="10" t="str">
        <f>IF(I590="","",IF(L590=0,"",IF(I590&gt;L590,L590,IF(L590&lt;&gt;"",COMPARATIVO!$D$5,""))))</f>
        <v/>
      </c>
      <c r="J591" s="10" t="str">
        <f>IF(L590=0,"",IFERROR(((1+COMPARATIVO!$E$5)^(1/12)-1)*L590,""))</f>
        <v/>
      </c>
      <c r="K591" s="10" t="str">
        <f>IF((IFERROR(I591-J591+IF(C591=F590,0,COMPARATIVO!$F$5),""))=COMPARATIVO!$F$5,"",IFERROR(I591-J591+IF(C591=F590,0,COMPARATIVO!$F$5),""))</f>
        <v/>
      </c>
      <c r="L591" s="46">
        <f t="shared" si="2"/>
        <v>0</v>
      </c>
      <c r="M591" s="42"/>
      <c r="N591" s="9" t="str">
        <f t="shared" si="6"/>
        <v/>
      </c>
      <c r="O591" s="10" t="str">
        <f>IF(O590="","",IF(R590=0,"",IF(O590&gt;R590,R590,IF(R590&lt;&gt;"",COMPARATIVO!$D$6,""))))</f>
        <v/>
      </c>
      <c r="P591" s="10" t="str">
        <f>IF(R590=0,"",IFERROR(((1+COMPARATIVO!$E$6)^(1/12)-1)*R590,""))</f>
        <v/>
      </c>
      <c r="Q591" s="10" t="str">
        <f>IF((IFERROR(O591-P591+IF(C591=F590,0,COMPARATIVO!$F$6),""))=COMPARATIVO!$F$6,"",IFERROR(O591-P591+IF(C591=F590,0,COMPARATIVO!$F$6),""))</f>
        <v/>
      </c>
      <c r="R591" s="46">
        <f t="shared" si="3"/>
        <v>0</v>
      </c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9" t="str">
        <f t="shared" si="4"/>
        <v/>
      </c>
      <c r="C592" s="10" t="str">
        <f>IF(C591="","",IF(F591=0,"",IF(C591&gt;F591,F591,IF(F591&lt;&gt;"",COMPARATIVO!$D$4,""))))</f>
        <v/>
      </c>
      <c r="D592" s="10" t="str">
        <f>IF(F591=0,"",IFERROR(((1+COMPARATIVO!$E$4)^(1/12)-1)*F591,""))</f>
        <v/>
      </c>
      <c r="E592" s="10" t="str">
        <f>IF((IFERROR(C592-D592+IF(C592=F591,0,COMPARATIVO!$F$4),""))=COMPARATIVO!$F$4,"",IFERROR(C592-D592+IF(C592=F591,0,COMPARATIVO!$F$4),""))</f>
        <v/>
      </c>
      <c r="F592" s="46">
        <f t="shared" si="1"/>
        <v>0</v>
      </c>
      <c r="G592" s="42"/>
      <c r="H592" s="9" t="str">
        <f t="shared" si="5"/>
        <v/>
      </c>
      <c r="I592" s="10" t="str">
        <f>IF(I591="","",IF(L591=0,"",IF(I591&gt;L591,L591,IF(L591&lt;&gt;"",COMPARATIVO!$D$5,""))))</f>
        <v/>
      </c>
      <c r="J592" s="10" t="str">
        <f>IF(L591=0,"",IFERROR(((1+COMPARATIVO!$E$5)^(1/12)-1)*L591,""))</f>
        <v/>
      </c>
      <c r="K592" s="10" t="str">
        <f>IF((IFERROR(I592-J592+IF(C592=F591,0,COMPARATIVO!$F$5),""))=COMPARATIVO!$F$5,"",IFERROR(I592-J592+IF(C592=F591,0,COMPARATIVO!$F$5),""))</f>
        <v/>
      </c>
      <c r="L592" s="46">
        <f t="shared" si="2"/>
        <v>0</v>
      </c>
      <c r="M592" s="42"/>
      <c r="N592" s="9" t="str">
        <f t="shared" si="6"/>
        <v/>
      </c>
      <c r="O592" s="10" t="str">
        <f>IF(O591="","",IF(R591=0,"",IF(O591&gt;R591,R591,IF(R591&lt;&gt;"",COMPARATIVO!$D$6,""))))</f>
        <v/>
      </c>
      <c r="P592" s="10" t="str">
        <f>IF(R591=0,"",IFERROR(((1+COMPARATIVO!$E$6)^(1/12)-1)*R591,""))</f>
        <v/>
      </c>
      <c r="Q592" s="10" t="str">
        <f>IF((IFERROR(O592-P592+IF(C592=F591,0,COMPARATIVO!$F$6),""))=COMPARATIVO!$F$6,"",IFERROR(O592-P592+IF(C592=F591,0,COMPARATIVO!$F$6),""))</f>
        <v/>
      </c>
      <c r="R592" s="46">
        <f t="shared" si="3"/>
        <v>0</v>
      </c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9" t="str">
        <f t="shared" si="4"/>
        <v/>
      </c>
      <c r="C593" s="10" t="str">
        <f>IF(C592="","",IF(F592=0,"",IF(C592&gt;F592,F592,IF(F592&lt;&gt;"",COMPARATIVO!$D$4,""))))</f>
        <v/>
      </c>
      <c r="D593" s="10" t="str">
        <f>IF(F592=0,"",IFERROR(((1+COMPARATIVO!$E$4)^(1/12)-1)*F592,""))</f>
        <v/>
      </c>
      <c r="E593" s="10" t="str">
        <f>IF((IFERROR(C593-D593+IF(C593=F592,0,COMPARATIVO!$F$4),""))=COMPARATIVO!$F$4,"",IFERROR(C593-D593+IF(C593=F592,0,COMPARATIVO!$F$4),""))</f>
        <v/>
      </c>
      <c r="F593" s="46">
        <f t="shared" si="1"/>
        <v>0</v>
      </c>
      <c r="G593" s="42"/>
      <c r="H593" s="9" t="str">
        <f t="shared" si="5"/>
        <v/>
      </c>
      <c r="I593" s="10" t="str">
        <f>IF(I592="","",IF(L592=0,"",IF(I592&gt;L592,L592,IF(L592&lt;&gt;"",COMPARATIVO!$D$5,""))))</f>
        <v/>
      </c>
      <c r="J593" s="10" t="str">
        <f>IF(L592=0,"",IFERROR(((1+COMPARATIVO!$E$5)^(1/12)-1)*L592,""))</f>
        <v/>
      </c>
      <c r="K593" s="10" t="str">
        <f>IF((IFERROR(I593-J593+IF(C593=F592,0,COMPARATIVO!$F$5),""))=COMPARATIVO!$F$5,"",IFERROR(I593-J593+IF(C593=F592,0,COMPARATIVO!$F$5),""))</f>
        <v/>
      </c>
      <c r="L593" s="46">
        <f t="shared" si="2"/>
        <v>0</v>
      </c>
      <c r="M593" s="42"/>
      <c r="N593" s="9" t="str">
        <f t="shared" si="6"/>
        <v/>
      </c>
      <c r="O593" s="10" t="str">
        <f>IF(O592="","",IF(R592=0,"",IF(O592&gt;R592,R592,IF(R592&lt;&gt;"",COMPARATIVO!$D$6,""))))</f>
        <v/>
      </c>
      <c r="P593" s="10" t="str">
        <f>IF(R592=0,"",IFERROR(((1+COMPARATIVO!$E$6)^(1/12)-1)*R592,""))</f>
        <v/>
      </c>
      <c r="Q593" s="10" t="str">
        <f>IF((IFERROR(O593-P593+IF(C593=F592,0,COMPARATIVO!$F$6),""))=COMPARATIVO!$F$6,"",IFERROR(O593-P593+IF(C593=F592,0,COMPARATIVO!$F$6),""))</f>
        <v/>
      </c>
      <c r="R593" s="46">
        <f t="shared" si="3"/>
        <v>0</v>
      </c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9" t="str">
        <f t="shared" si="4"/>
        <v/>
      </c>
      <c r="C594" s="10" t="str">
        <f>IF(C593="","",IF(F593=0,"",IF(C593&gt;F593,F593,IF(F593&lt;&gt;"",COMPARATIVO!$D$4,""))))</f>
        <v/>
      </c>
      <c r="D594" s="10" t="str">
        <f>IF(F593=0,"",IFERROR(((1+COMPARATIVO!$E$4)^(1/12)-1)*F593,""))</f>
        <v/>
      </c>
      <c r="E594" s="10" t="str">
        <f>IF((IFERROR(C594-D594+IF(C594=F593,0,COMPARATIVO!$F$4),""))=COMPARATIVO!$F$4,"",IFERROR(C594-D594+IF(C594=F593,0,COMPARATIVO!$F$4),""))</f>
        <v/>
      </c>
      <c r="F594" s="46">
        <f t="shared" si="1"/>
        <v>0</v>
      </c>
      <c r="G594" s="42"/>
      <c r="H594" s="9" t="str">
        <f t="shared" si="5"/>
        <v/>
      </c>
      <c r="I594" s="10" t="str">
        <f>IF(I593="","",IF(L593=0,"",IF(I593&gt;L593,L593,IF(L593&lt;&gt;"",COMPARATIVO!$D$5,""))))</f>
        <v/>
      </c>
      <c r="J594" s="10" t="str">
        <f>IF(L593=0,"",IFERROR(((1+COMPARATIVO!$E$5)^(1/12)-1)*L593,""))</f>
        <v/>
      </c>
      <c r="K594" s="10" t="str">
        <f>IF((IFERROR(I594-J594+IF(C594=F593,0,COMPARATIVO!$F$5),""))=COMPARATIVO!$F$5,"",IFERROR(I594-J594+IF(C594=F593,0,COMPARATIVO!$F$5),""))</f>
        <v/>
      </c>
      <c r="L594" s="46">
        <f t="shared" si="2"/>
        <v>0</v>
      </c>
      <c r="M594" s="42"/>
      <c r="N594" s="9" t="str">
        <f t="shared" si="6"/>
        <v/>
      </c>
      <c r="O594" s="10" t="str">
        <f>IF(O593="","",IF(R593=0,"",IF(O593&gt;R593,R593,IF(R593&lt;&gt;"",COMPARATIVO!$D$6,""))))</f>
        <v/>
      </c>
      <c r="P594" s="10" t="str">
        <f>IF(R593=0,"",IFERROR(((1+COMPARATIVO!$E$6)^(1/12)-1)*R593,""))</f>
        <v/>
      </c>
      <c r="Q594" s="10" t="str">
        <f>IF((IFERROR(O594-P594+IF(C594=F593,0,COMPARATIVO!$F$6),""))=COMPARATIVO!$F$6,"",IFERROR(O594-P594+IF(C594=F593,0,COMPARATIVO!$F$6),""))</f>
        <v/>
      </c>
      <c r="R594" s="46">
        <f t="shared" si="3"/>
        <v>0</v>
      </c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9" t="str">
        <f t="shared" si="4"/>
        <v/>
      </c>
      <c r="C595" s="10" t="str">
        <f>IF(C594="","",IF(F594=0,"",IF(C594&gt;F594,F594,IF(F594&lt;&gt;"",COMPARATIVO!$D$4,""))))</f>
        <v/>
      </c>
      <c r="D595" s="10" t="str">
        <f>IF(F594=0,"",IFERROR(((1+COMPARATIVO!$E$4)^(1/12)-1)*F594,""))</f>
        <v/>
      </c>
      <c r="E595" s="10" t="str">
        <f>IF((IFERROR(C595-D595+IF(C595=F594,0,COMPARATIVO!$F$4),""))=COMPARATIVO!$F$4,"",IFERROR(C595-D595+IF(C595=F594,0,COMPARATIVO!$F$4),""))</f>
        <v/>
      </c>
      <c r="F595" s="46">
        <f t="shared" si="1"/>
        <v>0</v>
      </c>
      <c r="G595" s="42"/>
      <c r="H595" s="9" t="str">
        <f t="shared" si="5"/>
        <v/>
      </c>
      <c r="I595" s="10" t="str">
        <f>IF(I594="","",IF(L594=0,"",IF(I594&gt;L594,L594,IF(L594&lt;&gt;"",COMPARATIVO!$D$5,""))))</f>
        <v/>
      </c>
      <c r="J595" s="10" t="str">
        <f>IF(L594=0,"",IFERROR(((1+COMPARATIVO!$E$5)^(1/12)-1)*L594,""))</f>
        <v/>
      </c>
      <c r="K595" s="10" t="str">
        <f>IF((IFERROR(I595-J595+IF(C595=F594,0,COMPARATIVO!$F$5),""))=COMPARATIVO!$F$5,"",IFERROR(I595-J595+IF(C595=F594,0,COMPARATIVO!$F$5),""))</f>
        <v/>
      </c>
      <c r="L595" s="46">
        <f t="shared" si="2"/>
        <v>0</v>
      </c>
      <c r="M595" s="42"/>
      <c r="N595" s="9" t="str">
        <f t="shared" si="6"/>
        <v/>
      </c>
      <c r="O595" s="10" t="str">
        <f>IF(O594="","",IF(R594=0,"",IF(O594&gt;R594,R594,IF(R594&lt;&gt;"",COMPARATIVO!$D$6,""))))</f>
        <v/>
      </c>
      <c r="P595" s="10" t="str">
        <f>IF(R594=0,"",IFERROR(((1+COMPARATIVO!$E$6)^(1/12)-1)*R594,""))</f>
        <v/>
      </c>
      <c r="Q595" s="10" t="str">
        <f>IF((IFERROR(O595-P595+IF(C595=F594,0,COMPARATIVO!$F$6),""))=COMPARATIVO!$F$6,"",IFERROR(O595-P595+IF(C595=F594,0,COMPARATIVO!$F$6),""))</f>
        <v/>
      </c>
      <c r="R595" s="46">
        <f t="shared" si="3"/>
        <v>0</v>
      </c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9" t="str">
        <f t="shared" si="4"/>
        <v/>
      </c>
      <c r="C596" s="10" t="str">
        <f>IF(C595="","",IF(F595=0,"",IF(C595&gt;F595,F595,IF(F595&lt;&gt;"",COMPARATIVO!$D$4,""))))</f>
        <v/>
      </c>
      <c r="D596" s="10" t="str">
        <f>IF(F595=0,"",IFERROR(((1+COMPARATIVO!$E$4)^(1/12)-1)*F595,""))</f>
        <v/>
      </c>
      <c r="E596" s="10" t="str">
        <f>IF((IFERROR(C596-D596+IF(C596=F595,0,COMPARATIVO!$F$4),""))=COMPARATIVO!$F$4,"",IFERROR(C596-D596+IF(C596=F595,0,COMPARATIVO!$F$4),""))</f>
        <v/>
      </c>
      <c r="F596" s="46">
        <f t="shared" si="1"/>
        <v>0</v>
      </c>
      <c r="G596" s="42"/>
      <c r="H596" s="9" t="str">
        <f t="shared" si="5"/>
        <v/>
      </c>
      <c r="I596" s="10" t="str">
        <f>IF(I595="","",IF(L595=0,"",IF(I595&gt;L595,L595,IF(L595&lt;&gt;"",COMPARATIVO!$D$5,""))))</f>
        <v/>
      </c>
      <c r="J596" s="10" t="str">
        <f>IF(L595=0,"",IFERROR(((1+COMPARATIVO!$E$5)^(1/12)-1)*L595,""))</f>
        <v/>
      </c>
      <c r="K596" s="10" t="str">
        <f>IF((IFERROR(I596-J596+IF(C596=F595,0,COMPARATIVO!$F$5),""))=COMPARATIVO!$F$5,"",IFERROR(I596-J596+IF(C596=F595,0,COMPARATIVO!$F$5),""))</f>
        <v/>
      </c>
      <c r="L596" s="46">
        <f t="shared" si="2"/>
        <v>0</v>
      </c>
      <c r="M596" s="42"/>
      <c r="N596" s="9" t="str">
        <f t="shared" si="6"/>
        <v/>
      </c>
      <c r="O596" s="10" t="str">
        <f>IF(O595="","",IF(R595=0,"",IF(O595&gt;R595,R595,IF(R595&lt;&gt;"",COMPARATIVO!$D$6,""))))</f>
        <v/>
      </c>
      <c r="P596" s="10" t="str">
        <f>IF(R595=0,"",IFERROR(((1+COMPARATIVO!$E$6)^(1/12)-1)*R595,""))</f>
        <v/>
      </c>
      <c r="Q596" s="10" t="str">
        <f>IF((IFERROR(O596-P596+IF(C596=F595,0,COMPARATIVO!$F$6),""))=COMPARATIVO!$F$6,"",IFERROR(O596-P596+IF(C596=F595,0,COMPARATIVO!$F$6),""))</f>
        <v/>
      </c>
      <c r="R596" s="46">
        <f t="shared" si="3"/>
        <v>0</v>
      </c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9" t="str">
        <f t="shared" si="4"/>
        <v/>
      </c>
      <c r="C597" s="10" t="str">
        <f>IF(C596="","",IF(F596=0,"",IF(C596&gt;F596,F596,IF(F596&lt;&gt;"",COMPARATIVO!$D$4,""))))</f>
        <v/>
      </c>
      <c r="D597" s="10" t="str">
        <f>IF(F596=0,"",IFERROR(((1+COMPARATIVO!$E$4)^(1/12)-1)*F596,""))</f>
        <v/>
      </c>
      <c r="E597" s="10" t="str">
        <f>IF((IFERROR(C597-D597+IF(C597=F596,0,COMPARATIVO!$F$4),""))=COMPARATIVO!$F$4,"",IFERROR(C597-D597+IF(C597=F596,0,COMPARATIVO!$F$4),""))</f>
        <v/>
      </c>
      <c r="F597" s="46">
        <f t="shared" si="1"/>
        <v>0</v>
      </c>
      <c r="G597" s="42"/>
      <c r="H597" s="9" t="str">
        <f t="shared" si="5"/>
        <v/>
      </c>
      <c r="I597" s="10" t="str">
        <f>IF(I596="","",IF(L596=0,"",IF(I596&gt;L596,L596,IF(L596&lt;&gt;"",COMPARATIVO!$D$5,""))))</f>
        <v/>
      </c>
      <c r="J597" s="10" t="str">
        <f>IF(L596=0,"",IFERROR(((1+COMPARATIVO!$E$5)^(1/12)-1)*L596,""))</f>
        <v/>
      </c>
      <c r="K597" s="10" t="str">
        <f>IF((IFERROR(I597-J597+IF(C597=F596,0,COMPARATIVO!$F$5),""))=COMPARATIVO!$F$5,"",IFERROR(I597-J597+IF(C597=F596,0,COMPARATIVO!$F$5),""))</f>
        <v/>
      </c>
      <c r="L597" s="46">
        <f t="shared" si="2"/>
        <v>0</v>
      </c>
      <c r="M597" s="42"/>
      <c r="N597" s="9" t="str">
        <f t="shared" si="6"/>
        <v/>
      </c>
      <c r="O597" s="10" t="str">
        <f>IF(O596="","",IF(R596=0,"",IF(O596&gt;R596,R596,IF(R596&lt;&gt;"",COMPARATIVO!$D$6,""))))</f>
        <v/>
      </c>
      <c r="P597" s="10" t="str">
        <f>IF(R596=0,"",IFERROR(((1+COMPARATIVO!$E$6)^(1/12)-1)*R596,""))</f>
        <v/>
      </c>
      <c r="Q597" s="10" t="str">
        <f>IF((IFERROR(O597-P597+IF(C597=F596,0,COMPARATIVO!$F$6),""))=COMPARATIVO!$F$6,"",IFERROR(O597-P597+IF(C597=F596,0,COMPARATIVO!$F$6),""))</f>
        <v/>
      </c>
      <c r="R597" s="46">
        <f t="shared" si="3"/>
        <v>0</v>
      </c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9" t="str">
        <f t="shared" si="4"/>
        <v/>
      </c>
      <c r="C598" s="10" t="str">
        <f>IF(C597="","",IF(F597=0,"",IF(C597&gt;F597,F597,IF(F597&lt;&gt;"",COMPARATIVO!$D$4,""))))</f>
        <v/>
      </c>
      <c r="D598" s="10" t="str">
        <f>IF(F597=0,"",IFERROR(((1+COMPARATIVO!$E$4)^(1/12)-1)*F597,""))</f>
        <v/>
      </c>
      <c r="E598" s="10" t="str">
        <f>IF((IFERROR(C598-D598+IF(C598=F597,0,COMPARATIVO!$F$4),""))=COMPARATIVO!$F$4,"",IFERROR(C598-D598+IF(C598=F597,0,COMPARATIVO!$F$4),""))</f>
        <v/>
      </c>
      <c r="F598" s="46">
        <f t="shared" si="1"/>
        <v>0</v>
      </c>
      <c r="G598" s="42"/>
      <c r="H598" s="9" t="str">
        <f t="shared" si="5"/>
        <v/>
      </c>
      <c r="I598" s="10" t="str">
        <f>IF(I597="","",IF(L597=0,"",IF(I597&gt;L597,L597,IF(L597&lt;&gt;"",COMPARATIVO!$D$5,""))))</f>
        <v/>
      </c>
      <c r="J598" s="10" t="str">
        <f>IF(L597=0,"",IFERROR(((1+COMPARATIVO!$E$5)^(1/12)-1)*L597,""))</f>
        <v/>
      </c>
      <c r="K598" s="10" t="str">
        <f>IF((IFERROR(I598-J598+IF(C598=F597,0,COMPARATIVO!$F$5),""))=COMPARATIVO!$F$5,"",IFERROR(I598-J598+IF(C598=F597,0,COMPARATIVO!$F$5),""))</f>
        <v/>
      </c>
      <c r="L598" s="46">
        <f t="shared" si="2"/>
        <v>0</v>
      </c>
      <c r="M598" s="42"/>
      <c r="N598" s="9" t="str">
        <f t="shared" si="6"/>
        <v/>
      </c>
      <c r="O598" s="10" t="str">
        <f>IF(O597="","",IF(R597=0,"",IF(O597&gt;R597,R597,IF(R597&lt;&gt;"",COMPARATIVO!$D$6,""))))</f>
        <v/>
      </c>
      <c r="P598" s="10" t="str">
        <f>IF(R597=0,"",IFERROR(((1+COMPARATIVO!$E$6)^(1/12)-1)*R597,""))</f>
        <v/>
      </c>
      <c r="Q598" s="10" t="str">
        <f>IF((IFERROR(O598-P598+IF(C598=F597,0,COMPARATIVO!$F$6),""))=COMPARATIVO!$F$6,"",IFERROR(O598-P598+IF(C598=F597,0,COMPARATIVO!$F$6),""))</f>
        <v/>
      </c>
      <c r="R598" s="46">
        <f t="shared" si="3"/>
        <v>0</v>
      </c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9" t="str">
        <f t="shared" si="4"/>
        <v/>
      </c>
      <c r="C599" s="10" t="str">
        <f>IF(C598="","",IF(F598=0,"",IF(C598&gt;F598,F598,IF(F598&lt;&gt;"",COMPARATIVO!$D$4,""))))</f>
        <v/>
      </c>
      <c r="D599" s="10" t="str">
        <f>IF(F598=0,"",IFERROR(((1+COMPARATIVO!$E$4)^(1/12)-1)*F598,""))</f>
        <v/>
      </c>
      <c r="E599" s="10" t="str">
        <f>IF((IFERROR(C599-D599+IF(C599=F598,0,COMPARATIVO!$F$4),""))=COMPARATIVO!$F$4,"",IFERROR(C599-D599+IF(C599=F598,0,COMPARATIVO!$F$4),""))</f>
        <v/>
      </c>
      <c r="F599" s="46">
        <f t="shared" si="1"/>
        <v>0</v>
      </c>
      <c r="G599" s="42"/>
      <c r="H599" s="9" t="str">
        <f t="shared" si="5"/>
        <v/>
      </c>
      <c r="I599" s="10" t="str">
        <f>IF(I598="","",IF(L598=0,"",IF(I598&gt;L598,L598,IF(L598&lt;&gt;"",COMPARATIVO!$D$5,""))))</f>
        <v/>
      </c>
      <c r="J599" s="10" t="str">
        <f>IF(L598=0,"",IFERROR(((1+COMPARATIVO!$E$5)^(1/12)-1)*L598,""))</f>
        <v/>
      </c>
      <c r="K599" s="10" t="str">
        <f>IF((IFERROR(I599-J599+IF(C599=F598,0,COMPARATIVO!$F$5),""))=COMPARATIVO!$F$5,"",IFERROR(I599-J599+IF(C599=F598,0,COMPARATIVO!$F$5),""))</f>
        <v/>
      </c>
      <c r="L599" s="46">
        <f t="shared" si="2"/>
        <v>0</v>
      </c>
      <c r="M599" s="42"/>
      <c r="N599" s="9" t="str">
        <f t="shared" si="6"/>
        <v/>
      </c>
      <c r="O599" s="10" t="str">
        <f>IF(O598="","",IF(R598=0,"",IF(O598&gt;R598,R598,IF(R598&lt;&gt;"",COMPARATIVO!$D$6,""))))</f>
        <v/>
      </c>
      <c r="P599" s="10" t="str">
        <f>IF(R598=0,"",IFERROR(((1+COMPARATIVO!$E$6)^(1/12)-1)*R598,""))</f>
        <v/>
      </c>
      <c r="Q599" s="10" t="str">
        <f>IF((IFERROR(O599-P599+IF(C599=F598,0,COMPARATIVO!$F$6),""))=COMPARATIVO!$F$6,"",IFERROR(O599-P599+IF(C599=F598,0,COMPARATIVO!$F$6),""))</f>
        <v/>
      </c>
      <c r="R599" s="46">
        <f t="shared" si="3"/>
        <v>0</v>
      </c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9" t="str">
        <f t="shared" si="4"/>
        <v/>
      </c>
      <c r="C600" s="10" t="str">
        <f>IF(C599="","",IF(F599=0,"",IF(C599&gt;F599,F599,IF(F599&lt;&gt;"",COMPARATIVO!$D$4,""))))</f>
        <v/>
      </c>
      <c r="D600" s="10" t="str">
        <f>IF(F599=0,"",IFERROR(((1+COMPARATIVO!$E$4)^(1/12)-1)*F599,""))</f>
        <v/>
      </c>
      <c r="E600" s="10" t="str">
        <f>IF((IFERROR(C600-D600+IF(C600=F599,0,COMPARATIVO!$F$4),""))=COMPARATIVO!$F$4,"",IFERROR(C600-D600+IF(C600=F599,0,COMPARATIVO!$F$4),""))</f>
        <v/>
      </c>
      <c r="F600" s="46">
        <f t="shared" si="1"/>
        <v>0</v>
      </c>
      <c r="G600" s="42"/>
      <c r="H600" s="9" t="str">
        <f t="shared" si="5"/>
        <v/>
      </c>
      <c r="I600" s="10" t="str">
        <f>IF(I599="","",IF(L599=0,"",IF(I599&gt;L599,L599,IF(L599&lt;&gt;"",COMPARATIVO!$D$5,""))))</f>
        <v/>
      </c>
      <c r="J600" s="10" t="str">
        <f>IF(L599=0,"",IFERROR(((1+COMPARATIVO!$E$5)^(1/12)-1)*L599,""))</f>
        <v/>
      </c>
      <c r="K600" s="10" t="str">
        <f>IF((IFERROR(I600-J600+IF(C600=F599,0,COMPARATIVO!$F$5),""))=COMPARATIVO!$F$5,"",IFERROR(I600-J600+IF(C600=F599,0,COMPARATIVO!$F$5),""))</f>
        <v/>
      </c>
      <c r="L600" s="46">
        <f t="shared" si="2"/>
        <v>0</v>
      </c>
      <c r="M600" s="42"/>
      <c r="N600" s="9" t="str">
        <f t="shared" si="6"/>
        <v/>
      </c>
      <c r="O600" s="10" t="str">
        <f>IF(O599="","",IF(R599=0,"",IF(O599&gt;R599,R599,IF(R599&lt;&gt;"",COMPARATIVO!$D$6,""))))</f>
        <v/>
      </c>
      <c r="P600" s="10" t="str">
        <f>IF(R599=0,"",IFERROR(((1+COMPARATIVO!$E$6)^(1/12)-1)*R599,""))</f>
        <v/>
      </c>
      <c r="Q600" s="10" t="str">
        <f>IF((IFERROR(O600-P600+IF(C600=F599,0,COMPARATIVO!$F$6),""))=COMPARATIVO!$F$6,"",IFERROR(O600-P600+IF(C600=F599,0,COMPARATIVO!$F$6),""))</f>
        <v/>
      </c>
      <c r="R600" s="46">
        <f t="shared" si="3"/>
        <v>0</v>
      </c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9" t="str">
        <f t="shared" si="4"/>
        <v/>
      </c>
      <c r="C601" s="10" t="str">
        <f>IF(C600="","",IF(F600=0,"",IF(C600&gt;F600,F600,IF(F600&lt;&gt;"",COMPARATIVO!$D$4,""))))</f>
        <v/>
      </c>
      <c r="D601" s="10" t="str">
        <f>IF(F600=0,"",IFERROR(((1+COMPARATIVO!$E$4)^(1/12)-1)*F600,""))</f>
        <v/>
      </c>
      <c r="E601" s="10" t="str">
        <f>IF((IFERROR(C601-D601+IF(C601=F600,0,COMPARATIVO!$F$4),""))=COMPARATIVO!$F$4,"",IFERROR(C601-D601+IF(C601=F600,0,COMPARATIVO!$F$4),""))</f>
        <v/>
      </c>
      <c r="F601" s="46">
        <f t="shared" si="1"/>
        <v>0</v>
      </c>
      <c r="G601" s="42"/>
      <c r="H601" s="9" t="str">
        <f t="shared" si="5"/>
        <v/>
      </c>
      <c r="I601" s="10" t="str">
        <f>IF(I600="","",IF(L600=0,"",IF(I600&gt;L600,L600,IF(L600&lt;&gt;"",COMPARATIVO!$D$5,""))))</f>
        <v/>
      </c>
      <c r="J601" s="10" t="str">
        <f>IF(L600=0,"",IFERROR(((1+COMPARATIVO!$E$5)^(1/12)-1)*L600,""))</f>
        <v/>
      </c>
      <c r="K601" s="10" t="str">
        <f>IF((IFERROR(I601-J601+IF(C601=F600,0,COMPARATIVO!$F$5),""))=COMPARATIVO!$F$5,"",IFERROR(I601-J601+IF(C601=F600,0,COMPARATIVO!$F$5),""))</f>
        <v/>
      </c>
      <c r="L601" s="46">
        <f t="shared" si="2"/>
        <v>0</v>
      </c>
      <c r="M601" s="42"/>
      <c r="N601" s="9" t="str">
        <f t="shared" si="6"/>
        <v/>
      </c>
      <c r="O601" s="10" t="str">
        <f>IF(O600="","",IF(R600=0,"",IF(O600&gt;R600,R600,IF(R600&lt;&gt;"",COMPARATIVO!$D$6,""))))</f>
        <v/>
      </c>
      <c r="P601" s="10" t="str">
        <f>IF(R600=0,"",IFERROR(((1+COMPARATIVO!$E$6)^(1/12)-1)*R600,""))</f>
        <v/>
      </c>
      <c r="Q601" s="10" t="str">
        <f>IF((IFERROR(O601-P601+IF(C601=F600,0,COMPARATIVO!$F$6),""))=COMPARATIVO!$F$6,"",IFERROR(O601-P601+IF(C601=F600,0,COMPARATIVO!$F$6),""))</f>
        <v/>
      </c>
      <c r="R601" s="46">
        <f t="shared" si="3"/>
        <v>0</v>
      </c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9" t="str">
        <f t="shared" si="4"/>
        <v/>
      </c>
      <c r="C602" s="10" t="str">
        <f>IF(C601="","",IF(F601=0,"",IF(C601&gt;F601,F601,IF(F601&lt;&gt;"",COMPARATIVO!$D$4,""))))</f>
        <v/>
      </c>
      <c r="D602" s="10" t="str">
        <f>IF(F601=0,"",IFERROR(((1+COMPARATIVO!$E$4)^(1/12)-1)*F601,""))</f>
        <v/>
      </c>
      <c r="E602" s="10" t="str">
        <f>IF((IFERROR(C602-D602+IF(C602=F601,0,COMPARATIVO!$F$4),""))=COMPARATIVO!$F$4,"",IFERROR(C602-D602+IF(C602=F601,0,COMPARATIVO!$F$4),""))</f>
        <v/>
      </c>
      <c r="F602" s="46">
        <f t="shared" si="1"/>
        <v>0</v>
      </c>
      <c r="G602" s="42"/>
      <c r="H602" s="9" t="str">
        <f t="shared" si="5"/>
        <v/>
      </c>
      <c r="I602" s="10" t="str">
        <f>IF(I601="","",IF(L601=0,"",IF(I601&gt;L601,L601,IF(L601&lt;&gt;"",COMPARATIVO!$D$5,""))))</f>
        <v/>
      </c>
      <c r="J602" s="10" t="str">
        <f>IF(L601=0,"",IFERROR(((1+COMPARATIVO!$E$5)^(1/12)-1)*L601,""))</f>
        <v/>
      </c>
      <c r="K602" s="10" t="str">
        <f>IF((IFERROR(I602-J602+IF(C602=F601,0,COMPARATIVO!$F$5),""))=COMPARATIVO!$F$5,"",IFERROR(I602-J602+IF(C602=F601,0,COMPARATIVO!$F$5),""))</f>
        <v/>
      </c>
      <c r="L602" s="46">
        <f t="shared" si="2"/>
        <v>0</v>
      </c>
      <c r="M602" s="42"/>
      <c r="N602" s="9" t="str">
        <f t="shared" si="6"/>
        <v/>
      </c>
      <c r="O602" s="10" t="str">
        <f>IF(O601="","",IF(R601=0,"",IF(O601&gt;R601,R601,IF(R601&lt;&gt;"",COMPARATIVO!$D$6,""))))</f>
        <v/>
      </c>
      <c r="P602" s="10" t="str">
        <f>IF(R601=0,"",IFERROR(((1+COMPARATIVO!$E$6)^(1/12)-1)*R601,""))</f>
        <v/>
      </c>
      <c r="Q602" s="10" t="str">
        <f>IF((IFERROR(O602-P602+IF(C602=F601,0,COMPARATIVO!$F$6),""))=COMPARATIVO!$F$6,"",IFERROR(O602-P602+IF(C602=F601,0,COMPARATIVO!$F$6),""))</f>
        <v/>
      </c>
      <c r="R602" s="46">
        <f t="shared" si="3"/>
        <v>0</v>
      </c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9" t="str">
        <f t="shared" si="4"/>
        <v/>
      </c>
      <c r="C603" s="10" t="str">
        <f>IF(C602="","",IF(F602=0,"",IF(C602&gt;F602,F602,IF(F602&lt;&gt;"",COMPARATIVO!$D$4,""))))</f>
        <v/>
      </c>
      <c r="D603" s="10" t="str">
        <f>IF(F602=0,"",IFERROR(((1+COMPARATIVO!$E$4)^(1/12)-1)*F602,""))</f>
        <v/>
      </c>
      <c r="E603" s="10" t="str">
        <f>IF((IFERROR(C603-D603+IF(C603=F602,0,COMPARATIVO!$F$4),""))=COMPARATIVO!$F$4,"",IFERROR(C603-D603+IF(C603=F602,0,COMPARATIVO!$F$4),""))</f>
        <v/>
      </c>
      <c r="F603" s="46">
        <f t="shared" si="1"/>
        <v>0</v>
      </c>
      <c r="G603" s="42"/>
      <c r="H603" s="9" t="str">
        <f t="shared" si="5"/>
        <v/>
      </c>
      <c r="I603" s="10" t="str">
        <f>IF(I602="","",IF(L602=0,"",IF(I602&gt;L602,L602,IF(L602&lt;&gt;"",COMPARATIVO!$D$5,""))))</f>
        <v/>
      </c>
      <c r="J603" s="10" t="str">
        <f>IF(L602=0,"",IFERROR(((1+COMPARATIVO!$E$5)^(1/12)-1)*L602,""))</f>
        <v/>
      </c>
      <c r="K603" s="10" t="str">
        <f>IF((IFERROR(I603-J603+IF(C603=F602,0,COMPARATIVO!$F$5),""))=COMPARATIVO!$F$5,"",IFERROR(I603-J603+IF(C603=F602,0,COMPARATIVO!$F$5),""))</f>
        <v/>
      </c>
      <c r="L603" s="46">
        <f t="shared" si="2"/>
        <v>0</v>
      </c>
      <c r="M603" s="42"/>
      <c r="N603" s="9" t="str">
        <f t="shared" si="6"/>
        <v/>
      </c>
      <c r="O603" s="10" t="str">
        <f>IF(O602="","",IF(R602=0,"",IF(O602&gt;R602,R602,IF(R602&lt;&gt;"",COMPARATIVO!$D$6,""))))</f>
        <v/>
      </c>
      <c r="P603" s="10" t="str">
        <f>IF(R602=0,"",IFERROR(((1+COMPARATIVO!$E$6)^(1/12)-1)*R602,""))</f>
        <v/>
      </c>
      <c r="Q603" s="10" t="str">
        <f>IF((IFERROR(O603-P603+IF(C603=F602,0,COMPARATIVO!$F$6),""))=COMPARATIVO!$F$6,"",IFERROR(O603-P603+IF(C603=F602,0,COMPARATIVO!$F$6),""))</f>
        <v/>
      </c>
      <c r="R603" s="46">
        <f t="shared" si="3"/>
        <v>0</v>
      </c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9" t="str">
        <f t="shared" si="4"/>
        <v/>
      </c>
      <c r="C604" s="10" t="str">
        <f>IF(C603="","",IF(F603=0,"",IF(C603&gt;F603,F603,IF(F603&lt;&gt;"",COMPARATIVO!$D$4,""))))</f>
        <v/>
      </c>
      <c r="D604" s="10" t="str">
        <f>IF(F603=0,"",IFERROR(((1+COMPARATIVO!$E$4)^(1/12)-1)*F603,""))</f>
        <v/>
      </c>
      <c r="E604" s="10" t="str">
        <f>IF((IFERROR(C604-D604+IF(C604=F603,0,COMPARATIVO!$F$4),""))=COMPARATIVO!$F$4,"",IFERROR(C604-D604+IF(C604=F603,0,COMPARATIVO!$F$4),""))</f>
        <v/>
      </c>
      <c r="F604" s="46">
        <f t="shared" si="1"/>
        <v>0</v>
      </c>
      <c r="G604" s="42"/>
      <c r="H604" s="9" t="str">
        <f t="shared" si="5"/>
        <v/>
      </c>
      <c r="I604" s="10" t="str">
        <f>IF(I603="","",IF(L603=0,"",IF(I603&gt;L603,L603,IF(L603&lt;&gt;"",COMPARATIVO!$D$5,""))))</f>
        <v/>
      </c>
      <c r="J604" s="10" t="str">
        <f>IF(L603=0,"",IFERROR(((1+COMPARATIVO!$E$5)^(1/12)-1)*L603,""))</f>
        <v/>
      </c>
      <c r="K604" s="10" t="str">
        <f>IF((IFERROR(I604-J604+IF(C604=F603,0,COMPARATIVO!$F$5),""))=COMPARATIVO!$F$5,"",IFERROR(I604-J604+IF(C604=F603,0,COMPARATIVO!$F$5),""))</f>
        <v/>
      </c>
      <c r="L604" s="46">
        <f t="shared" si="2"/>
        <v>0</v>
      </c>
      <c r="M604" s="42"/>
      <c r="N604" s="9" t="str">
        <f t="shared" si="6"/>
        <v/>
      </c>
      <c r="O604" s="10" t="str">
        <f>IF(O603="","",IF(R603=0,"",IF(O603&gt;R603,R603,IF(R603&lt;&gt;"",COMPARATIVO!$D$6,""))))</f>
        <v/>
      </c>
      <c r="P604" s="10" t="str">
        <f>IF(R603=0,"",IFERROR(((1+COMPARATIVO!$E$6)^(1/12)-1)*R603,""))</f>
        <v/>
      </c>
      <c r="Q604" s="10" t="str">
        <f>IF((IFERROR(O604-P604+IF(C604=F603,0,COMPARATIVO!$F$6),""))=COMPARATIVO!$F$6,"",IFERROR(O604-P604+IF(C604=F603,0,COMPARATIVO!$F$6),""))</f>
        <v/>
      </c>
      <c r="R604" s="46">
        <f t="shared" si="3"/>
        <v>0</v>
      </c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9" t="str">
        <f t="shared" si="4"/>
        <v/>
      </c>
      <c r="C605" s="10" t="str">
        <f>IF(C604="","",IF(F604=0,"",IF(C604&gt;F604,F604,IF(F604&lt;&gt;"",COMPARATIVO!$D$4,""))))</f>
        <v/>
      </c>
      <c r="D605" s="10" t="str">
        <f>IF(F604=0,"",IFERROR(((1+COMPARATIVO!$E$4)^(1/12)-1)*F604,""))</f>
        <v/>
      </c>
      <c r="E605" s="10" t="str">
        <f>IF((IFERROR(C605-D605+IF(C605=F604,0,COMPARATIVO!$F$4),""))=COMPARATIVO!$F$4,"",IFERROR(C605-D605+IF(C605=F604,0,COMPARATIVO!$F$4),""))</f>
        <v/>
      </c>
      <c r="F605" s="46">
        <f t="shared" si="1"/>
        <v>0</v>
      </c>
      <c r="G605" s="42"/>
      <c r="H605" s="9" t="str">
        <f t="shared" si="5"/>
        <v/>
      </c>
      <c r="I605" s="10" t="str">
        <f>IF(I604="","",IF(L604=0,"",IF(I604&gt;L604,L604,IF(L604&lt;&gt;"",COMPARATIVO!$D$5,""))))</f>
        <v/>
      </c>
      <c r="J605" s="10" t="str">
        <f>IF(L604=0,"",IFERROR(((1+COMPARATIVO!$E$5)^(1/12)-1)*L604,""))</f>
        <v/>
      </c>
      <c r="K605" s="10" t="str">
        <f>IF((IFERROR(I605-J605+IF(C605=F604,0,COMPARATIVO!$F$5),""))=COMPARATIVO!$F$5,"",IFERROR(I605-J605+IF(C605=F604,0,COMPARATIVO!$F$5),""))</f>
        <v/>
      </c>
      <c r="L605" s="46">
        <f t="shared" si="2"/>
        <v>0</v>
      </c>
      <c r="M605" s="42"/>
      <c r="N605" s="9" t="str">
        <f t="shared" si="6"/>
        <v/>
      </c>
      <c r="O605" s="10" t="str">
        <f>IF(O604="","",IF(R604=0,"",IF(O604&gt;R604,R604,IF(R604&lt;&gt;"",COMPARATIVO!$D$6,""))))</f>
        <v/>
      </c>
      <c r="P605" s="10" t="str">
        <f>IF(R604=0,"",IFERROR(((1+COMPARATIVO!$E$6)^(1/12)-1)*R604,""))</f>
        <v/>
      </c>
      <c r="Q605" s="10" t="str">
        <f>IF((IFERROR(O605-P605+IF(C605=F604,0,COMPARATIVO!$F$6),""))=COMPARATIVO!$F$6,"",IFERROR(O605-P605+IF(C605=F604,0,COMPARATIVO!$F$6),""))</f>
        <v/>
      </c>
      <c r="R605" s="46">
        <f t="shared" si="3"/>
        <v>0</v>
      </c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9" t="str">
        <f t="shared" si="4"/>
        <v/>
      </c>
      <c r="C606" s="10" t="str">
        <f>IF(C605="","",IF(F605=0,"",IF(C605&gt;F605,F605,IF(F605&lt;&gt;"",COMPARATIVO!$D$4,""))))</f>
        <v/>
      </c>
      <c r="D606" s="10" t="str">
        <f>IF(F605=0,"",IFERROR(((1+COMPARATIVO!$E$4)^(1/12)-1)*F605,""))</f>
        <v/>
      </c>
      <c r="E606" s="10" t="str">
        <f>IF((IFERROR(C606-D606+IF(C606=F605,0,COMPARATIVO!$F$4),""))=COMPARATIVO!$F$4,"",IFERROR(C606-D606+IF(C606=F605,0,COMPARATIVO!$F$4),""))</f>
        <v/>
      </c>
      <c r="F606" s="46">
        <f t="shared" si="1"/>
        <v>0</v>
      </c>
      <c r="G606" s="42"/>
      <c r="H606" s="9" t="str">
        <f t="shared" si="5"/>
        <v/>
      </c>
      <c r="I606" s="10" t="str">
        <f>IF(I605="","",IF(L605=0,"",IF(I605&gt;L605,L605,IF(L605&lt;&gt;"",COMPARATIVO!$D$5,""))))</f>
        <v/>
      </c>
      <c r="J606" s="10" t="str">
        <f>IF(L605=0,"",IFERROR(((1+COMPARATIVO!$E$5)^(1/12)-1)*L605,""))</f>
        <v/>
      </c>
      <c r="K606" s="10" t="str">
        <f>IF((IFERROR(I606-J606+IF(C606=F605,0,COMPARATIVO!$F$5),""))=COMPARATIVO!$F$5,"",IFERROR(I606-J606+IF(C606=F605,0,COMPARATIVO!$F$5),""))</f>
        <v/>
      </c>
      <c r="L606" s="46">
        <f t="shared" si="2"/>
        <v>0</v>
      </c>
      <c r="M606" s="42"/>
      <c r="N606" s="9" t="str">
        <f t="shared" si="6"/>
        <v/>
      </c>
      <c r="O606" s="10" t="str">
        <f>IF(O605="","",IF(R605=0,"",IF(O605&gt;R605,R605,IF(R605&lt;&gt;"",COMPARATIVO!$D$6,""))))</f>
        <v/>
      </c>
      <c r="P606" s="10" t="str">
        <f>IF(R605=0,"",IFERROR(((1+COMPARATIVO!$E$6)^(1/12)-1)*R605,""))</f>
        <v/>
      </c>
      <c r="Q606" s="10" t="str">
        <f>IF((IFERROR(O606-P606+IF(C606=F605,0,COMPARATIVO!$F$6),""))=COMPARATIVO!$F$6,"",IFERROR(O606-P606+IF(C606=F605,0,COMPARATIVO!$F$6),""))</f>
        <v/>
      </c>
      <c r="R606" s="46">
        <f t="shared" si="3"/>
        <v>0</v>
      </c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9" t="str">
        <f t="shared" si="4"/>
        <v/>
      </c>
      <c r="C607" s="10" t="str">
        <f>IF(C606="","",IF(F606=0,"",IF(C606&gt;F606,F606,IF(F606&lt;&gt;"",COMPARATIVO!$D$4,""))))</f>
        <v/>
      </c>
      <c r="D607" s="10" t="str">
        <f>IF(F606=0,"",IFERROR(((1+COMPARATIVO!$E$4)^(1/12)-1)*F606,""))</f>
        <v/>
      </c>
      <c r="E607" s="10" t="str">
        <f>IF((IFERROR(C607-D607+IF(C607=F606,0,COMPARATIVO!$F$4),""))=COMPARATIVO!$F$4,"",IFERROR(C607-D607+IF(C607=F606,0,COMPARATIVO!$F$4),""))</f>
        <v/>
      </c>
      <c r="F607" s="46">
        <f t="shared" si="1"/>
        <v>0</v>
      </c>
      <c r="G607" s="42"/>
      <c r="H607" s="9" t="str">
        <f t="shared" si="5"/>
        <v/>
      </c>
      <c r="I607" s="10" t="str">
        <f>IF(I606="","",IF(L606=0,"",IF(I606&gt;L606,L606,IF(L606&lt;&gt;"",COMPARATIVO!$D$5,""))))</f>
        <v/>
      </c>
      <c r="J607" s="10" t="str">
        <f>IF(L606=0,"",IFERROR(((1+COMPARATIVO!$E$5)^(1/12)-1)*L606,""))</f>
        <v/>
      </c>
      <c r="K607" s="10" t="str">
        <f>IF((IFERROR(I607-J607+IF(C607=F606,0,COMPARATIVO!$F$5),""))=COMPARATIVO!$F$5,"",IFERROR(I607-J607+IF(C607=F606,0,COMPARATIVO!$F$5),""))</f>
        <v/>
      </c>
      <c r="L607" s="46">
        <f t="shared" si="2"/>
        <v>0</v>
      </c>
      <c r="M607" s="42"/>
      <c r="N607" s="9" t="str">
        <f t="shared" si="6"/>
        <v/>
      </c>
      <c r="O607" s="10" t="str">
        <f>IF(O606="","",IF(R606=0,"",IF(O606&gt;R606,R606,IF(R606&lt;&gt;"",COMPARATIVO!$D$6,""))))</f>
        <v/>
      </c>
      <c r="P607" s="10" t="str">
        <f>IF(R606=0,"",IFERROR(((1+COMPARATIVO!$E$6)^(1/12)-1)*R606,""))</f>
        <v/>
      </c>
      <c r="Q607" s="10" t="str">
        <f>IF((IFERROR(O607-P607+IF(C607=F606,0,COMPARATIVO!$F$6),""))=COMPARATIVO!$F$6,"",IFERROR(O607-P607+IF(C607=F606,0,COMPARATIVO!$F$6),""))</f>
        <v/>
      </c>
      <c r="R607" s="46">
        <f t="shared" si="3"/>
        <v>0</v>
      </c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9" t="str">
        <f t="shared" si="4"/>
        <v/>
      </c>
      <c r="C608" s="10" t="str">
        <f>IF(C607="","",IF(F607=0,"",IF(C607&gt;F607,F607,IF(F607&lt;&gt;"",COMPARATIVO!$D$4,""))))</f>
        <v/>
      </c>
      <c r="D608" s="10" t="str">
        <f>IF(F607=0,"",IFERROR(((1+COMPARATIVO!$E$4)^(1/12)-1)*F607,""))</f>
        <v/>
      </c>
      <c r="E608" s="10" t="str">
        <f>IF((IFERROR(C608-D608+IF(C608=F607,0,COMPARATIVO!$F$4),""))=COMPARATIVO!$F$4,"",IFERROR(C608-D608+IF(C608=F607,0,COMPARATIVO!$F$4),""))</f>
        <v/>
      </c>
      <c r="F608" s="46">
        <f t="shared" si="1"/>
        <v>0</v>
      </c>
      <c r="G608" s="42"/>
      <c r="H608" s="9" t="str">
        <f t="shared" si="5"/>
        <v/>
      </c>
      <c r="I608" s="10" t="str">
        <f>IF(I607="","",IF(L607=0,"",IF(I607&gt;L607,L607,IF(L607&lt;&gt;"",COMPARATIVO!$D$5,""))))</f>
        <v/>
      </c>
      <c r="J608" s="10" t="str">
        <f>IF(L607=0,"",IFERROR(((1+COMPARATIVO!$E$5)^(1/12)-1)*L607,""))</f>
        <v/>
      </c>
      <c r="K608" s="10" t="str">
        <f>IF((IFERROR(I608-J608+IF(C608=F607,0,COMPARATIVO!$F$5),""))=COMPARATIVO!$F$5,"",IFERROR(I608-J608+IF(C608=F607,0,COMPARATIVO!$F$5),""))</f>
        <v/>
      </c>
      <c r="L608" s="46">
        <f t="shared" si="2"/>
        <v>0</v>
      </c>
      <c r="M608" s="42"/>
      <c r="N608" s="9" t="str">
        <f t="shared" si="6"/>
        <v/>
      </c>
      <c r="O608" s="10" t="str">
        <f>IF(O607="","",IF(R607=0,"",IF(O607&gt;R607,R607,IF(R607&lt;&gt;"",COMPARATIVO!$D$6,""))))</f>
        <v/>
      </c>
      <c r="P608" s="10" t="str">
        <f>IF(R607=0,"",IFERROR(((1+COMPARATIVO!$E$6)^(1/12)-1)*R607,""))</f>
        <v/>
      </c>
      <c r="Q608" s="10" t="str">
        <f>IF((IFERROR(O608-P608+IF(C608=F607,0,COMPARATIVO!$F$6),""))=COMPARATIVO!$F$6,"",IFERROR(O608-P608+IF(C608=F607,0,COMPARATIVO!$F$6),""))</f>
        <v/>
      </c>
      <c r="R608" s="46">
        <f t="shared" si="3"/>
        <v>0</v>
      </c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9" t="str">
        <f t="shared" si="4"/>
        <v/>
      </c>
      <c r="C609" s="10" t="str">
        <f>IF(C608="","",IF(F608=0,"",IF(C608&gt;F608,F608,IF(F608&lt;&gt;"",COMPARATIVO!$D$4,""))))</f>
        <v/>
      </c>
      <c r="D609" s="10" t="str">
        <f>IF(F608=0,"",IFERROR(((1+COMPARATIVO!$E$4)^(1/12)-1)*F608,""))</f>
        <v/>
      </c>
      <c r="E609" s="10" t="str">
        <f>IF((IFERROR(C609-D609+IF(C609=F608,0,COMPARATIVO!$F$4),""))=COMPARATIVO!$F$4,"",IFERROR(C609-D609+IF(C609=F608,0,COMPARATIVO!$F$4),""))</f>
        <v/>
      </c>
      <c r="F609" s="46">
        <f t="shared" si="1"/>
        <v>0</v>
      </c>
      <c r="G609" s="42"/>
      <c r="H609" s="9" t="str">
        <f t="shared" si="5"/>
        <v/>
      </c>
      <c r="I609" s="10" t="str">
        <f>IF(I608="","",IF(L608=0,"",IF(I608&gt;L608,L608,IF(L608&lt;&gt;"",COMPARATIVO!$D$5,""))))</f>
        <v/>
      </c>
      <c r="J609" s="10" t="str">
        <f>IF(L608=0,"",IFERROR(((1+COMPARATIVO!$E$5)^(1/12)-1)*L608,""))</f>
        <v/>
      </c>
      <c r="K609" s="10" t="str">
        <f>IF((IFERROR(I609-J609+IF(C609=F608,0,COMPARATIVO!$F$5),""))=COMPARATIVO!$F$5,"",IFERROR(I609-J609+IF(C609=F608,0,COMPARATIVO!$F$5),""))</f>
        <v/>
      </c>
      <c r="L609" s="46">
        <f t="shared" si="2"/>
        <v>0</v>
      </c>
      <c r="M609" s="42"/>
      <c r="N609" s="9" t="str">
        <f t="shared" si="6"/>
        <v/>
      </c>
      <c r="O609" s="10" t="str">
        <f>IF(O608="","",IF(R608=0,"",IF(O608&gt;R608,R608,IF(R608&lt;&gt;"",COMPARATIVO!$D$6,""))))</f>
        <v/>
      </c>
      <c r="P609" s="10" t="str">
        <f>IF(R608=0,"",IFERROR(((1+COMPARATIVO!$E$6)^(1/12)-1)*R608,""))</f>
        <v/>
      </c>
      <c r="Q609" s="10" t="str">
        <f>IF((IFERROR(O609-P609+IF(C609=F608,0,COMPARATIVO!$F$6),""))=COMPARATIVO!$F$6,"",IFERROR(O609-P609+IF(C609=F608,0,COMPARATIVO!$F$6),""))</f>
        <v/>
      </c>
      <c r="R609" s="46">
        <f t="shared" si="3"/>
        <v>0</v>
      </c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9" t="str">
        <f t="shared" si="4"/>
        <v/>
      </c>
      <c r="C610" s="10" t="str">
        <f>IF(C609="","",IF(F609=0,"",IF(C609&gt;F609,F609,IF(F609&lt;&gt;"",COMPARATIVO!$D$4,""))))</f>
        <v/>
      </c>
      <c r="D610" s="10" t="str">
        <f>IF(F609=0,"",IFERROR(((1+COMPARATIVO!$E$4)^(1/12)-1)*F609,""))</f>
        <v/>
      </c>
      <c r="E610" s="10" t="str">
        <f>IF((IFERROR(C610-D610+IF(C610=F609,0,COMPARATIVO!$F$4),""))=COMPARATIVO!$F$4,"",IFERROR(C610-D610+IF(C610=F609,0,COMPARATIVO!$F$4),""))</f>
        <v/>
      </c>
      <c r="F610" s="46">
        <f t="shared" si="1"/>
        <v>0</v>
      </c>
      <c r="G610" s="42"/>
      <c r="H610" s="9" t="str">
        <f t="shared" si="5"/>
        <v/>
      </c>
      <c r="I610" s="10" t="str">
        <f>IF(I609="","",IF(L609=0,"",IF(I609&gt;L609,L609,IF(L609&lt;&gt;"",COMPARATIVO!$D$5,""))))</f>
        <v/>
      </c>
      <c r="J610" s="10" t="str">
        <f>IF(L609=0,"",IFERROR(((1+COMPARATIVO!$E$5)^(1/12)-1)*L609,""))</f>
        <v/>
      </c>
      <c r="K610" s="10" t="str">
        <f>IF((IFERROR(I610-J610+IF(C610=F609,0,COMPARATIVO!$F$5),""))=COMPARATIVO!$F$5,"",IFERROR(I610-J610+IF(C610=F609,0,COMPARATIVO!$F$5),""))</f>
        <v/>
      </c>
      <c r="L610" s="46">
        <f t="shared" si="2"/>
        <v>0</v>
      </c>
      <c r="M610" s="42"/>
      <c r="N610" s="9" t="str">
        <f t="shared" si="6"/>
        <v/>
      </c>
      <c r="O610" s="10" t="str">
        <f>IF(O609="","",IF(R609=0,"",IF(O609&gt;R609,R609,IF(R609&lt;&gt;"",COMPARATIVO!$D$6,""))))</f>
        <v/>
      </c>
      <c r="P610" s="10" t="str">
        <f>IF(R609=0,"",IFERROR(((1+COMPARATIVO!$E$6)^(1/12)-1)*R609,""))</f>
        <v/>
      </c>
      <c r="Q610" s="10" t="str">
        <f>IF((IFERROR(O610-P610+IF(C610=F609,0,COMPARATIVO!$F$6),""))=COMPARATIVO!$F$6,"",IFERROR(O610-P610+IF(C610=F609,0,COMPARATIVO!$F$6),""))</f>
        <v/>
      </c>
      <c r="R610" s="46">
        <f t="shared" si="3"/>
        <v>0</v>
      </c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9" t="str">
        <f t="shared" si="4"/>
        <v/>
      </c>
      <c r="C611" s="10" t="str">
        <f>IF(C610="","",IF(F610=0,"",IF(C610&gt;F610,F610,IF(F610&lt;&gt;"",COMPARATIVO!$D$4,""))))</f>
        <v/>
      </c>
      <c r="D611" s="10" t="str">
        <f>IF(F610=0,"",IFERROR(((1+COMPARATIVO!$E$4)^(1/12)-1)*F610,""))</f>
        <v/>
      </c>
      <c r="E611" s="10" t="str">
        <f>IF((IFERROR(C611-D611+IF(C611=F610,0,COMPARATIVO!$F$4),""))=COMPARATIVO!$F$4,"",IFERROR(C611-D611+IF(C611=F610,0,COMPARATIVO!$F$4),""))</f>
        <v/>
      </c>
      <c r="F611" s="46">
        <f t="shared" si="1"/>
        <v>0</v>
      </c>
      <c r="G611" s="42"/>
      <c r="H611" s="9" t="str">
        <f t="shared" si="5"/>
        <v/>
      </c>
      <c r="I611" s="10" t="str">
        <f>IF(I610="","",IF(L610=0,"",IF(I610&gt;L610,L610,IF(L610&lt;&gt;"",COMPARATIVO!$D$5,""))))</f>
        <v/>
      </c>
      <c r="J611" s="10" t="str">
        <f>IF(L610=0,"",IFERROR(((1+COMPARATIVO!$E$5)^(1/12)-1)*L610,""))</f>
        <v/>
      </c>
      <c r="K611" s="10" t="str">
        <f>IF((IFERROR(I611-J611+IF(C611=F610,0,COMPARATIVO!$F$5),""))=COMPARATIVO!$F$5,"",IFERROR(I611-J611+IF(C611=F610,0,COMPARATIVO!$F$5),""))</f>
        <v/>
      </c>
      <c r="L611" s="46">
        <f t="shared" si="2"/>
        <v>0</v>
      </c>
      <c r="M611" s="42"/>
      <c r="N611" s="9" t="str">
        <f t="shared" si="6"/>
        <v/>
      </c>
      <c r="O611" s="10" t="str">
        <f>IF(O610="","",IF(R610=0,"",IF(O610&gt;R610,R610,IF(R610&lt;&gt;"",COMPARATIVO!$D$6,""))))</f>
        <v/>
      </c>
      <c r="P611" s="10" t="str">
        <f>IF(R610=0,"",IFERROR(((1+COMPARATIVO!$E$6)^(1/12)-1)*R610,""))</f>
        <v/>
      </c>
      <c r="Q611" s="10" t="str">
        <f>IF((IFERROR(O611-P611+IF(C611=F610,0,COMPARATIVO!$F$6),""))=COMPARATIVO!$F$6,"",IFERROR(O611-P611+IF(C611=F610,0,COMPARATIVO!$F$6),""))</f>
        <v/>
      </c>
      <c r="R611" s="46">
        <f t="shared" si="3"/>
        <v>0</v>
      </c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9" t="str">
        <f t="shared" si="4"/>
        <v/>
      </c>
      <c r="C612" s="10" t="str">
        <f>IF(C611="","",IF(F611=0,"",IF(C611&gt;F611,F611,IF(F611&lt;&gt;"",COMPARATIVO!$D$4,""))))</f>
        <v/>
      </c>
      <c r="D612" s="10" t="str">
        <f>IF(F611=0,"",IFERROR(((1+COMPARATIVO!$E$4)^(1/12)-1)*F611,""))</f>
        <v/>
      </c>
      <c r="E612" s="10" t="str">
        <f>IF((IFERROR(C612-D612+IF(C612=F611,0,COMPARATIVO!$F$4),""))=COMPARATIVO!$F$4,"",IFERROR(C612-D612+IF(C612=F611,0,COMPARATIVO!$F$4),""))</f>
        <v/>
      </c>
      <c r="F612" s="46">
        <f t="shared" si="1"/>
        <v>0</v>
      </c>
      <c r="G612" s="42"/>
      <c r="H612" s="9" t="str">
        <f t="shared" si="5"/>
        <v/>
      </c>
      <c r="I612" s="10" t="str">
        <f>IF(I611="","",IF(L611=0,"",IF(I611&gt;L611,L611,IF(L611&lt;&gt;"",COMPARATIVO!$D$5,""))))</f>
        <v/>
      </c>
      <c r="J612" s="10" t="str">
        <f>IF(L611=0,"",IFERROR(((1+COMPARATIVO!$E$5)^(1/12)-1)*L611,""))</f>
        <v/>
      </c>
      <c r="K612" s="10" t="str">
        <f>IF((IFERROR(I612-J612+IF(C612=F611,0,COMPARATIVO!$F$5),""))=COMPARATIVO!$F$5,"",IFERROR(I612-J612+IF(C612=F611,0,COMPARATIVO!$F$5),""))</f>
        <v/>
      </c>
      <c r="L612" s="46">
        <f t="shared" si="2"/>
        <v>0</v>
      </c>
      <c r="M612" s="42"/>
      <c r="N612" s="9" t="str">
        <f t="shared" si="6"/>
        <v/>
      </c>
      <c r="O612" s="10" t="str">
        <f>IF(O611="","",IF(R611=0,"",IF(O611&gt;R611,R611,IF(R611&lt;&gt;"",COMPARATIVO!$D$6,""))))</f>
        <v/>
      </c>
      <c r="P612" s="10" t="str">
        <f>IF(R611=0,"",IFERROR(((1+COMPARATIVO!$E$6)^(1/12)-1)*R611,""))</f>
        <v/>
      </c>
      <c r="Q612" s="10" t="str">
        <f>IF((IFERROR(O612-P612+IF(C612=F611,0,COMPARATIVO!$F$6),""))=COMPARATIVO!$F$6,"",IFERROR(O612-P612+IF(C612=F611,0,COMPARATIVO!$F$6),""))</f>
        <v/>
      </c>
      <c r="R612" s="46">
        <f t="shared" si="3"/>
        <v>0</v>
      </c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9" t="str">
        <f t="shared" si="4"/>
        <v/>
      </c>
      <c r="C613" s="10" t="str">
        <f>IF(C612="","",IF(F612=0,"",IF(C612&gt;F612,F612,IF(F612&lt;&gt;"",COMPARATIVO!$D$4,""))))</f>
        <v/>
      </c>
      <c r="D613" s="10" t="str">
        <f>IF(F612=0,"",IFERROR(((1+COMPARATIVO!$E$4)^(1/12)-1)*F612,""))</f>
        <v/>
      </c>
      <c r="E613" s="10" t="str">
        <f>IF((IFERROR(C613-D613+IF(C613=F612,0,COMPARATIVO!$F$4),""))=COMPARATIVO!$F$4,"",IFERROR(C613-D613+IF(C613=F612,0,COMPARATIVO!$F$4),""))</f>
        <v/>
      </c>
      <c r="F613" s="46">
        <f t="shared" si="1"/>
        <v>0</v>
      </c>
      <c r="G613" s="42"/>
      <c r="H613" s="9" t="str">
        <f t="shared" si="5"/>
        <v/>
      </c>
      <c r="I613" s="10" t="str">
        <f>IF(I612="","",IF(L612=0,"",IF(I612&gt;L612,L612,IF(L612&lt;&gt;"",COMPARATIVO!$D$5,""))))</f>
        <v/>
      </c>
      <c r="J613" s="10" t="str">
        <f>IF(L612=0,"",IFERROR(((1+COMPARATIVO!$E$5)^(1/12)-1)*L612,""))</f>
        <v/>
      </c>
      <c r="K613" s="10" t="str">
        <f>IF((IFERROR(I613-J613+IF(C613=F612,0,COMPARATIVO!$F$5),""))=COMPARATIVO!$F$5,"",IFERROR(I613-J613+IF(C613=F612,0,COMPARATIVO!$F$5),""))</f>
        <v/>
      </c>
      <c r="L613" s="46">
        <f t="shared" si="2"/>
        <v>0</v>
      </c>
      <c r="M613" s="42"/>
      <c r="N613" s="9" t="str">
        <f t="shared" si="6"/>
        <v/>
      </c>
      <c r="O613" s="10" t="str">
        <f>IF(O612="","",IF(R612=0,"",IF(O612&gt;R612,R612,IF(R612&lt;&gt;"",COMPARATIVO!$D$6,""))))</f>
        <v/>
      </c>
      <c r="P613" s="10" t="str">
        <f>IF(R612=0,"",IFERROR(((1+COMPARATIVO!$E$6)^(1/12)-1)*R612,""))</f>
        <v/>
      </c>
      <c r="Q613" s="10" t="str">
        <f>IF((IFERROR(O613-P613+IF(C613=F612,0,COMPARATIVO!$F$6),""))=COMPARATIVO!$F$6,"",IFERROR(O613-P613+IF(C613=F612,0,COMPARATIVO!$F$6),""))</f>
        <v/>
      </c>
      <c r="R613" s="46">
        <f t="shared" si="3"/>
        <v>0</v>
      </c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9" t="str">
        <f t="shared" si="4"/>
        <v/>
      </c>
      <c r="C614" s="10" t="str">
        <f>IF(C613="","",IF(F613=0,"",IF(C613&gt;F613,F613,IF(F613&lt;&gt;"",COMPARATIVO!$D$4,""))))</f>
        <v/>
      </c>
      <c r="D614" s="10" t="str">
        <f>IF(F613=0,"",IFERROR(((1+COMPARATIVO!$E$4)^(1/12)-1)*F613,""))</f>
        <v/>
      </c>
      <c r="E614" s="10" t="str">
        <f>IF((IFERROR(C614-D614+IF(C614=F613,0,COMPARATIVO!$F$4),""))=COMPARATIVO!$F$4,"",IFERROR(C614-D614+IF(C614=F613,0,COMPARATIVO!$F$4),""))</f>
        <v/>
      </c>
      <c r="F614" s="46">
        <f t="shared" si="1"/>
        <v>0</v>
      </c>
      <c r="G614" s="42"/>
      <c r="H614" s="9" t="str">
        <f t="shared" si="5"/>
        <v/>
      </c>
      <c r="I614" s="10" t="str">
        <f>IF(I613="","",IF(L613=0,"",IF(I613&gt;L613,L613,IF(L613&lt;&gt;"",COMPARATIVO!$D$5,""))))</f>
        <v/>
      </c>
      <c r="J614" s="10" t="str">
        <f>IF(L613=0,"",IFERROR(((1+COMPARATIVO!$E$5)^(1/12)-1)*L613,""))</f>
        <v/>
      </c>
      <c r="K614" s="10" t="str">
        <f>IF((IFERROR(I614-J614+IF(C614=F613,0,COMPARATIVO!$F$5),""))=COMPARATIVO!$F$5,"",IFERROR(I614-J614+IF(C614=F613,0,COMPARATIVO!$F$5),""))</f>
        <v/>
      </c>
      <c r="L614" s="46">
        <f t="shared" si="2"/>
        <v>0</v>
      </c>
      <c r="M614" s="42"/>
      <c r="N614" s="9" t="str">
        <f t="shared" si="6"/>
        <v/>
      </c>
      <c r="O614" s="10" t="str">
        <f>IF(O613="","",IF(R613=0,"",IF(O613&gt;R613,R613,IF(R613&lt;&gt;"",COMPARATIVO!$D$6,""))))</f>
        <v/>
      </c>
      <c r="P614" s="10" t="str">
        <f>IF(R613=0,"",IFERROR(((1+COMPARATIVO!$E$6)^(1/12)-1)*R613,""))</f>
        <v/>
      </c>
      <c r="Q614" s="10" t="str">
        <f>IF((IFERROR(O614-P614+IF(C614=F613,0,COMPARATIVO!$F$6),""))=COMPARATIVO!$F$6,"",IFERROR(O614-P614+IF(C614=F613,0,COMPARATIVO!$F$6),""))</f>
        <v/>
      </c>
      <c r="R614" s="46">
        <f t="shared" si="3"/>
        <v>0</v>
      </c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9" t="str">
        <f t="shared" si="4"/>
        <v/>
      </c>
      <c r="C615" s="10" t="str">
        <f>IF(C614="","",IF(F614=0,"",IF(C614&gt;F614,F614,IF(F614&lt;&gt;"",COMPARATIVO!$D$4,""))))</f>
        <v/>
      </c>
      <c r="D615" s="10" t="str">
        <f>IF(F614=0,"",IFERROR(((1+COMPARATIVO!$E$4)^(1/12)-1)*F614,""))</f>
        <v/>
      </c>
      <c r="E615" s="10" t="str">
        <f>IF((IFERROR(C615-D615+IF(C615=F614,0,COMPARATIVO!$F$4),""))=COMPARATIVO!$F$4,"",IFERROR(C615-D615+IF(C615=F614,0,COMPARATIVO!$F$4),""))</f>
        <v/>
      </c>
      <c r="F615" s="46">
        <f t="shared" si="1"/>
        <v>0</v>
      </c>
      <c r="G615" s="42"/>
      <c r="H615" s="9" t="str">
        <f t="shared" si="5"/>
        <v/>
      </c>
      <c r="I615" s="10" t="str">
        <f>IF(I614="","",IF(L614=0,"",IF(I614&gt;L614,L614,IF(L614&lt;&gt;"",COMPARATIVO!$D$5,""))))</f>
        <v/>
      </c>
      <c r="J615" s="10" t="str">
        <f>IF(L614=0,"",IFERROR(((1+COMPARATIVO!$E$5)^(1/12)-1)*L614,""))</f>
        <v/>
      </c>
      <c r="K615" s="10" t="str">
        <f>IF((IFERROR(I615-J615+IF(C615=F614,0,COMPARATIVO!$F$5),""))=COMPARATIVO!$F$5,"",IFERROR(I615-J615+IF(C615=F614,0,COMPARATIVO!$F$5),""))</f>
        <v/>
      </c>
      <c r="L615" s="46">
        <f t="shared" si="2"/>
        <v>0</v>
      </c>
      <c r="M615" s="42"/>
      <c r="N615" s="9" t="str">
        <f t="shared" si="6"/>
        <v/>
      </c>
      <c r="O615" s="10" t="str">
        <f>IF(O614="","",IF(R614=0,"",IF(O614&gt;R614,R614,IF(R614&lt;&gt;"",COMPARATIVO!$D$6,""))))</f>
        <v/>
      </c>
      <c r="P615" s="10" t="str">
        <f>IF(R614=0,"",IFERROR(((1+COMPARATIVO!$E$6)^(1/12)-1)*R614,""))</f>
        <v/>
      </c>
      <c r="Q615" s="10" t="str">
        <f>IF((IFERROR(O615-P615+IF(C615=F614,0,COMPARATIVO!$F$6),""))=COMPARATIVO!$F$6,"",IFERROR(O615-P615+IF(C615=F614,0,COMPARATIVO!$F$6),""))</f>
        <v/>
      </c>
      <c r="R615" s="46">
        <f t="shared" si="3"/>
        <v>0</v>
      </c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9" t="str">
        <f t="shared" si="4"/>
        <v/>
      </c>
      <c r="C616" s="10" t="str">
        <f>IF(C615="","",IF(F615=0,"",IF(C615&gt;F615,F615,IF(F615&lt;&gt;"",COMPARATIVO!$D$4,""))))</f>
        <v/>
      </c>
      <c r="D616" s="10" t="str">
        <f>IF(F615=0,"",IFERROR(((1+COMPARATIVO!$E$4)^(1/12)-1)*F615,""))</f>
        <v/>
      </c>
      <c r="E616" s="10" t="str">
        <f>IF((IFERROR(C616-D616+IF(C616=F615,0,COMPARATIVO!$F$4),""))=COMPARATIVO!$F$4,"",IFERROR(C616-D616+IF(C616=F615,0,COMPARATIVO!$F$4),""))</f>
        <v/>
      </c>
      <c r="F616" s="46">
        <f t="shared" si="1"/>
        <v>0</v>
      </c>
      <c r="G616" s="42"/>
      <c r="H616" s="9" t="str">
        <f t="shared" si="5"/>
        <v/>
      </c>
      <c r="I616" s="10" t="str">
        <f>IF(I615="","",IF(L615=0,"",IF(I615&gt;L615,L615,IF(L615&lt;&gt;"",COMPARATIVO!$D$5,""))))</f>
        <v/>
      </c>
      <c r="J616" s="10" t="str">
        <f>IF(L615=0,"",IFERROR(((1+COMPARATIVO!$E$5)^(1/12)-1)*L615,""))</f>
        <v/>
      </c>
      <c r="K616" s="10" t="str">
        <f>IF((IFERROR(I616-J616+IF(C616=F615,0,COMPARATIVO!$F$5),""))=COMPARATIVO!$F$5,"",IFERROR(I616-J616+IF(C616=F615,0,COMPARATIVO!$F$5),""))</f>
        <v/>
      </c>
      <c r="L616" s="46">
        <f t="shared" si="2"/>
        <v>0</v>
      </c>
      <c r="M616" s="42"/>
      <c r="N616" s="9" t="str">
        <f t="shared" si="6"/>
        <v/>
      </c>
      <c r="O616" s="10" t="str">
        <f>IF(O615="","",IF(R615=0,"",IF(O615&gt;R615,R615,IF(R615&lt;&gt;"",COMPARATIVO!$D$6,""))))</f>
        <v/>
      </c>
      <c r="P616" s="10" t="str">
        <f>IF(R615=0,"",IFERROR(((1+COMPARATIVO!$E$6)^(1/12)-1)*R615,""))</f>
        <v/>
      </c>
      <c r="Q616" s="10" t="str">
        <f>IF((IFERROR(O616-P616+IF(C616=F615,0,COMPARATIVO!$F$6),""))=COMPARATIVO!$F$6,"",IFERROR(O616-P616+IF(C616=F615,0,COMPARATIVO!$F$6),""))</f>
        <v/>
      </c>
      <c r="R616" s="46">
        <f t="shared" si="3"/>
        <v>0</v>
      </c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9" t="str">
        <f t="shared" si="4"/>
        <v/>
      </c>
      <c r="C617" s="10" t="str">
        <f>IF(C616="","",IF(F616=0,"",IF(C616&gt;F616,F616,IF(F616&lt;&gt;"",COMPARATIVO!$D$4,""))))</f>
        <v/>
      </c>
      <c r="D617" s="10" t="str">
        <f>IF(F616=0,"",IFERROR(((1+COMPARATIVO!$E$4)^(1/12)-1)*F616,""))</f>
        <v/>
      </c>
      <c r="E617" s="10" t="str">
        <f>IF((IFERROR(C617-D617+IF(C617=F616,0,COMPARATIVO!$F$4),""))=COMPARATIVO!$F$4,"",IFERROR(C617-D617+IF(C617=F616,0,COMPARATIVO!$F$4),""))</f>
        <v/>
      </c>
      <c r="F617" s="46">
        <f t="shared" si="1"/>
        <v>0</v>
      </c>
      <c r="G617" s="42"/>
      <c r="H617" s="9" t="str">
        <f t="shared" si="5"/>
        <v/>
      </c>
      <c r="I617" s="10" t="str">
        <f>IF(I616="","",IF(L616=0,"",IF(I616&gt;L616,L616,IF(L616&lt;&gt;"",COMPARATIVO!$D$5,""))))</f>
        <v/>
      </c>
      <c r="J617" s="10" t="str">
        <f>IF(L616=0,"",IFERROR(((1+COMPARATIVO!$E$5)^(1/12)-1)*L616,""))</f>
        <v/>
      </c>
      <c r="K617" s="10" t="str">
        <f>IF((IFERROR(I617-J617+IF(C617=F616,0,COMPARATIVO!$F$5),""))=COMPARATIVO!$F$5,"",IFERROR(I617-J617+IF(C617=F616,0,COMPARATIVO!$F$5),""))</f>
        <v/>
      </c>
      <c r="L617" s="46">
        <f t="shared" si="2"/>
        <v>0</v>
      </c>
      <c r="M617" s="42"/>
      <c r="N617" s="9" t="str">
        <f t="shared" si="6"/>
        <v/>
      </c>
      <c r="O617" s="10" t="str">
        <f>IF(O616="","",IF(R616=0,"",IF(O616&gt;R616,R616,IF(R616&lt;&gt;"",COMPARATIVO!$D$6,""))))</f>
        <v/>
      </c>
      <c r="P617" s="10" t="str">
        <f>IF(R616=0,"",IFERROR(((1+COMPARATIVO!$E$6)^(1/12)-1)*R616,""))</f>
        <v/>
      </c>
      <c r="Q617" s="10" t="str">
        <f>IF((IFERROR(O617-P617+IF(C617=F616,0,COMPARATIVO!$F$6),""))=COMPARATIVO!$F$6,"",IFERROR(O617-P617+IF(C617=F616,0,COMPARATIVO!$F$6),""))</f>
        <v/>
      </c>
      <c r="R617" s="46">
        <f t="shared" si="3"/>
        <v>0</v>
      </c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9" t="str">
        <f t="shared" si="4"/>
        <v/>
      </c>
      <c r="C618" s="10" t="str">
        <f>IF(C617="","",IF(F617=0,"",IF(C617&gt;F617,F617,IF(F617&lt;&gt;"",COMPARATIVO!$D$4,""))))</f>
        <v/>
      </c>
      <c r="D618" s="10" t="str">
        <f>IF(F617=0,"",IFERROR(((1+COMPARATIVO!$E$4)^(1/12)-1)*F617,""))</f>
        <v/>
      </c>
      <c r="E618" s="10" t="str">
        <f>IF((IFERROR(C618-D618+IF(C618=F617,0,COMPARATIVO!$F$4),""))=COMPARATIVO!$F$4,"",IFERROR(C618-D618+IF(C618=F617,0,COMPARATIVO!$F$4),""))</f>
        <v/>
      </c>
      <c r="F618" s="46">
        <f t="shared" si="1"/>
        <v>0</v>
      </c>
      <c r="G618" s="42"/>
      <c r="H618" s="9" t="str">
        <f t="shared" si="5"/>
        <v/>
      </c>
      <c r="I618" s="10" t="str">
        <f>IF(I617="","",IF(L617=0,"",IF(I617&gt;L617,L617,IF(L617&lt;&gt;"",COMPARATIVO!$D$5,""))))</f>
        <v/>
      </c>
      <c r="J618" s="10" t="str">
        <f>IF(L617=0,"",IFERROR(((1+COMPARATIVO!$E$5)^(1/12)-1)*L617,""))</f>
        <v/>
      </c>
      <c r="K618" s="10" t="str">
        <f>IF((IFERROR(I618-J618+IF(C618=F617,0,COMPARATIVO!$F$5),""))=COMPARATIVO!$F$5,"",IFERROR(I618-J618+IF(C618=F617,0,COMPARATIVO!$F$5),""))</f>
        <v/>
      </c>
      <c r="L618" s="46">
        <f t="shared" si="2"/>
        <v>0</v>
      </c>
      <c r="M618" s="42"/>
      <c r="N618" s="9" t="str">
        <f t="shared" si="6"/>
        <v/>
      </c>
      <c r="O618" s="10" t="str">
        <f>IF(O617="","",IF(R617=0,"",IF(O617&gt;R617,R617,IF(R617&lt;&gt;"",COMPARATIVO!$D$6,""))))</f>
        <v/>
      </c>
      <c r="P618" s="10" t="str">
        <f>IF(R617=0,"",IFERROR(((1+COMPARATIVO!$E$6)^(1/12)-1)*R617,""))</f>
        <v/>
      </c>
      <c r="Q618" s="10" t="str">
        <f>IF((IFERROR(O618-P618+IF(C618=F617,0,COMPARATIVO!$F$6),""))=COMPARATIVO!$F$6,"",IFERROR(O618-P618+IF(C618=F617,0,COMPARATIVO!$F$6),""))</f>
        <v/>
      </c>
      <c r="R618" s="46">
        <f t="shared" si="3"/>
        <v>0</v>
      </c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9" t="str">
        <f t="shared" si="4"/>
        <v/>
      </c>
      <c r="C619" s="10" t="str">
        <f>IF(C618="","",IF(F618=0,"",IF(C618&gt;F618,F618,IF(F618&lt;&gt;"",COMPARATIVO!$D$4,""))))</f>
        <v/>
      </c>
      <c r="D619" s="10" t="str">
        <f>IF(F618=0,"",IFERROR(((1+COMPARATIVO!$E$4)^(1/12)-1)*F618,""))</f>
        <v/>
      </c>
      <c r="E619" s="10" t="str">
        <f>IF((IFERROR(C619-D619+IF(C619=F618,0,COMPARATIVO!$F$4),""))=COMPARATIVO!$F$4,"",IFERROR(C619-D619+IF(C619=F618,0,COMPARATIVO!$F$4),""))</f>
        <v/>
      </c>
      <c r="F619" s="46">
        <f t="shared" si="1"/>
        <v>0</v>
      </c>
      <c r="G619" s="42"/>
      <c r="H619" s="9" t="str">
        <f t="shared" si="5"/>
        <v/>
      </c>
      <c r="I619" s="10" t="str">
        <f>IF(I618="","",IF(L618=0,"",IF(I618&gt;L618,L618,IF(L618&lt;&gt;"",COMPARATIVO!$D$5,""))))</f>
        <v/>
      </c>
      <c r="J619" s="10" t="str">
        <f>IF(L618=0,"",IFERROR(((1+COMPARATIVO!$E$5)^(1/12)-1)*L618,""))</f>
        <v/>
      </c>
      <c r="K619" s="10" t="str">
        <f>IF((IFERROR(I619-J619+IF(C619=F618,0,COMPARATIVO!$F$5),""))=COMPARATIVO!$F$5,"",IFERROR(I619-J619+IF(C619=F618,0,COMPARATIVO!$F$5),""))</f>
        <v/>
      </c>
      <c r="L619" s="46">
        <f t="shared" si="2"/>
        <v>0</v>
      </c>
      <c r="M619" s="42"/>
      <c r="N619" s="9" t="str">
        <f t="shared" si="6"/>
        <v/>
      </c>
      <c r="O619" s="10" t="str">
        <f>IF(O618="","",IF(R618=0,"",IF(O618&gt;R618,R618,IF(R618&lt;&gt;"",COMPARATIVO!$D$6,""))))</f>
        <v/>
      </c>
      <c r="P619" s="10" t="str">
        <f>IF(R618=0,"",IFERROR(((1+COMPARATIVO!$E$6)^(1/12)-1)*R618,""))</f>
        <v/>
      </c>
      <c r="Q619" s="10" t="str">
        <f>IF((IFERROR(O619-P619+IF(C619=F618,0,COMPARATIVO!$F$6),""))=COMPARATIVO!$F$6,"",IFERROR(O619-P619+IF(C619=F618,0,COMPARATIVO!$F$6),""))</f>
        <v/>
      </c>
      <c r="R619" s="46">
        <f t="shared" si="3"/>
        <v>0</v>
      </c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9" t="str">
        <f t="shared" si="4"/>
        <v/>
      </c>
      <c r="C620" s="10" t="str">
        <f>IF(C619="","",IF(F619=0,"",IF(C619&gt;F619,F619,IF(F619&lt;&gt;"",COMPARATIVO!$D$4,""))))</f>
        <v/>
      </c>
      <c r="D620" s="10" t="str">
        <f>IF(F619=0,"",IFERROR(((1+COMPARATIVO!$E$4)^(1/12)-1)*F619,""))</f>
        <v/>
      </c>
      <c r="E620" s="10" t="str">
        <f>IF((IFERROR(C620-D620+IF(C620=F619,0,COMPARATIVO!$F$4),""))=COMPARATIVO!$F$4,"",IFERROR(C620-D620+IF(C620=F619,0,COMPARATIVO!$F$4),""))</f>
        <v/>
      </c>
      <c r="F620" s="46">
        <f t="shared" si="1"/>
        <v>0</v>
      </c>
      <c r="G620" s="42"/>
      <c r="H620" s="9" t="str">
        <f t="shared" si="5"/>
        <v/>
      </c>
      <c r="I620" s="10" t="str">
        <f>IF(I619="","",IF(L619=0,"",IF(I619&gt;L619,L619,IF(L619&lt;&gt;"",COMPARATIVO!$D$5,""))))</f>
        <v/>
      </c>
      <c r="J620" s="10" t="str">
        <f>IF(L619=0,"",IFERROR(((1+COMPARATIVO!$E$5)^(1/12)-1)*L619,""))</f>
        <v/>
      </c>
      <c r="K620" s="10" t="str">
        <f>IF((IFERROR(I620-J620+IF(C620=F619,0,COMPARATIVO!$F$5),""))=COMPARATIVO!$F$5,"",IFERROR(I620-J620+IF(C620=F619,0,COMPARATIVO!$F$5),""))</f>
        <v/>
      </c>
      <c r="L620" s="46">
        <f t="shared" si="2"/>
        <v>0</v>
      </c>
      <c r="M620" s="42"/>
      <c r="N620" s="9" t="str">
        <f t="shared" si="6"/>
        <v/>
      </c>
      <c r="O620" s="10" t="str">
        <f>IF(O619="","",IF(R619=0,"",IF(O619&gt;R619,R619,IF(R619&lt;&gt;"",COMPARATIVO!$D$6,""))))</f>
        <v/>
      </c>
      <c r="P620" s="10" t="str">
        <f>IF(R619=0,"",IFERROR(((1+COMPARATIVO!$E$6)^(1/12)-1)*R619,""))</f>
        <v/>
      </c>
      <c r="Q620" s="10" t="str">
        <f>IF((IFERROR(O620-P620+IF(C620=F619,0,COMPARATIVO!$F$6),""))=COMPARATIVO!$F$6,"",IFERROR(O620-P620+IF(C620=F619,0,COMPARATIVO!$F$6),""))</f>
        <v/>
      </c>
      <c r="R620" s="46">
        <f t="shared" si="3"/>
        <v>0</v>
      </c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9" t="str">
        <f t="shared" si="4"/>
        <v/>
      </c>
      <c r="C621" s="10" t="str">
        <f>IF(C620="","",IF(F620=0,"",IF(C620&gt;F620,F620,IF(F620&lt;&gt;"",COMPARATIVO!$D$4,""))))</f>
        <v/>
      </c>
      <c r="D621" s="10" t="str">
        <f>IF(F620=0,"",IFERROR(((1+COMPARATIVO!$E$4)^(1/12)-1)*F620,""))</f>
        <v/>
      </c>
      <c r="E621" s="10" t="str">
        <f>IF((IFERROR(C621-D621+IF(C621=F620,0,COMPARATIVO!$F$4),""))=COMPARATIVO!$F$4,"",IFERROR(C621-D621+IF(C621=F620,0,COMPARATIVO!$F$4),""))</f>
        <v/>
      </c>
      <c r="F621" s="46">
        <f t="shared" si="1"/>
        <v>0</v>
      </c>
      <c r="G621" s="42"/>
      <c r="H621" s="9" t="str">
        <f t="shared" si="5"/>
        <v/>
      </c>
      <c r="I621" s="10" t="str">
        <f>IF(I620="","",IF(L620=0,"",IF(I620&gt;L620,L620,IF(L620&lt;&gt;"",COMPARATIVO!$D$5,""))))</f>
        <v/>
      </c>
      <c r="J621" s="10" t="str">
        <f>IF(L620=0,"",IFERROR(((1+COMPARATIVO!$E$5)^(1/12)-1)*L620,""))</f>
        <v/>
      </c>
      <c r="K621" s="10" t="str">
        <f>IF((IFERROR(I621-J621+IF(C621=F620,0,COMPARATIVO!$F$5),""))=COMPARATIVO!$F$5,"",IFERROR(I621-J621+IF(C621=F620,0,COMPARATIVO!$F$5),""))</f>
        <v/>
      </c>
      <c r="L621" s="46">
        <f t="shared" si="2"/>
        <v>0</v>
      </c>
      <c r="M621" s="42"/>
      <c r="N621" s="9" t="str">
        <f t="shared" si="6"/>
        <v/>
      </c>
      <c r="O621" s="10" t="str">
        <f>IF(O620="","",IF(R620=0,"",IF(O620&gt;R620,R620,IF(R620&lt;&gt;"",COMPARATIVO!$D$6,""))))</f>
        <v/>
      </c>
      <c r="P621" s="10" t="str">
        <f>IF(R620=0,"",IFERROR(((1+COMPARATIVO!$E$6)^(1/12)-1)*R620,""))</f>
        <v/>
      </c>
      <c r="Q621" s="10" t="str">
        <f>IF((IFERROR(O621-P621+IF(C621=F620,0,COMPARATIVO!$F$6),""))=COMPARATIVO!$F$6,"",IFERROR(O621-P621+IF(C621=F620,0,COMPARATIVO!$F$6),""))</f>
        <v/>
      </c>
      <c r="R621" s="46">
        <f t="shared" si="3"/>
        <v>0</v>
      </c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9" t="str">
        <f t="shared" si="4"/>
        <v/>
      </c>
      <c r="C622" s="10" t="str">
        <f>IF(C621="","",IF(F621=0,"",IF(C621&gt;F621,F621,IF(F621&lt;&gt;"",COMPARATIVO!$D$4,""))))</f>
        <v/>
      </c>
      <c r="D622" s="10" t="str">
        <f>IF(F621=0,"",IFERROR(((1+COMPARATIVO!$E$4)^(1/12)-1)*F621,""))</f>
        <v/>
      </c>
      <c r="E622" s="10" t="str">
        <f>IF((IFERROR(C622-D622+IF(C622=F621,0,COMPARATIVO!$F$4),""))=COMPARATIVO!$F$4,"",IFERROR(C622-D622+IF(C622=F621,0,COMPARATIVO!$F$4),""))</f>
        <v/>
      </c>
      <c r="F622" s="46">
        <f t="shared" si="1"/>
        <v>0</v>
      </c>
      <c r="G622" s="42"/>
      <c r="H622" s="9" t="str">
        <f t="shared" si="5"/>
        <v/>
      </c>
      <c r="I622" s="10" t="str">
        <f>IF(I621="","",IF(L621=0,"",IF(I621&gt;L621,L621,IF(L621&lt;&gt;"",COMPARATIVO!$D$5,""))))</f>
        <v/>
      </c>
      <c r="J622" s="10" t="str">
        <f>IF(L621=0,"",IFERROR(((1+COMPARATIVO!$E$5)^(1/12)-1)*L621,""))</f>
        <v/>
      </c>
      <c r="K622" s="10" t="str">
        <f>IF((IFERROR(I622-J622+IF(C622=F621,0,COMPARATIVO!$F$5),""))=COMPARATIVO!$F$5,"",IFERROR(I622-J622+IF(C622=F621,0,COMPARATIVO!$F$5),""))</f>
        <v/>
      </c>
      <c r="L622" s="46">
        <f t="shared" si="2"/>
        <v>0</v>
      </c>
      <c r="M622" s="42"/>
      <c r="N622" s="9" t="str">
        <f t="shared" si="6"/>
        <v/>
      </c>
      <c r="O622" s="10" t="str">
        <f>IF(O621="","",IF(R621=0,"",IF(O621&gt;R621,R621,IF(R621&lt;&gt;"",COMPARATIVO!$D$6,""))))</f>
        <v/>
      </c>
      <c r="P622" s="10" t="str">
        <f>IF(R621=0,"",IFERROR(((1+COMPARATIVO!$E$6)^(1/12)-1)*R621,""))</f>
        <v/>
      </c>
      <c r="Q622" s="10" t="str">
        <f>IF((IFERROR(O622-P622+IF(C622=F621,0,COMPARATIVO!$F$6),""))=COMPARATIVO!$F$6,"",IFERROR(O622-P622+IF(C622=F621,0,COMPARATIVO!$F$6),""))</f>
        <v/>
      </c>
      <c r="R622" s="46">
        <f t="shared" si="3"/>
        <v>0</v>
      </c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9" t="str">
        <f t="shared" si="4"/>
        <v/>
      </c>
      <c r="C623" s="10" t="str">
        <f>IF(C622="","",IF(F622=0,"",IF(C622&gt;F622,F622,IF(F622&lt;&gt;"",COMPARATIVO!$D$4,""))))</f>
        <v/>
      </c>
      <c r="D623" s="10" t="str">
        <f>IF(F622=0,"",IFERROR(((1+COMPARATIVO!$E$4)^(1/12)-1)*F622,""))</f>
        <v/>
      </c>
      <c r="E623" s="10" t="str">
        <f>IF((IFERROR(C623-D623+IF(C623=F622,0,COMPARATIVO!$F$4),""))=COMPARATIVO!$F$4,"",IFERROR(C623-D623+IF(C623=F622,0,COMPARATIVO!$F$4),""))</f>
        <v/>
      </c>
      <c r="F623" s="46">
        <f t="shared" si="1"/>
        <v>0</v>
      </c>
      <c r="G623" s="42"/>
      <c r="H623" s="9" t="str">
        <f t="shared" si="5"/>
        <v/>
      </c>
      <c r="I623" s="10" t="str">
        <f>IF(I622="","",IF(L622=0,"",IF(I622&gt;L622,L622,IF(L622&lt;&gt;"",COMPARATIVO!$D$5,""))))</f>
        <v/>
      </c>
      <c r="J623" s="10" t="str">
        <f>IF(L622=0,"",IFERROR(((1+COMPARATIVO!$E$5)^(1/12)-1)*L622,""))</f>
        <v/>
      </c>
      <c r="K623" s="10" t="str">
        <f>IF((IFERROR(I623-J623+IF(C623=F622,0,COMPARATIVO!$F$5),""))=COMPARATIVO!$F$5,"",IFERROR(I623-J623+IF(C623=F622,0,COMPARATIVO!$F$5),""))</f>
        <v/>
      </c>
      <c r="L623" s="46">
        <f t="shared" si="2"/>
        <v>0</v>
      </c>
      <c r="M623" s="42"/>
      <c r="N623" s="9" t="str">
        <f t="shared" si="6"/>
        <v/>
      </c>
      <c r="O623" s="10" t="str">
        <f>IF(O622="","",IF(R622=0,"",IF(O622&gt;R622,R622,IF(R622&lt;&gt;"",COMPARATIVO!$D$6,""))))</f>
        <v/>
      </c>
      <c r="P623" s="10" t="str">
        <f>IF(R622=0,"",IFERROR(((1+COMPARATIVO!$E$6)^(1/12)-1)*R622,""))</f>
        <v/>
      </c>
      <c r="Q623" s="10" t="str">
        <f>IF((IFERROR(O623-P623+IF(C623=F622,0,COMPARATIVO!$F$6),""))=COMPARATIVO!$F$6,"",IFERROR(O623-P623+IF(C623=F622,0,COMPARATIVO!$F$6),""))</f>
        <v/>
      </c>
      <c r="R623" s="46">
        <f t="shared" si="3"/>
        <v>0</v>
      </c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9" t="str">
        <f t="shared" si="4"/>
        <v/>
      </c>
      <c r="C624" s="10" t="str">
        <f>IF(C623="","",IF(F623=0,"",IF(C623&gt;F623,F623,IF(F623&lt;&gt;"",COMPARATIVO!$D$4,""))))</f>
        <v/>
      </c>
      <c r="D624" s="10" t="str">
        <f>IF(F623=0,"",IFERROR(((1+COMPARATIVO!$E$4)^(1/12)-1)*F623,""))</f>
        <v/>
      </c>
      <c r="E624" s="10" t="str">
        <f>IF((IFERROR(C624-D624+IF(C624=F623,0,COMPARATIVO!$F$4),""))=COMPARATIVO!$F$4,"",IFERROR(C624-D624+IF(C624=F623,0,COMPARATIVO!$F$4),""))</f>
        <v/>
      </c>
      <c r="F624" s="46">
        <f t="shared" si="1"/>
        <v>0</v>
      </c>
      <c r="G624" s="42"/>
      <c r="H624" s="9" t="str">
        <f t="shared" si="5"/>
        <v/>
      </c>
      <c r="I624" s="10" t="str">
        <f>IF(I623="","",IF(L623=0,"",IF(I623&gt;L623,L623,IF(L623&lt;&gt;"",COMPARATIVO!$D$5,""))))</f>
        <v/>
      </c>
      <c r="J624" s="10" t="str">
        <f>IF(L623=0,"",IFERROR(((1+COMPARATIVO!$E$5)^(1/12)-1)*L623,""))</f>
        <v/>
      </c>
      <c r="K624" s="10" t="str">
        <f>IF((IFERROR(I624-J624+IF(C624=F623,0,COMPARATIVO!$F$5),""))=COMPARATIVO!$F$5,"",IFERROR(I624-J624+IF(C624=F623,0,COMPARATIVO!$F$5),""))</f>
        <v/>
      </c>
      <c r="L624" s="46">
        <f t="shared" si="2"/>
        <v>0</v>
      </c>
      <c r="M624" s="42"/>
      <c r="N624" s="9" t="str">
        <f t="shared" si="6"/>
        <v/>
      </c>
      <c r="O624" s="10" t="str">
        <f>IF(O623="","",IF(R623=0,"",IF(O623&gt;R623,R623,IF(R623&lt;&gt;"",COMPARATIVO!$D$6,""))))</f>
        <v/>
      </c>
      <c r="P624" s="10" t="str">
        <f>IF(R623=0,"",IFERROR(((1+COMPARATIVO!$E$6)^(1/12)-1)*R623,""))</f>
        <v/>
      </c>
      <c r="Q624" s="10" t="str">
        <f>IF((IFERROR(O624-P624+IF(C624=F623,0,COMPARATIVO!$F$6),""))=COMPARATIVO!$F$6,"",IFERROR(O624-P624+IF(C624=F623,0,COMPARATIVO!$F$6),""))</f>
        <v/>
      </c>
      <c r="R624" s="46">
        <f t="shared" si="3"/>
        <v>0</v>
      </c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9" t="str">
        <f t="shared" si="4"/>
        <v/>
      </c>
      <c r="C625" s="10" t="str">
        <f>IF(C624="","",IF(F624=0,"",IF(C624&gt;F624,F624,IF(F624&lt;&gt;"",COMPARATIVO!$D$4,""))))</f>
        <v/>
      </c>
      <c r="D625" s="10" t="str">
        <f>IF(F624=0,"",IFERROR(((1+COMPARATIVO!$E$4)^(1/12)-1)*F624,""))</f>
        <v/>
      </c>
      <c r="E625" s="10" t="str">
        <f>IF((IFERROR(C625-D625+IF(C625=F624,0,COMPARATIVO!$F$4),""))=COMPARATIVO!$F$4,"",IFERROR(C625-D625+IF(C625=F624,0,COMPARATIVO!$F$4),""))</f>
        <v/>
      </c>
      <c r="F625" s="46">
        <f t="shared" si="1"/>
        <v>0</v>
      </c>
      <c r="G625" s="42"/>
      <c r="H625" s="9" t="str">
        <f t="shared" si="5"/>
        <v/>
      </c>
      <c r="I625" s="10" t="str">
        <f>IF(I624="","",IF(L624=0,"",IF(I624&gt;L624,L624,IF(L624&lt;&gt;"",COMPARATIVO!$D$5,""))))</f>
        <v/>
      </c>
      <c r="J625" s="10" t="str">
        <f>IF(L624=0,"",IFERROR(((1+COMPARATIVO!$E$5)^(1/12)-1)*L624,""))</f>
        <v/>
      </c>
      <c r="K625" s="10" t="str">
        <f>IF((IFERROR(I625-J625+IF(C625=F624,0,COMPARATIVO!$F$5),""))=COMPARATIVO!$F$5,"",IFERROR(I625-J625+IF(C625=F624,0,COMPARATIVO!$F$5),""))</f>
        <v/>
      </c>
      <c r="L625" s="46">
        <f t="shared" si="2"/>
        <v>0</v>
      </c>
      <c r="M625" s="42"/>
      <c r="N625" s="9" t="str">
        <f t="shared" si="6"/>
        <v/>
      </c>
      <c r="O625" s="10" t="str">
        <f>IF(O624="","",IF(R624=0,"",IF(O624&gt;R624,R624,IF(R624&lt;&gt;"",COMPARATIVO!$D$6,""))))</f>
        <v/>
      </c>
      <c r="P625" s="10" t="str">
        <f>IF(R624=0,"",IFERROR(((1+COMPARATIVO!$E$6)^(1/12)-1)*R624,""))</f>
        <v/>
      </c>
      <c r="Q625" s="10" t="str">
        <f>IF((IFERROR(O625-P625+IF(C625=F624,0,COMPARATIVO!$F$6),""))=COMPARATIVO!$F$6,"",IFERROR(O625-P625+IF(C625=F624,0,COMPARATIVO!$F$6),""))</f>
        <v/>
      </c>
      <c r="R625" s="46">
        <f t="shared" si="3"/>
        <v>0</v>
      </c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9" t="str">
        <f t="shared" si="4"/>
        <v/>
      </c>
      <c r="C626" s="10" t="str">
        <f>IF(C625="","",IF(F625=0,"",IF(C625&gt;F625,F625,IF(F625&lt;&gt;"",COMPARATIVO!$D$4,""))))</f>
        <v/>
      </c>
      <c r="D626" s="10" t="str">
        <f>IF(F625=0,"",IFERROR(((1+COMPARATIVO!$E$4)^(1/12)-1)*F625,""))</f>
        <v/>
      </c>
      <c r="E626" s="10" t="str">
        <f>IF((IFERROR(C626-D626+IF(C626=F625,0,COMPARATIVO!$F$4),""))=COMPARATIVO!$F$4,"",IFERROR(C626-D626+IF(C626=F625,0,COMPARATIVO!$F$4),""))</f>
        <v/>
      </c>
      <c r="F626" s="46">
        <f t="shared" si="1"/>
        <v>0</v>
      </c>
      <c r="G626" s="42"/>
      <c r="H626" s="9" t="str">
        <f t="shared" si="5"/>
        <v/>
      </c>
      <c r="I626" s="10" t="str">
        <f>IF(I625="","",IF(L625=0,"",IF(I625&gt;L625,L625,IF(L625&lt;&gt;"",COMPARATIVO!$D$5,""))))</f>
        <v/>
      </c>
      <c r="J626" s="10" t="str">
        <f>IF(L625=0,"",IFERROR(((1+COMPARATIVO!$E$5)^(1/12)-1)*L625,""))</f>
        <v/>
      </c>
      <c r="K626" s="10" t="str">
        <f>IF((IFERROR(I626-J626+IF(C626=F625,0,COMPARATIVO!$F$5),""))=COMPARATIVO!$F$5,"",IFERROR(I626-J626+IF(C626=F625,0,COMPARATIVO!$F$5),""))</f>
        <v/>
      </c>
      <c r="L626" s="46">
        <f t="shared" si="2"/>
        <v>0</v>
      </c>
      <c r="M626" s="42"/>
      <c r="N626" s="9" t="str">
        <f t="shared" si="6"/>
        <v/>
      </c>
      <c r="O626" s="10" t="str">
        <f>IF(O625="","",IF(R625=0,"",IF(O625&gt;R625,R625,IF(R625&lt;&gt;"",COMPARATIVO!$D$6,""))))</f>
        <v/>
      </c>
      <c r="P626" s="10" t="str">
        <f>IF(R625=0,"",IFERROR(((1+COMPARATIVO!$E$6)^(1/12)-1)*R625,""))</f>
        <v/>
      </c>
      <c r="Q626" s="10" t="str">
        <f>IF((IFERROR(O626-P626+IF(C626=F625,0,COMPARATIVO!$F$6),""))=COMPARATIVO!$F$6,"",IFERROR(O626-P626+IF(C626=F625,0,COMPARATIVO!$F$6),""))</f>
        <v/>
      </c>
      <c r="R626" s="46">
        <f t="shared" si="3"/>
        <v>0</v>
      </c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9" t="str">
        <f t="shared" si="4"/>
        <v/>
      </c>
      <c r="C627" s="10" t="str">
        <f>IF(C626="","",IF(F626=0,"",IF(C626&gt;F626,F626,IF(F626&lt;&gt;"",COMPARATIVO!$D$4,""))))</f>
        <v/>
      </c>
      <c r="D627" s="10" t="str">
        <f>IF(F626=0,"",IFERROR(((1+COMPARATIVO!$E$4)^(1/12)-1)*F626,""))</f>
        <v/>
      </c>
      <c r="E627" s="10" t="str">
        <f>IF((IFERROR(C627-D627+IF(C627=F626,0,COMPARATIVO!$F$4),""))=COMPARATIVO!$F$4,"",IFERROR(C627-D627+IF(C627=F626,0,COMPARATIVO!$F$4),""))</f>
        <v/>
      </c>
      <c r="F627" s="46">
        <f t="shared" si="1"/>
        <v>0</v>
      </c>
      <c r="G627" s="42"/>
      <c r="H627" s="9" t="str">
        <f t="shared" si="5"/>
        <v/>
      </c>
      <c r="I627" s="10" t="str">
        <f>IF(I626="","",IF(L626=0,"",IF(I626&gt;L626,L626,IF(L626&lt;&gt;"",COMPARATIVO!$D$5,""))))</f>
        <v/>
      </c>
      <c r="J627" s="10" t="str">
        <f>IF(L626=0,"",IFERROR(((1+COMPARATIVO!$E$5)^(1/12)-1)*L626,""))</f>
        <v/>
      </c>
      <c r="K627" s="10" t="str">
        <f>IF((IFERROR(I627-J627+IF(C627=F626,0,COMPARATIVO!$F$5),""))=COMPARATIVO!$F$5,"",IFERROR(I627-J627+IF(C627=F626,0,COMPARATIVO!$F$5),""))</f>
        <v/>
      </c>
      <c r="L627" s="46">
        <f t="shared" si="2"/>
        <v>0</v>
      </c>
      <c r="M627" s="42"/>
      <c r="N627" s="9" t="str">
        <f t="shared" si="6"/>
        <v/>
      </c>
      <c r="O627" s="10" t="str">
        <f>IF(O626="","",IF(R626=0,"",IF(O626&gt;R626,R626,IF(R626&lt;&gt;"",COMPARATIVO!$D$6,""))))</f>
        <v/>
      </c>
      <c r="P627" s="10" t="str">
        <f>IF(R626=0,"",IFERROR(((1+COMPARATIVO!$E$6)^(1/12)-1)*R626,""))</f>
        <v/>
      </c>
      <c r="Q627" s="10" t="str">
        <f>IF((IFERROR(O627-P627+IF(C627=F626,0,COMPARATIVO!$F$6),""))=COMPARATIVO!$F$6,"",IFERROR(O627-P627+IF(C627=F626,0,COMPARATIVO!$F$6),""))</f>
        <v/>
      </c>
      <c r="R627" s="46">
        <f t="shared" si="3"/>
        <v>0</v>
      </c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9" t="str">
        <f t="shared" si="4"/>
        <v/>
      </c>
      <c r="C628" s="10" t="str">
        <f>IF(C627="","",IF(F627=0,"",IF(C627&gt;F627,F627,IF(F627&lt;&gt;"",COMPARATIVO!$D$4,""))))</f>
        <v/>
      </c>
      <c r="D628" s="10" t="str">
        <f>IF(F627=0,"",IFERROR(((1+COMPARATIVO!$E$4)^(1/12)-1)*F627,""))</f>
        <v/>
      </c>
      <c r="E628" s="10" t="str">
        <f>IF((IFERROR(C628-D628+IF(C628=F627,0,COMPARATIVO!$F$4),""))=COMPARATIVO!$F$4,"",IFERROR(C628-D628+IF(C628=F627,0,COMPARATIVO!$F$4),""))</f>
        <v/>
      </c>
      <c r="F628" s="46">
        <f t="shared" si="1"/>
        <v>0</v>
      </c>
      <c r="G628" s="42"/>
      <c r="H628" s="9" t="str">
        <f t="shared" si="5"/>
        <v/>
      </c>
      <c r="I628" s="10" t="str">
        <f>IF(I627="","",IF(L627=0,"",IF(I627&gt;L627,L627,IF(L627&lt;&gt;"",COMPARATIVO!$D$5,""))))</f>
        <v/>
      </c>
      <c r="J628" s="10" t="str">
        <f>IF(L627=0,"",IFERROR(((1+COMPARATIVO!$E$5)^(1/12)-1)*L627,""))</f>
        <v/>
      </c>
      <c r="K628" s="10" t="str">
        <f>IF((IFERROR(I628-J628+IF(C628=F627,0,COMPARATIVO!$F$5),""))=COMPARATIVO!$F$5,"",IFERROR(I628-J628+IF(C628=F627,0,COMPARATIVO!$F$5),""))</f>
        <v/>
      </c>
      <c r="L628" s="46">
        <f t="shared" si="2"/>
        <v>0</v>
      </c>
      <c r="M628" s="42"/>
      <c r="N628" s="9" t="str">
        <f t="shared" si="6"/>
        <v/>
      </c>
      <c r="O628" s="10" t="str">
        <f>IF(O627="","",IF(R627=0,"",IF(O627&gt;R627,R627,IF(R627&lt;&gt;"",COMPARATIVO!$D$6,""))))</f>
        <v/>
      </c>
      <c r="P628" s="10" t="str">
        <f>IF(R627=0,"",IFERROR(((1+COMPARATIVO!$E$6)^(1/12)-1)*R627,""))</f>
        <v/>
      </c>
      <c r="Q628" s="10" t="str">
        <f>IF((IFERROR(O628-P628+IF(C628=F627,0,COMPARATIVO!$F$6),""))=COMPARATIVO!$F$6,"",IFERROR(O628-P628+IF(C628=F627,0,COMPARATIVO!$F$6),""))</f>
        <v/>
      </c>
      <c r="R628" s="46">
        <f t="shared" si="3"/>
        <v>0</v>
      </c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9" t="str">
        <f t="shared" si="4"/>
        <v/>
      </c>
      <c r="C629" s="10" t="str">
        <f>IF(C628="","",IF(F628=0,"",IF(C628&gt;F628,F628,IF(F628&lt;&gt;"",COMPARATIVO!$D$4,""))))</f>
        <v/>
      </c>
      <c r="D629" s="10" t="str">
        <f>IF(F628=0,"",IFERROR(((1+COMPARATIVO!$E$4)^(1/12)-1)*F628,""))</f>
        <v/>
      </c>
      <c r="E629" s="10" t="str">
        <f>IF((IFERROR(C629-D629+IF(C629=F628,0,COMPARATIVO!$F$4),""))=COMPARATIVO!$F$4,"",IFERROR(C629-D629+IF(C629=F628,0,COMPARATIVO!$F$4),""))</f>
        <v/>
      </c>
      <c r="F629" s="46">
        <f t="shared" si="1"/>
        <v>0</v>
      </c>
      <c r="G629" s="42"/>
      <c r="H629" s="9" t="str">
        <f t="shared" si="5"/>
        <v/>
      </c>
      <c r="I629" s="10" t="str">
        <f>IF(I628="","",IF(L628=0,"",IF(I628&gt;L628,L628,IF(L628&lt;&gt;"",COMPARATIVO!$D$5,""))))</f>
        <v/>
      </c>
      <c r="J629" s="10" t="str">
        <f>IF(L628=0,"",IFERROR(((1+COMPARATIVO!$E$5)^(1/12)-1)*L628,""))</f>
        <v/>
      </c>
      <c r="K629" s="10" t="str">
        <f>IF((IFERROR(I629-J629+IF(C629=F628,0,COMPARATIVO!$F$5),""))=COMPARATIVO!$F$5,"",IFERROR(I629-J629+IF(C629=F628,0,COMPARATIVO!$F$5),""))</f>
        <v/>
      </c>
      <c r="L629" s="46">
        <f t="shared" si="2"/>
        <v>0</v>
      </c>
      <c r="M629" s="42"/>
      <c r="N629" s="9" t="str">
        <f t="shared" si="6"/>
        <v/>
      </c>
      <c r="O629" s="10" t="str">
        <f>IF(O628="","",IF(R628=0,"",IF(O628&gt;R628,R628,IF(R628&lt;&gt;"",COMPARATIVO!$D$6,""))))</f>
        <v/>
      </c>
      <c r="P629" s="10" t="str">
        <f>IF(R628=0,"",IFERROR(((1+COMPARATIVO!$E$6)^(1/12)-1)*R628,""))</f>
        <v/>
      </c>
      <c r="Q629" s="10" t="str">
        <f>IF((IFERROR(O629-P629+IF(C629=F628,0,COMPARATIVO!$F$6),""))=COMPARATIVO!$F$6,"",IFERROR(O629-P629+IF(C629=F628,0,COMPARATIVO!$F$6),""))</f>
        <v/>
      </c>
      <c r="R629" s="46">
        <f t="shared" si="3"/>
        <v>0</v>
      </c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9" t="str">
        <f t="shared" si="4"/>
        <v/>
      </c>
      <c r="C630" s="10" t="str">
        <f>IF(C629="","",IF(F629=0,"",IF(C629&gt;F629,F629,IF(F629&lt;&gt;"",COMPARATIVO!$D$4,""))))</f>
        <v/>
      </c>
      <c r="D630" s="10" t="str">
        <f>IF(F629=0,"",IFERROR(((1+COMPARATIVO!$E$4)^(1/12)-1)*F629,""))</f>
        <v/>
      </c>
      <c r="E630" s="10" t="str">
        <f>IF((IFERROR(C630-D630+IF(C630=F629,0,COMPARATIVO!$F$4),""))=COMPARATIVO!$F$4,"",IFERROR(C630-D630+IF(C630=F629,0,COMPARATIVO!$F$4),""))</f>
        <v/>
      </c>
      <c r="F630" s="46">
        <f t="shared" si="1"/>
        <v>0</v>
      </c>
      <c r="G630" s="42"/>
      <c r="H630" s="9" t="str">
        <f t="shared" si="5"/>
        <v/>
      </c>
      <c r="I630" s="10" t="str">
        <f>IF(I629="","",IF(L629=0,"",IF(I629&gt;L629,L629,IF(L629&lt;&gt;"",COMPARATIVO!$D$5,""))))</f>
        <v/>
      </c>
      <c r="J630" s="10" t="str">
        <f>IF(L629=0,"",IFERROR(((1+COMPARATIVO!$E$5)^(1/12)-1)*L629,""))</f>
        <v/>
      </c>
      <c r="K630" s="10" t="str">
        <f>IF((IFERROR(I630-J630+IF(C630=F629,0,COMPARATIVO!$F$5),""))=COMPARATIVO!$F$5,"",IFERROR(I630-J630+IF(C630=F629,0,COMPARATIVO!$F$5),""))</f>
        <v/>
      </c>
      <c r="L630" s="46">
        <f t="shared" si="2"/>
        <v>0</v>
      </c>
      <c r="M630" s="42"/>
      <c r="N630" s="9" t="str">
        <f t="shared" si="6"/>
        <v/>
      </c>
      <c r="O630" s="10" t="str">
        <f>IF(O629="","",IF(R629=0,"",IF(O629&gt;R629,R629,IF(R629&lt;&gt;"",COMPARATIVO!$D$6,""))))</f>
        <v/>
      </c>
      <c r="P630" s="10" t="str">
        <f>IF(R629=0,"",IFERROR(((1+COMPARATIVO!$E$6)^(1/12)-1)*R629,""))</f>
        <v/>
      </c>
      <c r="Q630" s="10" t="str">
        <f>IF((IFERROR(O630-P630+IF(C630=F629,0,COMPARATIVO!$F$6),""))=COMPARATIVO!$F$6,"",IFERROR(O630-P630+IF(C630=F629,0,COMPARATIVO!$F$6),""))</f>
        <v/>
      </c>
      <c r="R630" s="46">
        <f t="shared" si="3"/>
        <v>0</v>
      </c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9" t="str">
        <f t="shared" si="4"/>
        <v/>
      </c>
      <c r="C631" s="10" t="str">
        <f>IF(C630="","",IF(F630=0,"",IF(C630&gt;F630,F630,IF(F630&lt;&gt;"",COMPARATIVO!$D$4,""))))</f>
        <v/>
      </c>
      <c r="D631" s="10" t="str">
        <f>IF(F630=0,"",IFERROR(((1+COMPARATIVO!$E$4)^(1/12)-1)*F630,""))</f>
        <v/>
      </c>
      <c r="E631" s="10" t="str">
        <f>IF((IFERROR(C631-D631+IF(C631=F630,0,COMPARATIVO!$F$4),""))=COMPARATIVO!$F$4,"",IFERROR(C631-D631+IF(C631=F630,0,COMPARATIVO!$F$4),""))</f>
        <v/>
      </c>
      <c r="F631" s="46">
        <f t="shared" si="1"/>
        <v>0</v>
      </c>
      <c r="G631" s="42"/>
      <c r="H631" s="9" t="str">
        <f t="shared" si="5"/>
        <v/>
      </c>
      <c r="I631" s="10" t="str">
        <f>IF(I630="","",IF(L630=0,"",IF(I630&gt;L630,L630,IF(L630&lt;&gt;"",COMPARATIVO!$D$5,""))))</f>
        <v/>
      </c>
      <c r="J631" s="10" t="str">
        <f>IF(L630=0,"",IFERROR(((1+COMPARATIVO!$E$5)^(1/12)-1)*L630,""))</f>
        <v/>
      </c>
      <c r="K631" s="10" t="str">
        <f>IF((IFERROR(I631-J631+IF(C631=F630,0,COMPARATIVO!$F$5),""))=COMPARATIVO!$F$5,"",IFERROR(I631-J631+IF(C631=F630,0,COMPARATIVO!$F$5),""))</f>
        <v/>
      </c>
      <c r="L631" s="46">
        <f t="shared" si="2"/>
        <v>0</v>
      </c>
      <c r="M631" s="42"/>
      <c r="N631" s="9" t="str">
        <f t="shared" si="6"/>
        <v/>
      </c>
      <c r="O631" s="10" t="str">
        <f>IF(O630="","",IF(R630=0,"",IF(O630&gt;R630,R630,IF(R630&lt;&gt;"",COMPARATIVO!$D$6,""))))</f>
        <v/>
      </c>
      <c r="P631" s="10" t="str">
        <f>IF(R630=0,"",IFERROR(((1+COMPARATIVO!$E$6)^(1/12)-1)*R630,""))</f>
        <v/>
      </c>
      <c r="Q631" s="10" t="str">
        <f>IF((IFERROR(O631-P631+IF(C631=F630,0,COMPARATIVO!$F$6),""))=COMPARATIVO!$F$6,"",IFERROR(O631-P631+IF(C631=F630,0,COMPARATIVO!$F$6),""))</f>
        <v/>
      </c>
      <c r="R631" s="46">
        <f t="shared" si="3"/>
        <v>0</v>
      </c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9" t="str">
        <f t="shared" si="4"/>
        <v/>
      </c>
      <c r="C632" s="10" t="str">
        <f>IF(C631="","",IF(F631=0,"",IF(C631&gt;F631,F631,IF(F631&lt;&gt;"",COMPARATIVO!$D$4,""))))</f>
        <v/>
      </c>
      <c r="D632" s="10" t="str">
        <f>IF(F631=0,"",IFERROR(((1+COMPARATIVO!$E$4)^(1/12)-1)*F631,""))</f>
        <v/>
      </c>
      <c r="E632" s="10" t="str">
        <f>IF((IFERROR(C632-D632+IF(C632=F631,0,COMPARATIVO!$F$4),""))=COMPARATIVO!$F$4,"",IFERROR(C632-D632+IF(C632=F631,0,COMPARATIVO!$F$4),""))</f>
        <v/>
      </c>
      <c r="F632" s="46">
        <f t="shared" si="1"/>
        <v>0</v>
      </c>
      <c r="G632" s="42"/>
      <c r="H632" s="9" t="str">
        <f t="shared" si="5"/>
        <v/>
      </c>
      <c r="I632" s="10" t="str">
        <f>IF(I631="","",IF(L631=0,"",IF(I631&gt;L631,L631,IF(L631&lt;&gt;"",COMPARATIVO!$D$5,""))))</f>
        <v/>
      </c>
      <c r="J632" s="10" t="str">
        <f>IF(L631=0,"",IFERROR(((1+COMPARATIVO!$E$5)^(1/12)-1)*L631,""))</f>
        <v/>
      </c>
      <c r="K632" s="10" t="str">
        <f>IF((IFERROR(I632-J632+IF(C632=F631,0,COMPARATIVO!$F$5),""))=COMPARATIVO!$F$5,"",IFERROR(I632-J632+IF(C632=F631,0,COMPARATIVO!$F$5),""))</f>
        <v/>
      </c>
      <c r="L632" s="46">
        <f t="shared" si="2"/>
        <v>0</v>
      </c>
      <c r="M632" s="42"/>
      <c r="N632" s="9" t="str">
        <f t="shared" si="6"/>
        <v/>
      </c>
      <c r="O632" s="10" t="str">
        <f>IF(O631="","",IF(R631=0,"",IF(O631&gt;R631,R631,IF(R631&lt;&gt;"",COMPARATIVO!$D$6,""))))</f>
        <v/>
      </c>
      <c r="P632" s="10" t="str">
        <f>IF(R631=0,"",IFERROR(((1+COMPARATIVO!$E$6)^(1/12)-1)*R631,""))</f>
        <v/>
      </c>
      <c r="Q632" s="10" t="str">
        <f>IF((IFERROR(O632-P632+IF(C632=F631,0,COMPARATIVO!$F$6),""))=COMPARATIVO!$F$6,"",IFERROR(O632-P632+IF(C632=F631,0,COMPARATIVO!$F$6),""))</f>
        <v/>
      </c>
      <c r="R632" s="46">
        <f t="shared" si="3"/>
        <v>0</v>
      </c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9" t="str">
        <f t="shared" si="4"/>
        <v/>
      </c>
      <c r="C633" s="10" t="str">
        <f>IF(C632="","",IF(F632=0,"",IF(C632&gt;F632,F632,IF(F632&lt;&gt;"",COMPARATIVO!$D$4,""))))</f>
        <v/>
      </c>
      <c r="D633" s="10" t="str">
        <f>IF(F632=0,"",IFERROR(((1+COMPARATIVO!$E$4)^(1/12)-1)*F632,""))</f>
        <v/>
      </c>
      <c r="E633" s="10" t="str">
        <f>IF((IFERROR(C633-D633+IF(C633=F632,0,COMPARATIVO!$F$4),""))=COMPARATIVO!$F$4,"",IFERROR(C633-D633+IF(C633=F632,0,COMPARATIVO!$F$4),""))</f>
        <v/>
      </c>
      <c r="F633" s="46">
        <f t="shared" si="1"/>
        <v>0</v>
      </c>
      <c r="G633" s="42"/>
      <c r="H633" s="9" t="str">
        <f t="shared" si="5"/>
        <v/>
      </c>
      <c r="I633" s="10" t="str">
        <f>IF(I632="","",IF(L632=0,"",IF(I632&gt;L632,L632,IF(L632&lt;&gt;"",COMPARATIVO!$D$5,""))))</f>
        <v/>
      </c>
      <c r="J633" s="10" t="str">
        <f>IF(L632=0,"",IFERROR(((1+COMPARATIVO!$E$5)^(1/12)-1)*L632,""))</f>
        <v/>
      </c>
      <c r="K633" s="10" t="str">
        <f>IF((IFERROR(I633-J633+IF(C633=F632,0,COMPARATIVO!$F$5),""))=COMPARATIVO!$F$5,"",IFERROR(I633-J633+IF(C633=F632,0,COMPARATIVO!$F$5),""))</f>
        <v/>
      </c>
      <c r="L633" s="46">
        <f t="shared" si="2"/>
        <v>0</v>
      </c>
      <c r="M633" s="42"/>
      <c r="N633" s="9" t="str">
        <f t="shared" si="6"/>
        <v/>
      </c>
      <c r="O633" s="10" t="str">
        <f>IF(O632="","",IF(R632=0,"",IF(O632&gt;R632,R632,IF(R632&lt;&gt;"",COMPARATIVO!$D$6,""))))</f>
        <v/>
      </c>
      <c r="P633" s="10" t="str">
        <f>IF(R632=0,"",IFERROR(((1+COMPARATIVO!$E$6)^(1/12)-1)*R632,""))</f>
        <v/>
      </c>
      <c r="Q633" s="10" t="str">
        <f>IF((IFERROR(O633-P633+IF(C633=F632,0,COMPARATIVO!$F$6),""))=COMPARATIVO!$F$6,"",IFERROR(O633-P633+IF(C633=F632,0,COMPARATIVO!$F$6),""))</f>
        <v/>
      </c>
      <c r="R633" s="46">
        <f t="shared" si="3"/>
        <v>0</v>
      </c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9" t="str">
        <f t="shared" si="4"/>
        <v/>
      </c>
      <c r="C634" s="10" t="str">
        <f>IF(C633="","",IF(F633=0,"",IF(C633&gt;F633,F633,IF(F633&lt;&gt;"",COMPARATIVO!$D$4,""))))</f>
        <v/>
      </c>
      <c r="D634" s="10" t="str">
        <f>IF(F633=0,"",IFERROR(((1+COMPARATIVO!$E$4)^(1/12)-1)*F633,""))</f>
        <v/>
      </c>
      <c r="E634" s="10" t="str">
        <f>IF((IFERROR(C634-D634+IF(C634=F633,0,COMPARATIVO!$F$4),""))=COMPARATIVO!$F$4,"",IFERROR(C634-D634+IF(C634=F633,0,COMPARATIVO!$F$4),""))</f>
        <v/>
      </c>
      <c r="F634" s="46">
        <f t="shared" si="1"/>
        <v>0</v>
      </c>
      <c r="G634" s="42"/>
      <c r="H634" s="9" t="str">
        <f t="shared" si="5"/>
        <v/>
      </c>
      <c r="I634" s="10" t="str">
        <f>IF(I633="","",IF(L633=0,"",IF(I633&gt;L633,L633,IF(L633&lt;&gt;"",COMPARATIVO!$D$5,""))))</f>
        <v/>
      </c>
      <c r="J634" s="10" t="str">
        <f>IF(L633=0,"",IFERROR(((1+COMPARATIVO!$E$5)^(1/12)-1)*L633,""))</f>
        <v/>
      </c>
      <c r="K634" s="10" t="str">
        <f>IF((IFERROR(I634-J634+IF(C634=F633,0,COMPARATIVO!$F$5),""))=COMPARATIVO!$F$5,"",IFERROR(I634-J634+IF(C634=F633,0,COMPARATIVO!$F$5),""))</f>
        <v/>
      </c>
      <c r="L634" s="46">
        <f t="shared" si="2"/>
        <v>0</v>
      </c>
      <c r="M634" s="42"/>
      <c r="N634" s="9" t="str">
        <f t="shared" si="6"/>
        <v/>
      </c>
      <c r="O634" s="10" t="str">
        <f>IF(O633="","",IF(R633=0,"",IF(O633&gt;R633,R633,IF(R633&lt;&gt;"",COMPARATIVO!$D$6,""))))</f>
        <v/>
      </c>
      <c r="P634" s="10" t="str">
        <f>IF(R633=0,"",IFERROR(((1+COMPARATIVO!$E$6)^(1/12)-1)*R633,""))</f>
        <v/>
      </c>
      <c r="Q634" s="10" t="str">
        <f>IF((IFERROR(O634-P634+IF(C634=F633,0,COMPARATIVO!$F$6),""))=COMPARATIVO!$F$6,"",IFERROR(O634-P634+IF(C634=F633,0,COMPARATIVO!$F$6),""))</f>
        <v/>
      </c>
      <c r="R634" s="46">
        <f t="shared" si="3"/>
        <v>0</v>
      </c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9" t="str">
        <f t="shared" si="4"/>
        <v/>
      </c>
      <c r="C635" s="10" t="str">
        <f>IF(C634="","",IF(F634=0,"",IF(C634&gt;F634,F634,IF(F634&lt;&gt;"",COMPARATIVO!$D$4,""))))</f>
        <v/>
      </c>
      <c r="D635" s="10" t="str">
        <f>IF(F634=0,"",IFERROR(((1+COMPARATIVO!$E$4)^(1/12)-1)*F634,""))</f>
        <v/>
      </c>
      <c r="E635" s="10" t="str">
        <f>IF((IFERROR(C635-D635+IF(C635=F634,0,COMPARATIVO!$F$4),""))=COMPARATIVO!$F$4,"",IFERROR(C635-D635+IF(C635=F634,0,COMPARATIVO!$F$4),""))</f>
        <v/>
      </c>
      <c r="F635" s="46">
        <f t="shared" si="1"/>
        <v>0</v>
      </c>
      <c r="G635" s="42"/>
      <c r="H635" s="9" t="str">
        <f t="shared" si="5"/>
        <v/>
      </c>
      <c r="I635" s="10" t="str">
        <f>IF(I634="","",IF(L634=0,"",IF(I634&gt;L634,L634,IF(L634&lt;&gt;"",COMPARATIVO!$D$5,""))))</f>
        <v/>
      </c>
      <c r="J635" s="10" t="str">
        <f>IF(L634=0,"",IFERROR(((1+COMPARATIVO!$E$5)^(1/12)-1)*L634,""))</f>
        <v/>
      </c>
      <c r="K635" s="10" t="str">
        <f>IF((IFERROR(I635-J635+IF(C635=F634,0,COMPARATIVO!$F$5),""))=COMPARATIVO!$F$5,"",IFERROR(I635-J635+IF(C635=F634,0,COMPARATIVO!$F$5),""))</f>
        <v/>
      </c>
      <c r="L635" s="46">
        <f t="shared" si="2"/>
        <v>0</v>
      </c>
      <c r="M635" s="42"/>
      <c r="N635" s="9" t="str">
        <f t="shared" si="6"/>
        <v/>
      </c>
      <c r="O635" s="10" t="str">
        <f>IF(O634="","",IF(R634=0,"",IF(O634&gt;R634,R634,IF(R634&lt;&gt;"",COMPARATIVO!$D$6,""))))</f>
        <v/>
      </c>
      <c r="P635" s="10" t="str">
        <f>IF(R634=0,"",IFERROR(((1+COMPARATIVO!$E$6)^(1/12)-1)*R634,""))</f>
        <v/>
      </c>
      <c r="Q635" s="10" t="str">
        <f>IF((IFERROR(O635-P635+IF(C635=F634,0,COMPARATIVO!$F$6),""))=COMPARATIVO!$F$6,"",IFERROR(O635-P635+IF(C635=F634,0,COMPARATIVO!$F$6),""))</f>
        <v/>
      </c>
      <c r="R635" s="46">
        <f t="shared" si="3"/>
        <v>0</v>
      </c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9" t="str">
        <f t="shared" si="4"/>
        <v/>
      </c>
      <c r="C636" s="10" t="str">
        <f>IF(C635="","",IF(F635=0,"",IF(C635&gt;F635,F635,IF(F635&lt;&gt;"",COMPARATIVO!$D$4,""))))</f>
        <v/>
      </c>
      <c r="D636" s="10" t="str">
        <f>IF(F635=0,"",IFERROR(((1+COMPARATIVO!$E$4)^(1/12)-1)*F635,""))</f>
        <v/>
      </c>
      <c r="E636" s="10" t="str">
        <f>IF((IFERROR(C636-D636+IF(C636=F635,0,COMPARATIVO!$F$4),""))=COMPARATIVO!$F$4,"",IFERROR(C636-D636+IF(C636=F635,0,COMPARATIVO!$F$4),""))</f>
        <v/>
      </c>
      <c r="F636" s="46">
        <f t="shared" si="1"/>
        <v>0</v>
      </c>
      <c r="G636" s="42"/>
      <c r="H636" s="9" t="str">
        <f t="shared" si="5"/>
        <v/>
      </c>
      <c r="I636" s="10" t="str">
        <f>IF(I635="","",IF(L635=0,"",IF(I635&gt;L635,L635,IF(L635&lt;&gt;"",COMPARATIVO!$D$5,""))))</f>
        <v/>
      </c>
      <c r="J636" s="10" t="str">
        <f>IF(L635=0,"",IFERROR(((1+COMPARATIVO!$E$5)^(1/12)-1)*L635,""))</f>
        <v/>
      </c>
      <c r="K636" s="10" t="str">
        <f>IF((IFERROR(I636-J636+IF(C636=F635,0,COMPARATIVO!$F$5),""))=COMPARATIVO!$F$5,"",IFERROR(I636-J636+IF(C636=F635,0,COMPARATIVO!$F$5),""))</f>
        <v/>
      </c>
      <c r="L636" s="46">
        <f t="shared" si="2"/>
        <v>0</v>
      </c>
      <c r="M636" s="42"/>
      <c r="N636" s="9" t="str">
        <f t="shared" si="6"/>
        <v/>
      </c>
      <c r="O636" s="10" t="str">
        <f>IF(O635="","",IF(R635=0,"",IF(O635&gt;R635,R635,IF(R635&lt;&gt;"",COMPARATIVO!$D$6,""))))</f>
        <v/>
      </c>
      <c r="P636" s="10" t="str">
        <f>IF(R635=0,"",IFERROR(((1+COMPARATIVO!$E$6)^(1/12)-1)*R635,""))</f>
        <v/>
      </c>
      <c r="Q636" s="10" t="str">
        <f>IF((IFERROR(O636-P636+IF(C636=F635,0,COMPARATIVO!$F$6),""))=COMPARATIVO!$F$6,"",IFERROR(O636-P636+IF(C636=F635,0,COMPARATIVO!$F$6),""))</f>
        <v/>
      </c>
      <c r="R636" s="46">
        <f t="shared" si="3"/>
        <v>0</v>
      </c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9" t="str">
        <f t="shared" si="4"/>
        <v/>
      </c>
      <c r="C637" s="10" t="str">
        <f>IF(C636="","",IF(F636=0,"",IF(C636&gt;F636,F636,IF(F636&lt;&gt;"",COMPARATIVO!$D$4,""))))</f>
        <v/>
      </c>
      <c r="D637" s="10" t="str">
        <f>IF(F636=0,"",IFERROR(((1+COMPARATIVO!$E$4)^(1/12)-1)*F636,""))</f>
        <v/>
      </c>
      <c r="E637" s="10" t="str">
        <f>IF((IFERROR(C637-D637+IF(C637=F636,0,COMPARATIVO!$F$4),""))=COMPARATIVO!$F$4,"",IFERROR(C637-D637+IF(C637=F636,0,COMPARATIVO!$F$4),""))</f>
        <v/>
      </c>
      <c r="F637" s="46">
        <f t="shared" si="1"/>
        <v>0</v>
      </c>
      <c r="G637" s="42"/>
      <c r="H637" s="9" t="str">
        <f t="shared" si="5"/>
        <v/>
      </c>
      <c r="I637" s="10" t="str">
        <f>IF(I636="","",IF(L636=0,"",IF(I636&gt;L636,L636,IF(L636&lt;&gt;"",COMPARATIVO!$D$5,""))))</f>
        <v/>
      </c>
      <c r="J637" s="10" t="str">
        <f>IF(L636=0,"",IFERROR(((1+COMPARATIVO!$E$5)^(1/12)-1)*L636,""))</f>
        <v/>
      </c>
      <c r="K637" s="10" t="str">
        <f>IF((IFERROR(I637-J637+IF(C637=F636,0,COMPARATIVO!$F$5),""))=COMPARATIVO!$F$5,"",IFERROR(I637-J637+IF(C637=F636,0,COMPARATIVO!$F$5),""))</f>
        <v/>
      </c>
      <c r="L637" s="46">
        <f t="shared" si="2"/>
        <v>0</v>
      </c>
      <c r="M637" s="42"/>
      <c r="N637" s="9" t="str">
        <f t="shared" si="6"/>
        <v/>
      </c>
      <c r="O637" s="10" t="str">
        <f>IF(O636="","",IF(R636=0,"",IF(O636&gt;R636,R636,IF(R636&lt;&gt;"",COMPARATIVO!$D$6,""))))</f>
        <v/>
      </c>
      <c r="P637" s="10" t="str">
        <f>IF(R636=0,"",IFERROR(((1+COMPARATIVO!$E$6)^(1/12)-1)*R636,""))</f>
        <v/>
      </c>
      <c r="Q637" s="10" t="str">
        <f>IF((IFERROR(O637-P637+IF(C637=F636,0,COMPARATIVO!$F$6),""))=COMPARATIVO!$F$6,"",IFERROR(O637-P637+IF(C637=F636,0,COMPARATIVO!$F$6),""))</f>
        <v/>
      </c>
      <c r="R637" s="46">
        <f t="shared" si="3"/>
        <v>0</v>
      </c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9" t="str">
        <f t="shared" si="4"/>
        <v/>
      </c>
      <c r="C638" s="10" t="str">
        <f>IF(C637="","",IF(F637=0,"",IF(C637&gt;F637,F637,IF(F637&lt;&gt;"",COMPARATIVO!$D$4,""))))</f>
        <v/>
      </c>
      <c r="D638" s="10" t="str">
        <f>IF(F637=0,"",IFERROR(((1+COMPARATIVO!$E$4)^(1/12)-1)*F637,""))</f>
        <v/>
      </c>
      <c r="E638" s="10" t="str">
        <f>IF((IFERROR(C638-D638+IF(C638=F637,0,COMPARATIVO!$F$4),""))=COMPARATIVO!$F$4,"",IFERROR(C638-D638+IF(C638=F637,0,COMPARATIVO!$F$4),""))</f>
        <v/>
      </c>
      <c r="F638" s="46">
        <f t="shared" si="1"/>
        <v>0</v>
      </c>
      <c r="G638" s="42"/>
      <c r="H638" s="9" t="str">
        <f t="shared" si="5"/>
        <v/>
      </c>
      <c r="I638" s="10" t="str">
        <f>IF(I637="","",IF(L637=0,"",IF(I637&gt;L637,L637,IF(L637&lt;&gt;"",COMPARATIVO!$D$5,""))))</f>
        <v/>
      </c>
      <c r="J638" s="10" t="str">
        <f>IF(L637=0,"",IFERROR(((1+COMPARATIVO!$E$5)^(1/12)-1)*L637,""))</f>
        <v/>
      </c>
      <c r="K638" s="10" t="str">
        <f>IF((IFERROR(I638-J638+IF(C638=F637,0,COMPARATIVO!$F$5),""))=COMPARATIVO!$F$5,"",IFERROR(I638-J638+IF(C638=F637,0,COMPARATIVO!$F$5),""))</f>
        <v/>
      </c>
      <c r="L638" s="46">
        <f t="shared" si="2"/>
        <v>0</v>
      </c>
      <c r="M638" s="42"/>
      <c r="N638" s="9" t="str">
        <f t="shared" si="6"/>
        <v/>
      </c>
      <c r="O638" s="10" t="str">
        <f>IF(O637="","",IF(R637=0,"",IF(O637&gt;R637,R637,IF(R637&lt;&gt;"",COMPARATIVO!$D$6,""))))</f>
        <v/>
      </c>
      <c r="P638" s="10" t="str">
        <f>IF(R637=0,"",IFERROR(((1+COMPARATIVO!$E$6)^(1/12)-1)*R637,""))</f>
        <v/>
      </c>
      <c r="Q638" s="10" t="str">
        <f>IF((IFERROR(O638-P638+IF(C638=F637,0,COMPARATIVO!$F$6),""))=COMPARATIVO!$F$6,"",IFERROR(O638-P638+IF(C638=F637,0,COMPARATIVO!$F$6),""))</f>
        <v/>
      </c>
      <c r="R638" s="46">
        <f t="shared" si="3"/>
        <v>0</v>
      </c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9" t="str">
        <f t="shared" si="4"/>
        <v/>
      </c>
      <c r="C639" s="10" t="str">
        <f>IF(C638="","",IF(F638=0,"",IF(C638&gt;F638,F638,IF(F638&lt;&gt;"",COMPARATIVO!$D$4,""))))</f>
        <v/>
      </c>
      <c r="D639" s="10" t="str">
        <f>IF(F638=0,"",IFERROR(((1+COMPARATIVO!$E$4)^(1/12)-1)*F638,""))</f>
        <v/>
      </c>
      <c r="E639" s="10" t="str">
        <f>IF((IFERROR(C639-D639+IF(C639=F638,0,COMPARATIVO!$F$4),""))=COMPARATIVO!$F$4,"",IFERROR(C639-D639+IF(C639=F638,0,COMPARATIVO!$F$4),""))</f>
        <v/>
      </c>
      <c r="F639" s="46">
        <f t="shared" si="1"/>
        <v>0</v>
      </c>
      <c r="G639" s="42"/>
      <c r="H639" s="9" t="str">
        <f t="shared" si="5"/>
        <v/>
      </c>
      <c r="I639" s="10" t="str">
        <f>IF(I638="","",IF(L638=0,"",IF(I638&gt;L638,L638,IF(L638&lt;&gt;"",COMPARATIVO!$D$5,""))))</f>
        <v/>
      </c>
      <c r="J639" s="10" t="str">
        <f>IF(L638=0,"",IFERROR(((1+COMPARATIVO!$E$5)^(1/12)-1)*L638,""))</f>
        <v/>
      </c>
      <c r="K639" s="10" t="str">
        <f>IF((IFERROR(I639-J639+IF(C639=F638,0,COMPARATIVO!$F$5),""))=COMPARATIVO!$F$5,"",IFERROR(I639-J639+IF(C639=F638,0,COMPARATIVO!$F$5),""))</f>
        <v/>
      </c>
      <c r="L639" s="46">
        <f t="shared" si="2"/>
        <v>0</v>
      </c>
      <c r="M639" s="42"/>
      <c r="N639" s="9" t="str">
        <f t="shared" si="6"/>
        <v/>
      </c>
      <c r="O639" s="10" t="str">
        <f>IF(O638="","",IF(R638=0,"",IF(O638&gt;R638,R638,IF(R638&lt;&gt;"",COMPARATIVO!$D$6,""))))</f>
        <v/>
      </c>
      <c r="P639" s="10" t="str">
        <f>IF(R638=0,"",IFERROR(((1+COMPARATIVO!$E$6)^(1/12)-1)*R638,""))</f>
        <v/>
      </c>
      <c r="Q639" s="10" t="str">
        <f>IF((IFERROR(O639-P639+IF(C639=F638,0,COMPARATIVO!$F$6),""))=COMPARATIVO!$F$6,"",IFERROR(O639-P639+IF(C639=F638,0,COMPARATIVO!$F$6),""))</f>
        <v/>
      </c>
      <c r="R639" s="46">
        <f t="shared" si="3"/>
        <v>0</v>
      </c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9" t="str">
        <f t="shared" si="4"/>
        <v/>
      </c>
      <c r="C640" s="10" t="str">
        <f>IF(C639="","",IF(F639=0,"",IF(C639&gt;F639,F639,IF(F639&lt;&gt;"",COMPARATIVO!$D$4,""))))</f>
        <v/>
      </c>
      <c r="D640" s="10" t="str">
        <f>IF(F639=0,"",IFERROR(((1+COMPARATIVO!$E$4)^(1/12)-1)*F639,""))</f>
        <v/>
      </c>
      <c r="E640" s="10" t="str">
        <f>IF((IFERROR(C640-D640+IF(C640=F639,0,COMPARATIVO!$F$4),""))=COMPARATIVO!$F$4,"",IFERROR(C640-D640+IF(C640=F639,0,COMPARATIVO!$F$4),""))</f>
        <v/>
      </c>
      <c r="F640" s="46">
        <f t="shared" si="1"/>
        <v>0</v>
      </c>
      <c r="G640" s="42"/>
      <c r="H640" s="9" t="str">
        <f t="shared" si="5"/>
        <v/>
      </c>
      <c r="I640" s="10" t="str">
        <f>IF(I639="","",IF(L639=0,"",IF(I639&gt;L639,L639,IF(L639&lt;&gt;"",COMPARATIVO!$D$5,""))))</f>
        <v/>
      </c>
      <c r="J640" s="10" t="str">
        <f>IF(L639=0,"",IFERROR(((1+COMPARATIVO!$E$5)^(1/12)-1)*L639,""))</f>
        <v/>
      </c>
      <c r="K640" s="10" t="str">
        <f>IF((IFERROR(I640-J640+IF(C640=F639,0,COMPARATIVO!$F$5),""))=COMPARATIVO!$F$5,"",IFERROR(I640-J640+IF(C640=F639,0,COMPARATIVO!$F$5),""))</f>
        <v/>
      </c>
      <c r="L640" s="46">
        <f t="shared" si="2"/>
        <v>0</v>
      </c>
      <c r="M640" s="42"/>
      <c r="N640" s="9" t="str">
        <f t="shared" si="6"/>
        <v/>
      </c>
      <c r="O640" s="10" t="str">
        <f>IF(O639="","",IF(R639=0,"",IF(O639&gt;R639,R639,IF(R639&lt;&gt;"",COMPARATIVO!$D$6,""))))</f>
        <v/>
      </c>
      <c r="P640" s="10" t="str">
        <f>IF(R639=0,"",IFERROR(((1+COMPARATIVO!$E$6)^(1/12)-1)*R639,""))</f>
        <v/>
      </c>
      <c r="Q640" s="10" t="str">
        <f>IF((IFERROR(O640-P640+IF(C640=F639,0,COMPARATIVO!$F$6),""))=COMPARATIVO!$F$6,"",IFERROR(O640-P640+IF(C640=F639,0,COMPARATIVO!$F$6),""))</f>
        <v/>
      </c>
      <c r="R640" s="46">
        <f t="shared" si="3"/>
        <v>0</v>
      </c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9" t="str">
        <f t="shared" si="4"/>
        <v/>
      </c>
      <c r="C641" s="10" t="str">
        <f>IF(C640="","",IF(F640=0,"",IF(C640&gt;F640,F640,IF(F640&lt;&gt;"",COMPARATIVO!$D$4,""))))</f>
        <v/>
      </c>
      <c r="D641" s="10" t="str">
        <f>IF(F640=0,"",IFERROR(((1+COMPARATIVO!$E$4)^(1/12)-1)*F640,""))</f>
        <v/>
      </c>
      <c r="E641" s="10" t="str">
        <f>IF((IFERROR(C641-D641+IF(C641=F640,0,COMPARATIVO!$F$4),""))=COMPARATIVO!$F$4,"",IFERROR(C641-D641+IF(C641=F640,0,COMPARATIVO!$F$4),""))</f>
        <v/>
      </c>
      <c r="F641" s="46">
        <f t="shared" si="1"/>
        <v>0</v>
      </c>
      <c r="G641" s="42"/>
      <c r="H641" s="9" t="str">
        <f t="shared" si="5"/>
        <v/>
      </c>
      <c r="I641" s="10" t="str">
        <f>IF(I640="","",IF(L640=0,"",IF(I640&gt;L640,L640,IF(L640&lt;&gt;"",COMPARATIVO!$D$5,""))))</f>
        <v/>
      </c>
      <c r="J641" s="10" t="str">
        <f>IF(L640=0,"",IFERROR(((1+COMPARATIVO!$E$5)^(1/12)-1)*L640,""))</f>
        <v/>
      </c>
      <c r="K641" s="10" t="str">
        <f>IF((IFERROR(I641-J641+IF(C641=F640,0,COMPARATIVO!$F$5),""))=COMPARATIVO!$F$5,"",IFERROR(I641-J641+IF(C641=F640,0,COMPARATIVO!$F$5),""))</f>
        <v/>
      </c>
      <c r="L641" s="46">
        <f t="shared" si="2"/>
        <v>0</v>
      </c>
      <c r="M641" s="42"/>
      <c r="N641" s="9" t="str">
        <f t="shared" si="6"/>
        <v/>
      </c>
      <c r="O641" s="10" t="str">
        <f>IF(O640="","",IF(R640=0,"",IF(O640&gt;R640,R640,IF(R640&lt;&gt;"",COMPARATIVO!$D$6,""))))</f>
        <v/>
      </c>
      <c r="P641" s="10" t="str">
        <f>IF(R640=0,"",IFERROR(((1+COMPARATIVO!$E$6)^(1/12)-1)*R640,""))</f>
        <v/>
      </c>
      <c r="Q641" s="10" t="str">
        <f>IF((IFERROR(O641-P641+IF(C641=F640,0,COMPARATIVO!$F$6),""))=COMPARATIVO!$F$6,"",IFERROR(O641-P641+IF(C641=F640,0,COMPARATIVO!$F$6),""))</f>
        <v/>
      </c>
      <c r="R641" s="46">
        <f t="shared" si="3"/>
        <v>0</v>
      </c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9" t="str">
        <f t="shared" si="4"/>
        <v/>
      </c>
      <c r="C642" s="10" t="str">
        <f>IF(C641="","",IF(F641=0,"",IF(C641&gt;F641,F641,IF(F641&lt;&gt;"",COMPARATIVO!$D$4,""))))</f>
        <v/>
      </c>
      <c r="D642" s="10" t="str">
        <f>IF(F641=0,"",IFERROR(((1+COMPARATIVO!$E$4)^(1/12)-1)*F641,""))</f>
        <v/>
      </c>
      <c r="E642" s="10" t="str">
        <f>IF((IFERROR(C642-D642+IF(C642=F641,0,COMPARATIVO!$F$4),""))=COMPARATIVO!$F$4,"",IFERROR(C642-D642+IF(C642=F641,0,COMPARATIVO!$F$4),""))</f>
        <v/>
      </c>
      <c r="F642" s="46">
        <f t="shared" si="1"/>
        <v>0</v>
      </c>
      <c r="G642" s="42"/>
      <c r="H642" s="9" t="str">
        <f t="shared" si="5"/>
        <v/>
      </c>
      <c r="I642" s="10" t="str">
        <f>IF(I641="","",IF(L641=0,"",IF(I641&gt;L641,L641,IF(L641&lt;&gt;"",COMPARATIVO!$D$5,""))))</f>
        <v/>
      </c>
      <c r="J642" s="10" t="str">
        <f>IF(L641=0,"",IFERROR(((1+COMPARATIVO!$E$5)^(1/12)-1)*L641,""))</f>
        <v/>
      </c>
      <c r="K642" s="10" t="str">
        <f>IF((IFERROR(I642-J642+IF(C642=F641,0,COMPARATIVO!$F$5),""))=COMPARATIVO!$F$5,"",IFERROR(I642-J642+IF(C642=F641,0,COMPARATIVO!$F$5),""))</f>
        <v/>
      </c>
      <c r="L642" s="46">
        <f t="shared" si="2"/>
        <v>0</v>
      </c>
      <c r="M642" s="42"/>
      <c r="N642" s="9" t="str">
        <f t="shared" si="6"/>
        <v/>
      </c>
      <c r="O642" s="10" t="str">
        <f>IF(O641="","",IF(R641=0,"",IF(O641&gt;R641,R641,IF(R641&lt;&gt;"",COMPARATIVO!$D$6,""))))</f>
        <v/>
      </c>
      <c r="P642" s="10" t="str">
        <f>IF(R641=0,"",IFERROR(((1+COMPARATIVO!$E$6)^(1/12)-1)*R641,""))</f>
        <v/>
      </c>
      <c r="Q642" s="10" t="str">
        <f>IF((IFERROR(O642-P642+IF(C642=F641,0,COMPARATIVO!$F$6),""))=COMPARATIVO!$F$6,"",IFERROR(O642-P642+IF(C642=F641,0,COMPARATIVO!$F$6),""))</f>
        <v/>
      </c>
      <c r="R642" s="46">
        <f t="shared" si="3"/>
        <v>0</v>
      </c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9" t="str">
        <f t="shared" si="4"/>
        <v/>
      </c>
      <c r="C643" s="10" t="str">
        <f>IF(C642="","",IF(F642=0,"",IF(C642&gt;F642,F642,IF(F642&lt;&gt;"",COMPARATIVO!$D$4,""))))</f>
        <v/>
      </c>
      <c r="D643" s="10" t="str">
        <f>IF(F642=0,"",IFERROR(((1+COMPARATIVO!$E$4)^(1/12)-1)*F642,""))</f>
        <v/>
      </c>
      <c r="E643" s="10" t="str">
        <f>IF((IFERROR(C643-D643+IF(C643=F642,0,COMPARATIVO!$F$4),""))=COMPARATIVO!$F$4,"",IFERROR(C643-D643+IF(C643=F642,0,COMPARATIVO!$F$4),""))</f>
        <v/>
      </c>
      <c r="F643" s="46">
        <f t="shared" si="1"/>
        <v>0</v>
      </c>
      <c r="G643" s="42"/>
      <c r="H643" s="9" t="str">
        <f t="shared" si="5"/>
        <v/>
      </c>
      <c r="I643" s="10" t="str">
        <f>IF(I642="","",IF(L642=0,"",IF(I642&gt;L642,L642,IF(L642&lt;&gt;"",COMPARATIVO!$D$5,""))))</f>
        <v/>
      </c>
      <c r="J643" s="10" t="str">
        <f>IF(L642=0,"",IFERROR(((1+COMPARATIVO!$E$5)^(1/12)-1)*L642,""))</f>
        <v/>
      </c>
      <c r="K643" s="10" t="str">
        <f>IF((IFERROR(I643-J643+IF(C643=F642,0,COMPARATIVO!$F$5),""))=COMPARATIVO!$F$5,"",IFERROR(I643-J643+IF(C643=F642,0,COMPARATIVO!$F$5),""))</f>
        <v/>
      </c>
      <c r="L643" s="46">
        <f t="shared" si="2"/>
        <v>0</v>
      </c>
      <c r="M643" s="42"/>
      <c r="N643" s="9" t="str">
        <f t="shared" si="6"/>
        <v/>
      </c>
      <c r="O643" s="10" t="str">
        <f>IF(O642="","",IF(R642=0,"",IF(O642&gt;R642,R642,IF(R642&lt;&gt;"",COMPARATIVO!$D$6,""))))</f>
        <v/>
      </c>
      <c r="P643" s="10" t="str">
        <f>IF(R642=0,"",IFERROR(((1+COMPARATIVO!$E$6)^(1/12)-1)*R642,""))</f>
        <v/>
      </c>
      <c r="Q643" s="10" t="str">
        <f>IF((IFERROR(O643-P643+IF(C643=F642,0,COMPARATIVO!$F$6),""))=COMPARATIVO!$F$6,"",IFERROR(O643-P643+IF(C643=F642,0,COMPARATIVO!$F$6),""))</f>
        <v/>
      </c>
      <c r="R643" s="46">
        <f t="shared" si="3"/>
        <v>0</v>
      </c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9" t="str">
        <f t="shared" si="4"/>
        <v/>
      </c>
      <c r="C644" s="10" t="str">
        <f>IF(C643="","",IF(F643=0,"",IF(C643&gt;F643,F643,IF(F643&lt;&gt;"",COMPARATIVO!$D$4,""))))</f>
        <v/>
      </c>
      <c r="D644" s="10" t="str">
        <f>IF(F643=0,"",IFERROR(((1+COMPARATIVO!$E$4)^(1/12)-1)*F643,""))</f>
        <v/>
      </c>
      <c r="E644" s="10" t="str">
        <f>IF((IFERROR(C644-D644+IF(C644=F643,0,COMPARATIVO!$F$4),""))=COMPARATIVO!$F$4,"",IFERROR(C644-D644+IF(C644=F643,0,COMPARATIVO!$F$4),""))</f>
        <v/>
      </c>
      <c r="F644" s="46">
        <f t="shared" si="1"/>
        <v>0</v>
      </c>
      <c r="G644" s="42"/>
      <c r="H644" s="9" t="str">
        <f t="shared" si="5"/>
        <v/>
      </c>
      <c r="I644" s="10" t="str">
        <f>IF(I643="","",IF(L643=0,"",IF(I643&gt;L643,L643,IF(L643&lt;&gt;"",COMPARATIVO!$D$5,""))))</f>
        <v/>
      </c>
      <c r="J644" s="10" t="str">
        <f>IF(L643=0,"",IFERROR(((1+COMPARATIVO!$E$5)^(1/12)-1)*L643,""))</f>
        <v/>
      </c>
      <c r="K644" s="10" t="str">
        <f>IF((IFERROR(I644-J644+IF(C644=F643,0,COMPARATIVO!$F$5),""))=COMPARATIVO!$F$5,"",IFERROR(I644-J644+IF(C644=F643,0,COMPARATIVO!$F$5),""))</f>
        <v/>
      </c>
      <c r="L644" s="46">
        <f t="shared" si="2"/>
        <v>0</v>
      </c>
      <c r="M644" s="42"/>
      <c r="N644" s="9" t="str">
        <f t="shared" si="6"/>
        <v/>
      </c>
      <c r="O644" s="10" t="str">
        <f>IF(O643="","",IF(R643=0,"",IF(O643&gt;R643,R643,IF(R643&lt;&gt;"",COMPARATIVO!$D$6,""))))</f>
        <v/>
      </c>
      <c r="P644" s="10" t="str">
        <f>IF(R643=0,"",IFERROR(((1+COMPARATIVO!$E$6)^(1/12)-1)*R643,""))</f>
        <v/>
      </c>
      <c r="Q644" s="10" t="str">
        <f>IF((IFERROR(O644-P644+IF(C644=F643,0,COMPARATIVO!$F$6),""))=COMPARATIVO!$F$6,"",IFERROR(O644-P644+IF(C644=F643,0,COMPARATIVO!$F$6),""))</f>
        <v/>
      </c>
      <c r="R644" s="46">
        <f t="shared" si="3"/>
        <v>0</v>
      </c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9" t="str">
        <f t="shared" si="4"/>
        <v/>
      </c>
      <c r="C645" s="10" t="str">
        <f>IF(C644="","",IF(F644=0,"",IF(C644&gt;F644,F644,IF(F644&lt;&gt;"",COMPARATIVO!$D$4,""))))</f>
        <v/>
      </c>
      <c r="D645" s="10" t="str">
        <f>IF(F644=0,"",IFERROR(((1+COMPARATIVO!$E$4)^(1/12)-1)*F644,""))</f>
        <v/>
      </c>
      <c r="E645" s="10" t="str">
        <f>IF((IFERROR(C645-D645+IF(C645=F644,0,COMPARATIVO!$F$4),""))=COMPARATIVO!$F$4,"",IFERROR(C645-D645+IF(C645=F644,0,COMPARATIVO!$F$4),""))</f>
        <v/>
      </c>
      <c r="F645" s="46">
        <f t="shared" si="1"/>
        <v>0</v>
      </c>
      <c r="G645" s="42"/>
      <c r="H645" s="9" t="str">
        <f t="shared" si="5"/>
        <v/>
      </c>
      <c r="I645" s="10" t="str">
        <f>IF(I644="","",IF(L644=0,"",IF(I644&gt;L644,L644,IF(L644&lt;&gt;"",COMPARATIVO!$D$5,""))))</f>
        <v/>
      </c>
      <c r="J645" s="10" t="str">
        <f>IF(L644=0,"",IFERROR(((1+COMPARATIVO!$E$5)^(1/12)-1)*L644,""))</f>
        <v/>
      </c>
      <c r="K645" s="10" t="str">
        <f>IF((IFERROR(I645-J645+IF(C645=F644,0,COMPARATIVO!$F$5),""))=COMPARATIVO!$F$5,"",IFERROR(I645-J645+IF(C645=F644,0,COMPARATIVO!$F$5),""))</f>
        <v/>
      </c>
      <c r="L645" s="46">
        <f t="shared" si="2"/>
        <v>0</v>
      </c>
      <c r="M645" s="42"/>
      <c r="N645" s="9" t="str">
        <f t="shared" si="6"/>
        <v/>
      </c>
      <c r="O645" s="10" t="str">
        <f>IF(O644="","",IF(R644=0,"",IF(O644&gt;R644,R644,IF(R644&lt;&gt;"",COMPARATIVO!$D$6,""))))</f>
        <v/>
      </c>
      <c r="P645" s="10" t="str">
        <f>IF(R644=0,"",IFERROR(((1+COMPARATIVO!$E$6)^(1/12)-1)*R644,""))</f>
        <v/>
      </c>
      <c r="Q645" s="10" t="str">
        <f>IF((IFERROR(O645-P645+IF(C645=F644,0,COMPARATIVO!$F$6),""))=COMPARATIVO!$F$6,"",IFERROR(O645-P645+IF(C645=F644,0,COMPARATIVO!$F$6),""))</f>
        <v/>
      </c>
      <c r="R645" s="46">
        <f t="shared" si="3"/>
        <v>0</v>
      </c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9" t="str">
        <f t="shared" si="4"/>
        <v/>
      </c>
      <c r="C646" s="10" t="str">
        <f>IF(C645="","",IF(F645=0,"",IF(C645&gt;F645,F645,IF(F645&lt;&gt;"",COMPARATIVO!$D$4,""))))</f>
        <v/>
      </c>
      <c r="D646" s="10" t="str">
        <f>IF(F645=0,"",IFERROR(((1+COMPARATIVO!$E$4)^(1/12)-1)*F645,""))</f>
        <v/>
      </c>
      <c r="E646" s="10" t="str">
        <f>IF((IFERROR(C646-D646+IF(C646=F645,0,COMPARATIVO!$F$4),""))=COMPARATIVO!$F$4,"",IFERROR(C646-D646+IF(C646=F645,0,COMPARATIVO!$F$4),""))</f>
        <v/>
      </c>
      <c r="F646" s="46">
        <f t="shared" si="1"/>
        <v>0</v>
      </c>
      <c r="G646" s="42"/>
      <c r="H646" s="9" t="str">
        <f t="shared" si="5"/>
        <v/>
      </c>
      <c r="I646" s="10" t="str">
        <f>IF(I645="","",IF(L645=0,"",IF(I645&gt;L645,L645,IF(L645&lt;&gt;"",COMPARATIVO!$D$5,""))))</f>
        <v/>
      </c>
      <c r="J646" s="10" t="str">
        <f>IF(L645=0,"",IFERROR(((1+COMPARATIVO!$E$5)^(1/12)-1)*L645,""))</f>
        <v/>
      </c>
      <c r="K646" s="10" t="str">
        <f>IF((IFERROR(I646-J646+IF(C646=F645,0,COMPARATIVO!$F$5),""))=COMPARATIVO!$F$5,"",IFERROR(I646-J646+IF(C646=F645,0,COMPARATIVO!$F$5),""))</f>
        <v/>
      </c>
      <c r="L646" s="46">
        <f t="shared" si="2"/>
        <v>0</v>
      </c>
      <c r="M646" s="42"/>
      <c r="N646" s="9" t="str">
        <f t="shared" si="6"/>
        <v/>
      </c>
      <c r="O646" s="10" t="str">
        <f>IF(O645="","",IF(R645=0,"",IF(O645&gt;R645,R645,IF(R645&lt;&gt;"",COMPARATIVO!$D$6,""))))</f>
        <v/>
      </c>
      <c r="P646" s="10" t="str">
        <f>IF(R645=0,"",IFERROR(((1+COMPARATIVO!$E$6)^(1/12)-1)*R645,""))</f>
        <v/>
      </c>
      <c r="Q646" s="10" t="str">
        <f>IF((IFERROR(O646-P646+IF(C646=F645,0,COMPARATIVO!$F$6),""))=COMPARATIVO!$F$6,"",IFERROR(O646-P646+IF(C646=F645,0,COMPARATIVO!$F$6),""))</f>
        <v/>
      </c>
      <c r="R646" s="46">
        <f t="shared" si="3"/>
        <v>0</v>
      </c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9" t="str">
        <f t="shared" si="4"/>
        <v/>
      </c>
      <c r="C647" s="10" t="str">
        <f>IF(C646="","",IF(F646=0,"",IF(C646&gt;F646,F646,IF(F646&lt;&gt;"",COMPARATIVO!$D$4,""))))</f>
        <v/>
      </c>
      <c r="D647" s="10" t="str">
        <f>IF(F646=0,"",IFERROR(((1+COMPARATIVO!$E$4)^(1/12)-1)*F646,""))</f>
        <v/>
      </c>
      <c r="E647" s="10" t="str">
        <f>IF((IFERROR(C647-D647+IF(C647=F646,0,COMPARATIVO!$F$4),""))=COMPARATIVO!$F$4,"",IFERROR(C647-D647+IF(C647=F646,0,COMPARATIVO!$F$4),""))</f>
        <v/>
      </c>
      <c r="F647" s="46">
        <f t="shared" si="1"/>
        <v>0</v>
      </c>
      <c r="G647" s="42"/>
      <c r="H647" s="9" t="str">
        <f t="shared" si="5"/>
        <v/>
      </c>
      <c r="I647" s="10" t="str">
        <f>IF(I646="","",IF(L646=0,"",IF(I646&gt;L646,L646,IF(L646&lt;&gt;"",COMPARATIVO!$D$5,""))))</f>
        <v/>
      </c>
      <c r="J647" s="10" t="str">
        <f>IF(L646=0,"",IFERROR(((1+COMPARATIVO!$E$5)^(1/12)-1)*L646,""))</f>
        <v/>
      </c>
      <c r="K647" s="10" t="str">
        <f>IF((IFERROR(I647-J647+IF(C647=F646,0,COMPARATIVO!$F$5),""))=COMPARATIVO!$F$5,"",IFERROR(I647-J647+IF(C647=F646,0,COMPARATIVO!$F$5),""))</f>
        <v/>
      </c>
      <c r="L647" s="46">
        <f t="shared" si="2"/>
        <v>0</v>
      </c>
      <c r="M647" s="42"/>
      <c r="N647" s="9" t="str">
        <f t="shared" si="6"/>
        <v/>
      </c>
      <c r="O647" s="10" t="str">
        <f>IF(O646="","",IF(R646=0,"",IF(O646&gt;R646,R646,IF(R646&lt;&gt;"",COMPARATIVO!$D$6,""))))</f>
        <v/>
      </c>
      <c r="P647" s="10" t="str">
        <f>IF(R646=0,"",IFERROR(((1+COMPARATIVO!$E$6)^(1/12)-1)*R646,""))</f>
        <v/>
      </c>
      <c r="Q647" s="10" t="str">
        <f>IF((IFERROR(O647-P647+IF(C647=F646,0,COMPARATIVO!$F$6),""))=COMPARATIVO!$F$6,"",IFERROR(O647-P647+IF(C647=F646,0,COMPARATIVO!$F$6),""))</f>
        <v/>
      </c>
      <c r="R647" s="46">
        <f t="shared" si="3"/>
        <v>0</v>
      </c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9" t="str">
        <f t="shared" si="4"/>
        <v/>
      </c>
      <c r="C648" s="10" t="str">
        <f>IF(C647="","",IF(F647=0,"",IF(C647&gt;F647,F647,IF(F647&lt;&gt;"",COMPARATIVO!$D$4,""))))</f>
        <v/>
      </c>
      <c r="D648" s="10" t="str">
        <f>IF(F647=0,"",IFERROR(((1+COMPARATIVO!$E$4)^(1/12)-1)*F647,""))</f>
        <v/>
      </c>
      <c r="E648" s="10" t="str">
        <f>IF((IFERROR(C648-D648+IF(C648=F647,0,COMPARATIVO!$F$4),""))=COMPARATIVO!$F$4,"",IFERROR(C648-D648+IF(C648=F647,0,COMPARATIVO!$F$4),""))</f>
        <v/>
      </c>
      <c r="F648" s="46">
        <f t="shared" si="1"/>
        <v>0</v>
      </c>
      <c r="G648" s="42"/>
      <c r="H648" s="9" t="str">
        <f t="shared" si="5"/>
        <v/>
      </c>
      <c r="I648" s="10" t="str">
        <f>IF(I647="","",IF(L647=0,"",IF(I647&gt;L647,L647,IF(L647&lt;&gt;"",COMPARATIVO!$D$5,""))))</f>
        <v/>
      </c>
      <c r="J648" s="10" t="str">
        <f>IF(L647=0,"",IFERROR(((1+COMPARATIVO!$E$5)^(1/12)-1)*L647,""))</f>
        <v/>
      </c>
      <c r="K648" s="10" t="str">
        <f>IF((IFERROR(I648-J648+IF(C648=F647,0,COMPARATIVO!$F$5),""))=COMPARATIVO!$F$5,"",IFERROR(I648-J648+IF(C648=F647,0,COMPARATIVO!$F$5),""))</f>
        <v/>
      </c>
      <c r="L648" s="46">
        <f t="shared" si="2"/>
        <v>0</v>
      </c>
      <c r="M648" s="42"/>
      <c r="N648" s="9" t="str">
        <f t="shared" si="6"/>
        <v/>
      </c>
      <c r="O648" s="10" t="str">
        <f>IF(O647="","",IF(R647=0,"",IF(O647&gt;R647,R647,IF(R647&lt;&gt;"",COMPARATIVO!$D$6,""))))</f>
        <v/>
      </c>
      <c r="P648" s="10" t="str">
        <f>IF(R647=0,"",IFERROR(((1+COMPARATIVO!$E$6)^(1/12)-1)*R647,""))</f>
        <v/>
      </c>
      <c r="Q648" s="10" t="str">
        <f>IF((IFERROR(O648-P648+IF(C648=F647,0,COMPARATIVO!$F$6),""))=COMPARATIVO!$F$6,"",IFERROR(O648-P648+IF(C648=F647,0,COMPARATIVO!$F$6),""))</f>
        <v/>
      </c>
      <c r="R648" s="46">
        <f t="shared" si="3"/>
        <v>0</v>
      </c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9" t="str">
        <f t="shared" si="4"/>
        <v/>
      </c>
      <c r="C649" s="10" t="str">
        <f>IF(C648="","",IF(F648=0,"",IF(C648&gt;F648,F648,IF(F648&lt;&gt;"",COMPARATIVO!$D$4,""))))</f>
        <v/>
      </c>
      <c r="D649" s="10" t="str">
        <f>IF(F648=0,"",IFERROR(((1+COMPARATIVO!$E$4)^(1/12)-1)*F648,""))</f>
        <v/>
      </c>
      <c r="E649" s="10" t="str">
        <f>IF((IFERROR(C649-D649+IF(C649=F648,0,COMPARATIVO!$F$4),""))=COMPARATIVO!$F$4,"",IFERROR(C649-D649+IF(C649=F648,0,COMPARATIVO!$F$4),""))</f>
        <v/>
      </c>
      <c r="F649" s="46">
        <f t="shared" si="1"/>
        <v>0</v>
      </c>
      <c r="G649" s="42"/>
      <c r="H649" s="9" t="str">
        <f t="shared" si="5"/>
        <v/>
      </c>
      <c r="I649" s="10" t="str">
        <f>IF(I648="","",IF(L648=0,"",IF(I648&gt;L648,L648,IF(L648&lt;&gt;"",COMPARATIVO!$D$5,""))))</f>
        <v/>
      </c>
      <c r="J649" s="10" t="str">
        <f>IF(L648=0,"",IFERROR(((1+COMPARATIVO!$E$5)^(1/12)-1)*L648,""))</f>
        <v/>
      </c>
      <c r="K649" s="10" t="str">
        <f>IF((IFERROR(I649-J649+IF(C649=F648,0,COMPARATIVO!$F$5),""))=COMPARATIVO!$F$5,"",IFERROR(I649-J649+IF(C649=F648,0,COMPARATIVO!$F$5),""))</f>
        <v/>
      </c>
      <c r="L649" s="46">
        <f t="shared" si="2"/>
        <v>0</v>
      </c>
      <c r="M649" s="42"/>
      <c r="N649" s="9" t="str">
        <f t="shared" si="6"/>
        <v/>
      </c>
      <c r="O649" s="10" t="str">
        <f>IF(O648="","",IF(R648=0,"",IF(O648&gt;R648,R648,IF(R648&lt;&gt;"",COMPARATIVO!$D$6,""))))</f>
        <v/>
      </c>
      <c r="P649" s="10" t="str">
        <f>IF(R648=0,"",IFERROR(((1+COMPARATIVO!$E$6)^(1/12)-1)*R648,""))</f>
        <v/>
      </c>
      <c r="Q649" s="10" t="str">
        <f>IF((IFERROR(O649-P649+IF(C649=F648,0,COMPARATIVO!$F$6),""))=COMPARATIVO!$F$6,"",IFERROR(O649-P649+IF(C649=F648,0,COMPARATIVO!$F$6),""))</f>
        <v/>
      </c>
      <c r="R649" s="46">
        <f t="shared" si="3"/>
        <v>0</v>
      </c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9" t="str">
        <f t="shared" si="4"/>
        <v/>
      </c>
      <c r="C650" s="10" t="str">
        <f>IF(C649="","",IF(F649=0,"",IF(C649&gt;F649,F649,IF(F649&lt;&gt;"",COMPARATIVO!$D$4,""))))</f>
        <v/>
      </c>
      <c r="D650" s="10" t="str">
        <f>IF(F649=0,"",IFERROR(((1+COMPARATIVO!$E$4)^(1/12)-1)*F649,""))</f>
        <v/>
      </c>
      <c r="E650" s="10" t="str">
        <f>IF((IFERROR(C650-D650+IF(C650=F649,0,COMPARATIVO!$F$4),""))=COMPARATIVO!$F$4,"",IFERROR(C650-D650+IF(C650=F649,0,COMPARATIVO!$F$4),""))</f>
        <v/>
      </c>
      <c r="F650" s="46">
        <f t="shared" si="1"/>
        <v>0</v>
      </c>
      <c r="G650" s="42"/>
      <c r="H650" s="9" t="str">
        <f t="shared" si="5"/>
        <v/>
      </c>
      <c r="I650" s="10" t="str">
        <f>IF(I649="","",IF(L649=0,"",IF(I649&gt;L649,L649,IF(L649&lt;&gt;"",COMPARATIVO!$D$5,""))))</f>
        <v/>
      </c>
      <c r="J650" s="10" t="str">
        <f>IF(L649=0,"",IFERROR(((1+COMPARATIVO!$E$5)^(1/12)-1)*L649,""))</f>
        <v/>
      </c>
      <c r="K650" s="10" t="str">
        <f>IF((IFERROR(I650-J650+IF(C650=F649,0,COMPARATIVO!$F$5),""))=COMPARATIVO!$F$5,"",IFERROR(I650-J650+IF(C650=F649,0,COMPARATIVO!$F$5),""))</f>
        <v/>
      </c>
      <c r="L650" s="46">
        <f t="shared" si="2"/>
        <v>0</v>
      </c>
      <c r="M650" s="42"/>
      <c r="N650" s="9" t="str">
        <f t="shared" si="6"/>
        <v/>
      </c>
      <c r="O650" s="10" t="str">
        <f>IF(O649="","",IF(R649=0,"",IF(O649&gt;R649,R649,IF(R649&lt;&gt;"",COMPARATIVO!$D$6,""))))</f>
        <v/>
      </c>
      <c r="P650" s="10" t="str">
        <f>IF(R649=0,"",IFERROR(((1+COMPARATIVO!$E$6)^(1/12)-1)*R649,""))</f>
        <v/>
      </c>
      <c r="Q650" s="10" t="str">
        <f>IF((IFERROR(O650-P650+IF(C650=F649,0,COMPARATIVO!$F$6),""))=COMPARATIVO!$F$6,"",IFERROR(O650-P650+IF(C650=F649,0,COMPARATIVO!$F$6),""))</f>
        <v/>
      </c>
      <c r="R650" s="46">
        <f t="shared" si="3"/>
        <v>0</v>
      </c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9" t="str">
        <f t="shared" si="4"/>
        <v/>
      </c>
      <c r="C651" s="10" t="str">
        <f>IF(C650="","",IF(F650=0,"",IF(C650&gt;F650,F650,IF(F650&lt;&gt;"",COMPARATIVO!$D$4,""))))</f>
        <v/>
      </c>
      <c r="D651" s="10" t="str">
        <f>IF(F650=0,"",IFERROR(((1+COMPARATIVO!$E$4)^(1/12)-1)*F650,""))</f>
        <v/>
      </c>
      <c r="E651" s="10" t="str">
        <f>IF((IFERROR(C651-D651+IF(C651=F650,0,COMPARATIVO!$F$4),""))=COMPARATIVO!$F$4,"",IFERROR(C651-D651+IF(C651=F650,0,COMPARATIVO!$F$4),""))</f>
        <v/>
      </c>
      <c r="F651" s="46">
        <f t="shared" si="1"/>
        <v>0</v>
      </c>
      <c r="G651" s="42"/>
      <c r="H651" s="9" t="str">
        <f t="shared" si="5"/>
        <v/>
      </c>
      <c r="I651" s="10" t="str">
        <f>IF(I650="","",IF(L650=0,"",IF(I650&gt;L650,L650,IF(L650&lt;&gt;"",COMPARATIVO!$D$5,""))))</f>
        <v/>
      </c>
      <c r="J651" s="10" t="str">
        <f>IF(L650=0,"",IFERROR(((1+COMPARATIVO!$E$5)^(1/12)-1)*L650,""))</f>
        <v/>
      </c>
      <c r="K651" s="10" t="str">
        <f>IF((IFERROR(I651-J651+IF(C651=F650,0,COMPARATIVO!$F$5),""))=COMPARATIVO!$F$5,"",IFERROR(I651-J651+IF(C651=F650,0,COMPARATIVO!$F$5),""))</f>
        <v/>
      </c>
      <c r="L651" s="46">
        <f t="shared" si="2"/>
        <v>0</v>
      </c>
      <c r="M651" s="42"/>
      <c r="N651" s="9" t="str">
        <f t="shared" si="6"/>
        <v/>
      </c>
      <c r="O651" s="10" t="str">
        <f>IF(O650="","",IF(R650=0,"",IF(O650&gt;R650,R650,IF(R650&lt;&gt;"",COMPARATIVO!$D$6,""))))</f>
        <v/>
      </c>
      <c r="P651" s="10" t="str">
        <f>IF(R650=0,"",IFERROR(((1+COMPARATIVO!$E$6)^(1/12)-1)*R650,""))</f>
        <v/>
      </c>
      <c r="Q651" s="10" t="str">
        <f>IF((IFERROR(O651-P651+IF(C651=F650,0,COMPARATIVO!$F$6),""))=COMPARATIVO!$F$6,"",IFERROR(O651-P651+IF(C651=F650,0,COMPARATIVO!$F$6),""))</f>
        <v/>
      </c>
      <c r="R651" s="46">
        <f t="shared" si="3"/>
        <v>0</v>
      </c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9" t="str">
        <f t="shared" si="4"/>
        <v/>
      </c>
      <c r="C652" s="10" t="str">
        <f>IF(C651="","",IF(F651=0,"",IF(C651&gt;F651,F651,IF(F651&lt;&gt;"",COMPARATIVO!$D$4,""))))</f>
        <v/>
      </c>
      <c r="D652" s="10" t="str">
        <f>IF(F651=0,"",IFERROR(((1+COMPARATIVO!$E$4)^(1/12)-1)*F651,""))</f>
        <v/>
      </c>
      <c r="E652" s="10" t="str">
        <f>IF((IFERROR(C652-D652+IF(C652=F651,0,COMPARATIVO!$F$4),""))=COMPARATIVO!$F$4,"",IFERROR(C652-D652+IF(C652=F651,0,COMPARATIVO!$F$4),""))</f>
        <v/>
      </c>
      <c r="F652" s="46">
        <f t="shared" si="1"/>
        <v>0</v>
      </c>
      <c r="G652" s="42"/>
      <c r="H652" s="9" t="str">
        <f t="shared" si="5"/>
        <v/>
      </c>
      <c r="I652" s="10" t="str">
        <f>IF(I651="","",IF(L651=0,"",IF(I651&gt;L651,L651,IF(L651&lt;&gt;"",COMPARATIVO!$D$5,""))))</f>
        <v/>
      </c>
      <c r="J652" s="10" t="str">
        <f>IF(L651=0,"",IFERROR(((1+COMPARATIVO!$E$5)^(1/12)-1)*L651,""))</f>
        <v/>
      </c>
      <c r="K652" s="10" t="str">
        <f>IF((IFERROR(I652-J652+IF(C652=F651,0,COMPARATIVO!$F$5),""))=COMPARATIVO!$F$5,"",IFERROR(I652-J652+IF(C652=F651,0,COMPARATIVO!$F$5),""))</f>
        <v/>
      </c>
      <c r="L652" s="46">
        <f t="shared" si="2"/>
        <v>0</v>
      </c>
      <c r="M652" s="42"/>
      <c r="N652" s="9" t="str">
        <f t="shared" si="6"/>
        <v/>
      </c>
      <c r="O652" s="10" t="str">
        <f>IF(O651="","",IF(R651=0,"",IF(O651&gt;R651,R651,IF(R651&lt;&gt;"",COMPARATIVO!$D$6,""))))</f>
        <v/>
      </c>
      <c r="P652" s="10" t="str">
        <f>IF(R651=0,"",IFERROR(((1+COMPARATIVO!$E$6)^(1/12)-1)*R651,""))</f>
        <v/>
      </c>
      <c r="Q652" s="10" t="str">
        <f>IF((IFERROR(O652-P652+IF(C652=F651,0,COMPARATIVO!$F$6),""))=COMPARATIVO!$F$6,"",IFERROR(O652-P652+IF(C652=F651,0,COMPARATIVO!$F$6),""))</f>
        <v/>
      </c>
      <c r="R652" s="46">
        <f t="shared" si="3"/>
        <v>0</v>
      </c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9" t="str">
        <f t="shared" si="4"/>
        <v/>
      </c>
      <c r="C653" s="10" t="str">
        <f>IF(C652="","",IF(F652=0,"",IF(C652&gt;F652,F652,IF(F652&lt;&gt;"",COMPARATIVO!$D$4,""))))</f>
        <v/>
      </c>
      <c r="D653" s="10" t="str">
        <f>IF(F652=0,"",IFERROR(((1+COMPARATIVO!$E$4)^(1/12)-1)*F652,""))</f>
        <v/>
      </c>
      <c r="E653" s="10" t="str">
        <f>IF((IFERROR(C653-D653+IF(C653=F652,0,COMPARATIVO!$F$4),""))=COMPARATIVO!$F$4,"",IFERROR(C653-D653+IF(C653=F652,0,COMPARATIVO!$F$4),""))</f>
        <v/>
      </c>
      <c r="F653" s="46">
        <f t="shared" si="1"/>
        <v>0</v>
      </c>
      <c r="G653" s="42"/>
      <c r="H653" s="9" t="str">
        <f t="shared" si="5"/>
        <v/>
      </c>
      <c r="I653" s="10" t="str">
        <f>IF(I652="","",IF(L652=0,"",IF(I652&gt;L652,L652,IF(L652&lt;&gt;"",COMPARATIVO!$D$5,""))))</f>
        <v/>
      </c>
      <c r="J653" s="10" t="str">
        <f>IF(L652=0,"",IFERROR(((1+COMPARATIVO!$E$5)^(1/12)-1)*L652,""))</f>
        <v/>
      </c>
      <c r="K653" s="10" t="str">
        <f>IF((IFERROR(I653-J653+IF(C653=F652,0,COMPARATIVO!$F$5),""))=COMPARATIVO!$F$5,"",IFERROR(I653-J653+IF(C653=F652,0,COMPARATIVO!$F$5),""))</f>
        <v/>
      </c>
      <c r="L653" s="46">
        <f t="shared" si="2"/>
        <v>0</v>
      </c>
      <c r="M653" s="42"/>
      <c r="N653" s="9" t="str">
        <f t="shared" si="6"/>
        <v/>
      </c>
      <c r="O653" s="10" t="str">
        <f>IF(O652="","",IF(R652=0,"",IF(O652&gt;R652,R652,IF(R652&lt;&gt;"",COMPARATIVO!$D$6,""))))</f>
        <v/>
      </c>
      <c r="P653" s="10" t="str">
        <f>IF(R652=0,"",IFERROR(((1+COMPARATIVO!$E$6)^(1/12)-1)*R652,""))</f>
        <v/>
      </c>
      <c r="Q653" s="10" t="str">
        <f>IF((IFERROR(O653-P653+IF(C653=F652,0,COMPARATIVO!$F$6),""))=COMPARATIVO!$F$6,"",IFERROR(O653-P653+IF(C653=F652,0,COMPARATIVO!$F$6),""))</f>
        <v/>
      </c>
      <c r="R653" s="46">
        <f t="shared" si="3"/>
        <v>0</v>
      </c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9" t="str">
        <f t="shared" si="4"/>
        <v/>
      </c>
      <c r="C654" s="10" t="str">
        <f>IF(C653="","",IF(F653=0,"",IF(C653&gt;F653,F653,IF(F653&lt;&gt;"",COMPARATIVO!$D$4,""))))</f>
        <v/>
      </c>
      <c r="D654" s="10" t="str">
        <f>IF(F653=0,"",IFERROR(((1+COMPARATIVO!$E$4)^(1/12)-1)*F653,""))</f>
        <v/>
      </c>
      <c r="E654" s="10" t="str">
        <f>IF((IFERROR(C654-D654+IF(C654=F653,0,COMPARATIVO!$F$4),""))=COMPARATIVO!$F$4,"",IFERROR(C654-D654+IF(C654=F653,0,COMPARATIVO!$F$4),""))</f>
        <v/>
      </c>
      <c r="F654" s="46">
        <f t="shared" si="1"/>
        <v>0</v>
      </c>
      <c r="G654" s="42"/>
      <c r="H654" s="9" t="str">
        <f t="shared" si="5"/>
        <v/>
      </c>
      <c r="I654" s="10" t="str">
        <f>IF(I653="","",IF(L653=0,"",IF(I653&gt;L653,L653,IF(L653&lt;&gt;"",COMPARATIVO!$D$5,""))))</f>
        <v/>
      </c>
      <c r="J654" s="10" t="str">
        <f>IF(L653=0,"",IFERROR(((1+COMPARATIVO!$E$5)^(1/12)-1)*L653,""))</f>
        <v/>
      </c>
      <c r="K654" s="10" t="str">
        <f>IF((IFERROR(I654-J654+IF(C654=F653,0,COMPARATIVO!$F$5),""))=COMPARATIVO!$F$5,"",IFERROR(I654-J654+IF(C654=F653,0,COMPARATIVO!$F$5),""))</f>
        <v/>
      </c>
      <c r="L654" s="46">
        <f t="shared" si="2"/>
        <v>0</v>
      </c>
      <c r="M654" s="42"/>
      <c r="N654" s="9" t="str">
        <f t="shared" si="6"/>
        <v/>
      </c>
      <c r="O654" s="10" t="str">
        <f>IF(O653="","",IF(R653=0,"",IF(O653&gt;R653,R653,IF(R653&lt;&gt;"",COMPARATIVO!$D$6,""))))</f>
        <v/>
      </c>
      <c r="P654" s="10" t="str">
        <f>IF(R653=0,"",IFERROR(((1+COMPARATIVO!$E$6)^(1/12)-1)*R653,""))</f>
        <v/>
      </c>
      <c r="Q654" s="10" t="str">
        <f>IF((IFERROR(O654-P654+IF(C654=F653,0,COMPARATIVO!$F$6),""))=COMPARATIVO!$F$6,"",IFERROR(O654-P654+IF(C654=F653,0,COMPARATIVO!$F$6),""))</f>
        <v/>
      </c>
      <c r="R654" s="46">
        <f t="shared" si="3"/>
        <v>0</v>
      </c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9" t="str">
        <f t="shared" si="4"/>
        <v/>
      </c>
      <c r="C655" s="10" t="str">
        <f>IF(C654="","",IF(F654=0,"",IF(C654&gt;F654,F654,IF(F654&lt;&gt;"",COMPARATIVO!$D$4,""))))</f>
        <v/>
      </c>
      <c r="D655" s="10" t="str">
        <f>IF(F654=0,"",IFERROR(((1+COMPARATIVO!$E$4)^(1/12)-1)*F654,""))</f>
        <v/>
      </c>
      <c r="E655" s="10" t="str">
        <f>IF((IFERROR(C655-D655+IF(C655=F654,0,COMPARATIVO!$F$4),""))=COMPARATIVO!$F$4,"",IFERROR(C655-D655+IF(C655=F654,0,COMPARATIVO!$F$4),""))</f>
        <v/>
      </c>
      <c r="F655" s="46">
        <f t="shared" si="1"/>
        <v>0</v>
      </c>
      <c r="G655" s="42"/>
      <c r="H655" s="9" t="str">
        <f t="shared" si="5"/>
        <v/>
      </c>
      <c r="I655" s="10" t="str">
        <f>IF(I654="","",IF(L654=0,"",IF(I654&gt;L654,L654,IF(L654&lt;&gt;"",COMPARATIVO!$D$5,""))))</f>
        <v/>
      </c>
      <c r="J655" s="10" t="str">
        <f>IF(L654=0,"",IFERROR(((1+COMPARATIVO!$E$5)^(1/12)-1)*L654,""))</f>
        <v/>
      </c>
      <c r="K655" s="10" t="str">
        <f>IF((IFERROR(I655-J655+IF(C655=F654,0,COMPARATIVO!$F$5),""))=COMPARATIVO!$F$5,"",IFERROR(I655-J655+IF(C655=F654,0,COMPARATIVO!$F$5),""))</f>
        <v/>
      </c>
      <c r="L655" s="46">
        <f t="shared" si="2"/>
        <v>0</v>
      </c>
      <c r="M655" s="42"/>
      <c r="N655" s="9" t="str">
        <f t="shared" si="6"/>
        <v/>
      </c>
      <c r="O655" s="10" t="str">
        <f>IF(O654="","",IF(R654=0,"",IF(O654&gt;R654,R654,IF(R654&lt;&gt;"",COMPARATIVO!$D$6,""))))</f>
        <v/>
      </c>
      <c r="P655" s="10" t="str">
        <f>IF(R654=0,"",IFERROR(((1+COMPARATIVO!$E$6)^(1/12)-1)*R654,""))</f>
        <v/>
      </c>
      <c r="Q655" s="10" t="str">
        <f>IF((IFERROR(O655-P655+IF(C655=F654,0,COMPARATIVO!$F$6),""))=COMPARATIVO!$F$6,"",IFERROR(O655-P655+IF(C655=F654,0,COMPARATIVO!$F$6),""))</f>
        <v/>
      </c>
      <c r="R655" s="46">
        <f t="shared" si="3"/>
        <v>0</v>
      </c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9" t="str">
        <f t="shared" si="4"/>
        <v/>
      </c>
      <c r="C656" s="10" t="str">
        <f>IF(C655="","",IF(F655=0,"",IF(C655&gt;F655,F655,IF(F655&lt;&gt;"",COMPARATIVO!$D$4,""))))</f>
        <v/>
      </c>
      <c r="D656" s="10" t="str">
        <f>IF(F655=0,"",IFERROR(((1+COMPARATIVO!$E$4)^(1/12)-1)*F655,""))</f>
        <v/>
      </c>
      <c r="E656" s="10" t="str">
        <f>IF((IFERROR(C656-D656+IF(C656=F655,0,COMPARATIVO!$F$4),""))=COMPARATIVO!$F$4,"",IFERROR(C656-D656+IF(C656=F655,0,COMPARATIVO!$F$4),""))</f>
        <v/>
      </c>
      <c r="F656" s="46">
        <f t="shared" si="1"/>
        <v>0</v>
      </c>
      <c r="G656" s="42"/>
      <c r="H656" s="9" t="str">
        <f t="shared" si="5"/>
        <v/>
      </c>
      <c r="I656" s="10" t="str">
        <f>IF(I655="","",IF(L655=0,"",IF(I655&gt;L655,L655,IF(L655&lt;&gt;"",COMPARATIVO!$D$5,""))))</f>
        <v/>
      </c>
      <c r="J656" s="10" t="str">
        <f>IF(L655=0,"",IFERROR(((1+COMPARATIVO!$E$5)^(1/12)-1)*L655,""))</f>
        <v/>
      </c>
      <c r="K656" s="10" t="str">
        <f>IF((IFERROR(I656-J656+IF(C656=F655,0,COMPARATIVO!$F$5),""))=COMPARATIVO!$F$5,"",IFERROR(I656-J656+IF(C656=F655,0,COMPARATIVO!$F$5),""))</f>
        <v/>
      </c>
      <c r="L656" s="46">
        <f t="shared" si="2"/>
        <v>0</v>
      </c>
      <c r="M656" s="42"/>
      <c r="N656" s="9" t="str">
        <f t="shared" si="6"/>
        <v/>
      </c>
      <c r="O656" s="10" t="str">
        <f>IF(O655="","",IF(R655=0,"",IF(O655&gt;R655,R655,IF(R655&lt;&gt;"",COMPARATIVO!$D$6,""))))</f>
        <v/>
      </c>
      <c r="P656" s="10" t="str">
        <f>IF(R655=0,"",IFERROR(((1+COMPARATIVO!$E$6)^(1/12)-1)*R655,""))</f>
        <v/>
      </c>
      <c r="Q656" s="10" t="str">
        <f>IF((IFERROR(O656-P656+IF(C656=F655,0,COMPARATIVO!$F$6),""))=COMPARATIVO!$F$6,"",IFERROR(O656-P656+IF(C656=F655,0,COMPARATIVO!$F$6),""))</f>
        <v/>
      </c>
      <c r="R656" s="46">
        <f t="shared" si="3"/>
        <v>0</v>
      </c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9" t="str">
        <f t="shared" si="4"/>
        <v/>
      </c>
      <c r="C657" s="10" t="str">
        <f>IF(C656="","",IF(F656=0,"",IF(C656&gt;F656,F656,IF(F656&lt;&gt;"",COMPARATIVO!$D$4,""))))</f>
        <v/>
      </c>
      <c r="D657" s="10" t="str">
        <f>IF(F656=0,"",IFERROR(((1+COMPARATIVO!$E$4)^(1/12)-1)*F656,""))</f>
        <v/>
      </c>
      <c r="E657" s="10" t="str">
        <f>IF((IFERROR(C657-D657+IF(C657=F656,0,COMPARATIVO!$F$4),""))=COMPARATIVO!$F$4,"",IFERROR(C657-D657+IF(C657=F656,0,COMPARATIVO!$F$4),""))</f>
        <v/>
      </c>
      <c r="F657" s="46">
        <f t="shared" si="1"/>
        <v>0</v>
      </c>
      <c r="G657" s="42"/>
      <c r="H657" s="9" t="str">
        <f t="shared" si="5"/>
        <v/>
      </c>
      <c r="I657" s="10" t="str">
        <f>IF(I656="","",IF(L656=0,"",IF(I656&gt;L656,L656,IF(L656&lt;&gt;"",COMPARATIVO!$D$5,""))))</f>
        <v/>
      </c>
      <c r="J657" s="10" t="str">
        <f>IF(L656=0,"",IFERROR(((1+COMPARATIVO!$E$5)^(1/12)-1)*L656,""))</f>
        <v/>
      </c>
      <c r="K657" s="10" t="str">
        <f>IF((IFERROR(I657-J657+IF(C657=F656,0,COMPARATIVO!$F$5),""))=COMPARATIVO!$F$5,"",IFERROR(I657-J657+IF(C657=F656,0,COMPARATIVO!$F$5),""))</f>
        <v/>
      </c>
      <c r="L657" s="46">
        <f t="shared" si="2"/>
        <v>0</v>
      </c>
      <c r="M657" s="42"/>
      <c r="N657" s="9" t="str">
        <f t="shared" si="6"/>
        <v/>
      </c>
      <c r="O657" s="10" t="str">
        <f>IF(O656="","",IF(R656=0,"",IF(O656&gt;R656,R656,IF(R656&lt;&gt;"",COMPARATIVO!$D$6,""))))</f>
        <v/>
      </c>
      <c r="P657" s="10" t="str">
        <f>IF(R656=0,"",IFERROR(((1+COMPARATIVO!$E$6)^(1/12)-1)*R656,""))</f>
        <v/>
      </c>
      <c r="Q657" s="10" t="str">
        <f>IF((IFERROR(O657-P657+IF(C657=F656,0,COMPARATIVO!$F$6),""))=COMPARATIVO!$F$6,"",IFERROR(O657-P657+IF(C657=F656,0,COMPARATIVO!$F$6),""))</f>
        <v/>
      </c>
      <c r="R657" s="46">
        <f t="shared" si="3"/>
        <v>0</v>
      </c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9" t="str">
        <f t="shared" si="4"/>
        <v/>
      </c>
      <c r="C658" s="10" t="str">
        <f>IF(C657="","",IF(F657=0,"",IF(C657&gt;F657,F657,IF(F657&lt;&gt;"",COMPARATIVO!$D$4,""))))</f>
        <v/>
      </c>
      <c r="D658" s="10" t="str">
        <f>IF(F657=0,"",IFERROR(((1+COMPARATIVO!$E$4)^(1/12)-1)*F657,""))</f>
        <v/>
      </c>
      <c r="E658" s="10" t="str">
        <f>IF((IFERROR(C658-D658+IF(C658=F657,0,COMPARATIVO!$F$4),""))=COMPARATIVO!$F$4,"",IFERROR(C658-D658+IF(C658=F657,0,COMPARATIVO!$F$4),""))</f>
        <v/>
      </c>
      <c r="F658" s="46">
        <f t="shared" si="1"/>
        <v>0</v>
      </c>
      <c r="G658" s="42"/>
      <c r="H658" s="9" t="str">
        <f t="shared" si="5"/>
        <v/>
      </c>
      <c r="I658" s="10" t="str">
        <f>IF(I657="","",IF(L657=0,"",IF(I657&gt;L657,L657,IF(L657&lt;&gt;"",COMPARATIVO!$D$5,""))))</f>
        <v/>
      </c>
      <c r="J658" s="10" t="str">
        <f>IF(L657=0,"",IFERROR(((1+COMPARATIVO!$E$5)^(1/12)-1)*L657,""))</f>
        <v/>
      </c>
      <c r="K658" s="10" t="str">
        <f>IF((IFERROR(I658-J658+IF(C658=F657,0,COMPARATIVO!$F$5),""))=COMPARATIVO!$F$5,"",IFERROR(I658-J658+IF(C658=F657,0,COMPARATIVO!$F$5),""))</f>
        <v/>
      </c>
      <c r="L658" s="46">
        <f t="shared" si="2"/>
        <v>0</v>
      </c>
      <c r="M658" s="42"/>
      <c r="N658" s="9" t="str">
        <f t="shared" si="6"/>
        <v/>
      </c>
      <c r="O658" s="10" t="str">
        <f>IF(O657="","",IF(R657=0,"",IF(O657&gt;R657,R657,IF(R657&lt;&gt;"",COMPARATIVO!$D$6,""))))</f>
        <v/>
      </c>
      <c r="P658" s="10" t="str">
        <f>IF(R657=0,"",IFERROR(((1+COMPARATIVO!$E$6)^(1/12)-1)*R657,""))</f>
        <v/>
      </c>
      <c r="Q658" s="10" t="str">
        <f>IF((IFERROR(O658-P658+IF(C658=F657,0,COMPARATIVO!$F$6),""))=COMPARATIVO!$F$6,"",IFERROR(O658-P658+IF(C658=F657,0,COMPARATIVO!$F$6),""))</f>
        <v/>
      </c>
      <c r="R658" s="46">
        <f t="shared" si="3"/>
        <v>0</v>
      </c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9" t="str">
        <f t="shared" si="4"/>
        <v/>
      </c>
      <c r="C659" s="10" t="str">
        <f>IF(C658="","",IF(F658=0,"",IF(C658&gt;F658,F658,IF(F658&lt;&gt;"",COMPARATIVO!$D$4,""))))</f>
        <v/>
      </c>
      <c r="D659" s="10" t="str">
        <f>IF(F658=0,"",IFERROR(((1+COMPARATIVO!$E$4)^(1/12)-1)*F658,""))</f>
        <v/>
      </c>
      <c r="E659" s="10" t="str">
        <f>IF((IFERROR(C659-D659+IF(C659=F658,0,COMPARATIVO!$F$4),""))=COMPARATIVO!$F$4,"",IFERROR(C659-D659+IF(C659=F658,0,COMPARATIVO!$F$4),""))</f>
        <v/>
      </c>
      <c r="F659" s="46">
        <f t="shared" si="1"/>
        <v>0</v>
      </c>
      <c r="G659" s="42"/>
      <c r="H659" s="9" t="str">
        <f t="shared" si="5"/>
        <v/>
      </c>
      <c r="I659" s="10" t="str">
        <f>IF(I658="","",IF(L658=0,"",IF(I658&gt;L658,L658,IF(L658&lt;&gt;"",COMPARATIVO!$D$5,""))))</f>
        <v/>
      </c>
      <c r="J659" s="10" t="str">
        <f>IF(L658=0,"",IFERROR(((1+COMPARATIVO!$E$5)^(1/12)-1)*L658,""))</f>
        <v/>
      </c>
      <c r="K659" s="10" t="str">
        <f>IF((IFERROR(I659-J659+IF(C659=F658,0,COMPARATIVO!$F$5),""))=COMPARATIVO!$F$5,"",IFERROR(I659-J659+IF(C659=F658,0,COMPARATIVO!$F$5),""))</f>
        <v/>
      </c>
      <c r="L659" s="46">
        <f t="shared" si="2"/>
        <v>0</v>
      </c>
      <c r="M659" s="42"/>
      <c r="N659" s="9" t="str">
        <f t="shared" si="6"/>
        <v/>
      </c>
      <c r="O659" s="10" t="str">
        <f>IF(O658="","",IF(R658=0,"",IF(O658&gt;R658,R658,IF(R658&lt;&gt;"",COMPARATIVO!$D$6,""))))</f>
        <v/>
      </c>
      <c r="P659" s="10" t="str">
        <f>IF(R658=0,"",IFERROR(((1+COMPARATIVO!$E$6)^(1/12)-1)*R658,""))</f>
        <v/>
      </c>
      <c r="Q659" s="10" t="str">
        <f>IF((IFERROR(O659-P659+IF(C659=F658,0,COMPARATIVO!$F$6),""))=COMPARATIVO!$F$6,"",IFERROR(O659-P659+IF(C659=F658,0,COMPARATIVO!$F$6),""))</f>
        <v/>
      </c>
      <c r="R659" s="46">
        <f t="shared" si="3"/>
        <v>0</v>
      </c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9" t="str">
        <f t="shared" si="4"/>
        <v/>
      </c>
      <c r="C660" s="10" t="str">
        <f>IF(C659="","",IF(F659=0,"",IF(C659&gt;F659,F659,IF(F659&lt;&gt;"",COMPARATIVO!$D$4,""))))</f>
        <v/>
      </c>
      <c r="D660" s="10" t="str">
        <f>IF(F659=0,"",IFERROR(((1+COMPARATIVO!$E$4)^(1/12)-1)*F659,""))</f>
        <v/>
      </c>
      <c r="E660" s="10" t="str">
        <f>IF((IFERROR(C660-D660+IF(C660=F659,0,COMPARATIVO!$F$4),""))=COMPARATIVO!$F$4,"",IFERROR(C660-D660+IF(C660=F659,0,COMPARATIVO!$F$4),""))</f>
        <v/>
      </c>
      <c r="F660" s="46">
        <f t="shared" si="1"/>
        <v>0</v>
      </c>
      <c r="G660" s="42"/>
      <c r="H660" s="9" t="str">
        <f t="shared" si="5"/>
        <v/>
      </c>
      <c r="I660" s="10" t="str">
        <f>IF(I659="","",IF(L659=0,"",IF(I659&gt;L659,L659,IF(L659&lt;&gt;"",COMPARATIVO!$D$5,""))))</f>
        <v/>
      </c>
      <c r="J660" s="10" t="str">
        <f>IF(L659=0,"",IFERROR(((1+COMPARATIVO!$E$5)^(1/12)-1)*L659,""))</f>
        <v/>
      </c>
      <c r="K660" s="10" t="str">
        <f>IF((IFERROR(I660-J660+IF(C660=F659,0,COMPARATIVO!$F$5),""))=COMPARATIVO!$F$5,"",IFERROR(I660-J660+IF(C660=F659,0,COMPARATIVO!$F$5),""))</f>
        <v/>
      </c>
      <c r="L660" s="46">
        <f t="shared" si="2"/>
        <v>0</v>
      </c>
      <c r="M660" s="42"/>
      <c r="N660" s="9" t="str">
        <f t="shared" si="6"/>
        <v/>
      </c>
      <c r="O660" s="10" t="str">
        <f>IF(O659="","",IF(R659=0,"",IF(O659&gt;R659,R659,IF(R659&lt;&gt;"",COMPARATIVO!$D$6,""))))</f>
        <v/>
      </c>
      <c r="P660" s="10" t="str">
        <f>IF(R659=0,"",IFERROR(((1+COMPARATIVO!$E$6)^(1/12)-1)*R659,""))</f>
        <v/>
      </c>
      <c r="Q660" s="10" t="str">
        <f>IF((IFERROR(O660-P660+IF(C660=F659,0,COMPARATIVO!$F$6),""))=COMPARATIVO!$F$6,"",IFERROR(O660-P660+IF(C660=F659,0,COMPARATIVO!$F$6),""))</f>
        <v/>
      </c>
      <c r="R660" s="46">
        <f t="shared" si="3"/>
        <v>0</v>
      </c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9" t="str">
        <f t="shared" si="4"/>
        <v/>
      </c>
      <c r="C661" s="10" t="str">
        <f>IF(C660="","",IF(F660=0,"",IF(C660&gt;F660,F660,IF(F660&lt;&gt;"",COMPARATIVO!$D$4,""))))</f>
        <v/>
      </c>
      <c r="D661" s="10" t="str">
        <f>IF(F660=0,"",IFERROR(((1+COMPARATIVO!$E$4)^(1/12)-1)*F660,""))</f>
        <v/>
      </c>
      <c r="E661" s="10" t="str">
        <f>IF((IFERROR(C661-D661+IF(C661=F660,0,COMPARATIVO!$F$4),""))=COMPARATIVO!$F$4,"",IFERROR(C661-D661+IF(C661=F660,0,COMPARATIVO!$F$4),""))</f>
        <v/>
      </c>
      <c r="F661" s="46">
        <f t="shared" si="1"/>
        <v>0</v>
      </c>
      <c r="G661" s="42"/>
      <c r="H661" s="9" t="str">
        <f t="shared" si="5"/>
        <v/>
      </c>
      <c r="I661" s="10" t="str">
        <f>IF(I660="","",IF(L660=0,"",IF(I660&gt;L660,L660,IF(L660&lt;&gt;"",COMPARATIVO!$D$5,""))))</f>
        <v/>
      </c>
      <c r="J661" s="10" t="str">
        <f>IF(L660=0,"",IFERROR(((1+COMPARATIVO!$E$5)^(1/12)-1)*L660,""))</f>
        <v/>
      </c>
      <c r="K661" s="10" t="str">
        <f>IF((IFERROR(I661-J661+IF(C661=F660,0,COMPARATIVO!$F$5),""))=COMPARATIVO!$F$5,"",IFERROR(I661-J661+IF(C661=F660,0,COMPARATIVO!$F$5),""))</f>
        <v/>
      </c>
      <c r="L661" s="46">
        <f t="shared" si="2"/>
        <v>0</v>
      </c>
      <c r="M661" s="42"/>
      <c r="N661" s="9" t="str">
        <f t="shared" si="6"/>
        <v/>
      </c>
      <c r="O661" s="10" t="str">
        <f>IF(O660="","",IF(R660=0,"",IF(O660&gt;R660,R660,IF(R660&lt;&gt;"",COMPARATIVO!$D$6,""))))</f>
        <v/>
      </c>
      <c r="P661" s="10" t="str">
        <f>IF(R660=0,"",IFERROR(((1+COMPARATIVO!$E$6)^(1/12)-1)*R660,""))</f>
        <v/>
      </c>
      <c r="Q661" s="10" t="str">
        <f>IF((IFERROR(O661-P661+IF(C661=F660,0,COMPARATIVO!$F$6),""))=COMPARATIVO!$F$6,"",IFERROR(O661-P661+IF(C661=F660,0,COMPARATIVO!$F$6),""))</f>
        <v/>
      </c>
      <c r="R661" s="46">
        <f t="shared" si="3"/>
        <v>0</v>
      </c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9" t="str">
        <f t="shared" si="4"/>
        <v/>
      </c>
      <c r="C662" s="10" t="str">
        <f>IF(C661="","",IF(F661=0,"",IF(C661&gt;F661,F661,IF(F661&lt;&gt;"",COMPARATIVO!$D$4,""))))</f>
        <v/>
      </c>
      <c r="D662" s="10" t="str">
        <f>IF(F661=0,"",IFERROR(((1+COMPARATIVO!$E$4)^(1/12)-1)*F661,""))</f>
        <v/>
      </c>
      <c r="E662" s="10" t="str">
        <f>IF((IFERROR(C662-D662+IF(C662=F661,0,COMPARATIVO!$F$4),""))=COMPARATIVO!$F$4,"",IFERROR(C662-D662+IF(C662=F661,0,COMPARATIVO!$F$4),""))</f>
        <v/>
      </c>
      <c r="F662" s="46">
        <f t="shared" si="1"/>
        <v>0</v>
      </c>
      <c r="G662" s="42"/>
      <c r="H662" s="9" t="str">
        <f t="shared" si="5"/>
        <v/>
      </c>
      <c r="I662" s="10" t="str">
        <f>IF(I661="","",IF(L661=0,"",IF(I661&gt;L661,L661,IF(L661&lt;&gt;"",COMPARATIVO!$D$5,""))))</f>
        <v/>
      </c>
      <c r="J662" s="10" t="str">
        <f>IF(L661=0,"",IFERROR(((1+COMPARATIVO!$E$5)^(1/12)-1)*L661,""))</f>
        <v/>
      </c>
      <c r="K662" s="10" t="str">
        <f>IF((IFERROR(I662-J662+IF(C662=F661,0,COMPARATIVO!$F$5),""))=COMPARATIVO!$F$5,"",IFERROR(I662-J662+IF(C662=F661,0,COMPARATIVO!$F$5),""))</f>
        <v/>
      </c>
      <c r="L662" s="46">
        <f t="shared" si="2"/>
        <v>0</v>
      </c>
      <c r="M662" s="42"/>
      <c r="N662" s="9" t="str">
        <f t="shared" si="6"/>
        <v/>
      </c>
      <c r="O662" s="10" t="str">
        <f>IF(O661="","",IF(R661=0,"",IF(O661&gt;R661,R661,IF(R661&lt;&gt;"",COMPARATIVO!$D$6,""))))</f>
        <v/>
      </c>
      <c r="P662" s="10" t="str">
        <f>IF(R661=0,"",IFERROR(((1+COMPARATIVO!$E$6)^(1/12)-1)*R661,""))</f>
        <v/>
      </c>
      <c r="Q662" s="10" t="str">
        <f>IF((IFERROR(O662-P662+IF(C662=F661,0,COMPARATIVO!$F$6),""))=COMPARATIVO!$F$6,"",IFERROR(O662-P662+IF(C662=F661,0,COMPARATIVO!$F$6),""))</f>
        <v/>
      </c>
      <c r="R662" s="46">
        <f t="shared" si="3"/>
        <v>0</v>
      </c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9" t="str">
        <f t="shared" si="4"/>
        <v/>
      </c>
      <c r="C663" s="10" t="str">
        <f>IF(C662="","",IF(F662=0,"",IF(C662&gt;F662,F662,IF(F662&lt;&gt;"",COMPARATIVO!$D$4,""))))</f>
        <v/>
      </c>
      <c r="D663" s="10" t="str">
        <f>IF(F662=0,"",IFERROR(((1+COMPARATIVO!$E$4)^(1/12)-1)*F662,""))</f>
        <v/>
      </c>
      <c r="E663" s="10" t="str">
        <f>IF((IFERROR(C663-D663+IF(C663=F662,0,COMPARATIVO!$F$4),""))=COMPARATIVO!$F$4,"",IFERROR(C663-D663+IF(C663=F662,0,COMPARATIVO!$F$4),""))</f>
        <v/>
      </c>
      <c r="F663" s="46">
        <f t="shared" si="1"/>
        <v>0</v>
      </c>
      <c r="G663" s="42"/>
      <c r="H663" s="9" t="str">
        <f t="shared" si="5"/>
        <v/>
      </c>
      <c r="I663" s="10" t="str">
        <f>IF(I662="","",IF(L662=0,"",IF(I662&gt;L662,L662,IF(L662&lt;&gt;"",COMPARATIVO!$D$5,""))))</f>
        <v/>
      </c>
      <c r="J663" s="10" t="str">
        <f>IF(L662=0,"",IFERROR(((1+COMPARATIVO!$E$5)^(1/12)-1)*L662,""))</f>
        <v/>
      </c>
      <c r="K663" s="10" t="str">
        <f>IF((IFERROR(I663-J663+IF(C663=F662,0,COMPARATIVO!$F$5),""))=COMPARATIVO!$F$5,"",IFERROR(I663-J663+IF(C663=F662,0,COMPARATIVO!$F$5),""))</f>
        <v/>
      </c>
      <c r="L663" s="46">
        <f t="shared" si="2"/>
        <v>0</v>
      </c>
      <c r="M663" s="42"/>
      <c r="N663" s="9" t="str">
        <f t="shared" si="6"/>
        <v/>
      </c>
      <c r="O663" s="10" t="str">
        <f>IF(O662="","",IF(R662=0,"",IF(O662&gt;R662,R662,IF(R662&lt;&gt;"",COMPARATIVO!$D$6,""))))</f>
        <v/>
      </c>
      <c r="P663" s="10" t="str">
        <f>IF(R662=0,"",IFERROR(((1+COMPARATIVO!$E$6)^(1/12)-1)*R662,""))</f>
        <v/>
      </c>
      <c r="Q663" s="10" t="str">
        <f>IF((IFERROR(O663-P663+IF(C663=F662,0,COMPARATIVO!$F$6),""))=COMPARATIVO!$F$6,"",IFERROR(O663-P663+IF(C663=F662,0,COMPARATIVO!$F$6),""))</f>
        <v/>
      </c>
      <c r="R663" s="46">
        <f t="shared" si="3"/>
        <v>0</v>
      </c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9" t="str">
        <f t="shared" si="4"/>
        <v/>
      </c>
      <c r="C664" s="10" t="str">
        <f>IF(C663="","",IF(F663=0,"",IF(C663&gt;F663,F663,IF(F663&lt;&gt;"",COMPARATIVO!$D$4,""))))</f>
        <v/>
      </c>
      <c r="D664" s="10" t="str">
        <f>IF(F663=0,"",IFERROR(((1+COMPARATIVO!$E$4)^(1/12)-1)*F663,""))</f>
        <v/>
      </c>
      <c r="E664" s="10" t="str">
        <f>IF((IFERROR(C664-D664+IF(C664=F663,0,COMPARATIVO!$F$4),""))=COMPARATIVO!$F$4,"",IFERROR(C664-D664+IF(C664=F663,0,COMPARATIVO!$F$4),""))</f>
        <v/>
      </c>
      <c r="F664" s="46">
        <f t="shared" si="1"/>
        <v>0</v>
      </c>
      <c r="G664" s="42"/>
      <c r="H664" s="9" t="str">
        <f t="shared" si="5"/>
        <v/>
      </c>
      <c r="I664" s="10" t="str">
        <f>IF(I663="","",IF(L663=0,"",IF(I663&gt;L663,L663,IF(L663&lt;&gt;"",COMPARATIVO!$D$5,""))))</f>
        <v/>
      </c>
      <c r="J664" s="10" t="str">
        <f>IF(L663=0,"",IFERROR(((1+COMPARATIVO!$E$5)^(1/12)-1)*L663,""))</f>
        <v/>
      </c>
      <c r="K664" s="10" t="str">
        <f>IF((IFERROR(I664-J664+IF(C664=F663,0,COMPARATIVO!$F$5),""))=COMPARATIVO!$F$5,"",IFERROR(I664-J664+IF(C664=F663,0,COMPARATIVO!$F$5),""))</f>
        <v/>
      </c>
      <c r="L664" s="46">
        <f t="shared" si="2"/>
        <v>0</v>
      </c>
      <c r="M664" s="42"/>
      <c r="N664" s="9" t="str">
        <f t="shared" si="6"/>
        <v/>
      </c>
      <c r="O664" s="10" t="str">
        <f>IF(O663="","",IF(R663=0,"",IF(O663&gt;R663,R663,IF(R663&lt;&gt;"",COMPARATIVO!$D$6,""))))</f>
        <v/>
      </c>
      <c r="P664" s="10" t="str">
        <f>IF(R663=0,"",IFERROR(((1+COMPARATIVO!$E$6)^(1/12)-1)*R663,""))</f>
        <v/>
      </c>
      <c r="Q664" s="10" t="str">
        <f>IF((IFERROR(O664-P664+IF(C664=F663,0,COMPARATIVO!$F$6),""))=COMPARATIVO!$F$6,"",IFERROR(O664-P664+IF(C664=F663,0,COMPARATIVO!$F$6),""))</f>
        <v/>
      </c>
      <c r="R664" s="46">
        <f t="shared" si="3"/>
        <v>0</v>
      </c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9" t="str">
        <f t="shared" si="4"/>
        <v/>
      </c>
      <c r="C665" s="10" t="str">
        <f>IF(C664="","",IF(F664=0,"",IF(C664&gt;F664,F664,IF(F664&lt;&gt;"",COMPARATIVO!$D$4,""))))</f>
        <v/>
      </c>
      <c r="D665" s="10" t="str">
        <f>IF(F664=0,"",IFERROR(((1+COMPARATIVO!$E$4)^(1/12)-1)*F664,""))</f>
        <v/>
      </c>
      <c r="E665" s="10" t="str">
        <f>IF((IFERROR(C665-D665+IF(C665=F664,0,COMPARATIVO!$F$4),""))=COMPARATIVO!$F$4,"",IFERROR(C665-D665+IF(C665=F664,0,COMPARATIVO!$F$4),""))</f>
        <v/>
      </c>
      <c r="F665" s="46">
        <f t="shared" si="1"/>
        <v>0</v>
      </c>
      <c r="G665" s="42"/>
      <c r="H665" s="9" t="str">
        <f t="shared" si="5"/>
        <v/>
      </c>
      <c r="I665" s="10" t="str">
        <f>IF(I664="","",IF(L664=0,"",IF(I664&gt;L664,L664,IF(L664&lt;&gt;"",COMPARATIVO!$D$5,""))))</f>
        <v/>
      </c>
      <c r="J665" s="10" t="str">
        <f>IF(L664=0,"",IFERROR(((1+COMPARATIVO!$E$5)^(1/12)-1)*L664,""))</f>
        <v/>
      </c>
      <c r="K665" s="10" t="str">
        <f>IF((IFERROR(I665-J665+IF(C665=F664,0,COMPARATIVO!$F$5),""))=COMPARATIVO!$F$5,"",IFERROR(I665-J665+IF(C665=F664,0,COMPARATIVO!$F$5),""))</f>
        <v/>
      </c>
      <c r="L665" s="46">
        <f t="shared" si="2"/>
        <v>0</v>
      </c>
      <c r="M665" s="42"/>
      <c r="N665" s="9" t="str">
        <f t="shared" si="6"/>
        <v/>
      </c>
      <c r="O665" s="10" t="str">
        <f>IF(O664="","",IF(R664=0,"",IF(O664&gt;R664,R664,IF(R664&lt;&gt;"",COMPARATIVO!$D$6,""))))</f>
        <v/>
      </c>
      <c r="P665" s="10" t="str">
        <f>IF(R664=0,"",IFERROR(((1+COMPARATIVO!$E$6)^(1/12)-1)*R664,""))</f>
        <v/>
      </c>
      <c r="Q665" s="10" t="str">
        <f>IF((IFERROR(O665-P665+IF(C665=F664,0,COMPARATIVO!$F$6),""))=COMPARATIVO!$F$6,"",IFERROR(O665-P665+IF(C665=F664,0,COMPARATIVO!$F$6),""))</f>
        <v/>
      </c>
      <c r="R665" s="46">
        <f t="shared" si="3"/>
        <v>0</v>
      </c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9" t="str">
        <f t="shared" si="4"/>
        <v/>
      </c>
      <c r="C666" s="10" t="str">
        <f>IF(C665="","",IF(F665=0,"",IF(C665&gt;F665,F665,IF(F665&lt;&gt;"",COMPARATIVO!$D$4,""))))</f>
        <v/>
      </c>
      <c r="D666" s="10" t="str">
        <f>IF(F665=0,"",IFERROR(((1+COMPARATIVO!$E$4)^(1/12)-1)*F665,""))</f>
        <v/>
      </c>
      <c r="E666" s="10" t="str">
        <f>IF((IFERROR(C666-D666+IF(C666=F665,0,COMPARATIVO!$F$4),""))=COMPARATIVO!$F$4,"",IFERROR(C666-D666+IF(C666=F665,0,COMPARATIVO!$F$4),""))</f>
        <v/>
      </c>
      <c r="F666" s="46">
        <f t="shared" si="1"/>
        <v>0</v>
      </c>
      <c r="G666" s="42"/>
      <c r="H666" s="9" t="str">
        <f t="shared" si="5"/>
        <v/>
      </c>
      <c r="I666" s="10" t="str">
        <f>IF(I665="","",IF(L665=0,"",IF(I665&gt;L665,L665,IF(L665&lt;&gt;"",COMPARATIVO!$D$5,""))))</f>
        <v/>
      </c>
      <c r="J666" s="10" t="str">
        <f>IF(L665=0,"",IFERROR(((1+COMPARATIVO!$E$5)^(1/12)-1)*L665,""))</f>
        <v/>
      </c>
      <c r="K666" s="10" t="str">
        <f>IF((IFERROR(I666-J666+IF(C666=F665,0,COMPARATIVO!$F$5),""))=COMPARATIVO!$F$5,"",IFERROR(I666-J666+IF(C666=F665,0,COMPARATIVO!$F$5),""))</f>
        <v/>
      </c>
      <c r="L666" s="46">
        <f t="shared" si="2"/>
        <v>0</v>
      </c>
      <c r="M666" s="42"/>
      <c r="N666" s="9" t="str">
        <f t="shared" si="6"/>
        <v/>
      </c>
      <c r="O666" s="10" t="str">
        <f>IF(O665="","",IF(R665=0,"",IF(O665&gt;R665,R665,IF(R665&lt;&gt;"",COMPARATIVO!$D$6,""))))</f>
        <v/>
      </c>
      <c r="P666" s="10" t="str">
        <f>IF(R665=0,"",IFERROR(((1+COMPARATIVO!$E$6)^(1/12)-1)*R665,""))</f>
        <v/>
      </c>
      <c r="Q666" s="10" t="str">
        <f>IF((IFERROR(O666-P666+IF(C666=F665,0,COMPARATIVO!$F$6),""))=COMPARATIVO!$F$6,"",IFERROR(O666-P666+IF(C666=F665,0,COMPARATIVO!$F$6),""))</f>
        <v/>
      </c>
      <c r="R666" s="46">
        <f t="shared" si="3"/>
        <v>0</v>
      </c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9" t="str">
        <f t="shared" si="4"/>
        <v/>
      </c>
      <c r="C667" s="10" t="str">
        <f>IF(C666="","",IF(F666=0,"",IF(C666&gt;F666,F666,IF(F666&lt;&gt;"",COMPARATIVO!$D$4,""))))</f>
        <v/>
      </c>
      <c r="D667" s="10" t="str">
        <f>IF(F666=0,"",IFERROR(((1+COMPARATIVO!$E$4)^(1/12)-1)*F666,""))</f>
        <v/>
      </c>
      <c r="E667" s="10" t="str">
        <f>IF((IFERROR(C667-D667+IF(C667=F666,0,COMPARATIVO!$F$4),""))=COMPARATIVO!$F$4,"",IFERROR(C667-D667+IF(C667=F666,0,COMPARATIVO!$F$4),""))</f>
        <v/>
      </c>
      <c r="F667" s="46">
        <f t="shared" si="1"/>
        <v>0</v>
      </c>
      <c r="G667" s="42"/>
      <c r="H667" s="9" t="str">
        <f t="shared" si="5"/>
        <v/>
      </c>
      <c r="I667" s="10" t="str">
        <f>IF(I666="","",IF(L666=0,"",IF(I666&gt;L666,L666,IF(L666&lt;&gt;"",COMPARATIVO!$D$5,""))))</f>
        <v/>
      </c>
      <c r="J667" s="10" t="str">
        <f>IF(L666=0,"",IFERROR(((1+COMPARATIVO!$E$5)^(1/12)-1)*L666,""))</f>
        <v/>
      </c>
      <c r="K667" s="10" t="str">
        <f>IF((IFERROR(I667-J667+IF(C667=F666,0,COMPARATIVO!$F$5),""))=COMPARATIVO!$F$5,"",IFERROR(I667-J667+IF(C667=F666,0,COMPARATIVO!$F$5),""))</f>
        <v/>
      </c>
      <c r="L667" s="46">
        <f t="shared" si="2"/>
        <v>0</v>
      </c>
      <c r="M667" s="42"/>
      <c r="N667" s="9" t="str">
        <f t="shared" si="6"/>
        <v/>
      </c>
      <c r="O667" s="10" t="str">
        <f>IF(O666="","",IF(R666=0,"",IF(O666&gt;R666,R666,IF(R666&lt;&gt;"",COMPARATIVO!$D$6,""))))</f>
        <v/>
      </c>
      <c r="P667" s="10" t="str">
        <f>IF(R666=0,"",IFERROR(((1+COMPARATIVO!$E$6)^(1/12)-1)*R666,""))</f>
        <v/>
      </c>
      <c r="Q667" s="10" t="str">
        <f>IF((IFERROR(O667-P667+IF(C667=F666,0,COMPARATIVO!$F$6),""))=COMPARATIVO!$F$6,"",IFERROR(O667-P667+IF(C667=F666,0,COMPARATIVO!$F$6),""))</f>
        <v/>
      </c>
      <c r="R667" s="46">
        <f t="shared" si="3"/>
        <v>0</v>
      </c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9" t="str">
        <f t="shared" si="4"/>
        <v/>
      </c>
      <c r="C668" s="10" t="str">
        <f>IF(C667="","",IF(F667=0,"",IF(C667&gt;F667,F667,IF(F667&lt;&gt;"",COMPARATIVO!$D$4,""))))</f>
        <v/>
      </c>
      <c r="D668" s="10" t="str">
        <f>IF(F667=0,"",IFERROR(((1+COMPARATIVO!$E$4)^(1/12)-1)*F667,""))</f>
        <v/>
      </c>
      <c r="E668" s="10" t="str">
        <f>IF((IFERROR(C668-D668+IF(C668=F667,0,COMPARATIVO!$F$4),""))=COMPARATIVO!$F$4,"",IFERROR(C668-D668+IF(C668=F667,0,COMPARATIVO!$F$4),""))</f>
        <v/>
      </c>
      <c r="F668" s="46">
        <f t="shared" si="1"/>
        <v>0</v>
      </c>
      <c r="G668" s="42"/>
      <c r="H668" s="9" t="str">
        <f t="shared" si="5"/>
        <v/>
      </c>
      <c r="I668" s="10" t="str">
        <f>IF(I667="","",IF(L667=0,"",IF(I667&gt;L667,L667,IF(L667&lt;&gt;"",COMPARATIVO!$D$5,""))))</f>
        <v/>
      </c>
      <c r="J668" s="10" t="str">
        <f>IF(L667=0,"",IFERROR(((1+COMPARATIVO!$E$5)^(1/12)-1)*L667,""))</f>
        <v/>
      </c>
      <c r="K668" s="10" t="str">
        <f>IF((IFERROR(I668-J668+IF(C668=F667,0,COMPARATIVO!$F$5),""))=COMPARATIVO!$F$5,"",IFERROR(I668-J668+IF(C668=F667,0,COMPARATIVO!$F$5),""))</f>
        <v/>
      </c>
      <c r="L668" s="46">
        <f t="shared" si="2"/>
        <v>0</v>
      </c>
      <c r="M668" s="42"/>
      <c r="N668" s="9" t="str">
        <f t="shared" si="6"/>
        <v/>
      </c>
      <c r="O668" s="10" t="str">
        <f>IF(O667="","",IF(R667=0,"",IF(O667&gt;R667,R667,IF(R667&lt;&gt;"",COMPARATIVO!$D$6,""))))</f>
        <v/>
      </c>
      <c r="P668" s="10" t="str">
        <f>IF(R667=0,"",IFERROR(((1+COMPARATIVO!$E$6)^(1/12)-1)*R667,""))</f>
        <v/>
      </c>
      <c r="Q668" s="10" t="str">
        <f>IF((IFERROR(O668-P668+IF(C668=F667,0,COMPARATIVO!$F$6),""))=COMPARATIVO!$F$6,"",IFERROR(O668-P668+IF(C668=F667,0,COMPARATIVO!$F$6),""))</f>
        <v/>
      </c>
      <c r="R668" s="46">
        <f t="shared" si="3"/>
        <v>0</v>
      </c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9" t="str">
        <f t="shared" si="4"/>
        <v/>
      </c>
      <c r="C669" s="10" t="str">
        <f>IF(C668="","",IF(F668=0,"",IF(C668&gt;F668,F668,IF(F668&lt;&gt;"",COMPARATIVO!$D$4,""))))</f>
        <v/>
      </c>
      <c r="D669" s="10" t="str">
        <f>IF(F668=0,"",IFERROR(((1+COMPARATIVO!$E$4)^(1/12)-1)*F668,""))</f>
        <v/>
      </c>
      <c r="E669" s="10" t="str">
        <f>IF((IFERROR(C669-D669+IF(C669=F668,0,COMPARATIVO!$F$4),""))=COMPARATIVO!$F$4,"",IFERROR(C669-D669+IF(C669=F668,0,COMPARATIVO!$F$4),""))</f>
        <v/>
      </c>
      <c r="F669" s="46">
        <f t="shared" si="1"/>
        <v>0</v>
      </c>
      <c r="G669" s="42"/>
      <c r="H669" s="9" t="str">
        <f t="shared" si="5"/>
        <v/>
      </c>
      <c r="I669" s="10" t="str">
        <f>IF(I668="","",IF(L668=0,"",IF(I668&gt;L668,L668,IF(L668&lt;&gt;"",COMPARATIVO!$D$5,""))))</f>
        <v/>
      </c>
      <c r="J669" s="10" t="str">
        <f>IF(L668=0,"",IFERROR(((1+COMPARATIVO!$E$5)^(1/12)-1)*L668,""))</f>
        <v/>
      </c>
      <c r="K669" s="10" t="str">
        <f>IF((IFERROR(I669-J669+IF(C669=F668,0,COMPARATIVO!$F$5),""))=COMPARATIVO!$F$5,"",IFERROR(I669-J669+IF(C669=F668,0,COMPARATIVO!$F$5),""))</f>
        <v/>
      </c>
      <c r="L669" s="46">
        <f t="shared" si="2"/>
        <v>0</v>
      </c>
      <c r="M669" s="42"/>
      <c r="N669" s="9" t="str">
        <f t="shared" si="6"/>
        <v/>
      </c>
      <c r="O669" s="10" t="str">
        <f>IF(O668="","",IF(R668=0,"",IF(O668&gt;R668,R668,IF(R668&lt;&gt;"",COMPARATIVO!$D$6,""))))</f>
        <v/>
      </c>
      <c r="P669" s="10" t="str">
        <f>IF(R668=0,"",IFERROR(((1+COMPARATIVO!$E$6)^(1/12)-1)*R668,""))</f>
        <v/>
      </c>
      <c r="Q669" s="10" t="str">
        <f>IF((IFERROR(O669-P669+IF(C669=F668,0,COMPARATIVO!$F$6),""))=COMPARATIVO!$F$6,"",IFERROR(O669-P669+IF(C669=F668,0,COMPARATIVO!$F$6),""))</f>
        <v/>
      </c>
      <c r="R669" s="46">
        <f t="shared" si="3"/>
        <v>0</v>
      </c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9" t="str">
        <f t="shared" si="4"/>
        <v/>
      </c>
      <c r="C670" s="10" t="str">
        <f>IF(C669="","",IF(F669=0,"",IF(C669&gt;F669,F669,IF(F669&lt;&gt;"",COMPARATIVO!$D$4,""))))</f>
        <v/>
      </c>
      <c r="D670" s="10" t="str">
        <f>IF(F669=0,"",IFERROR(((1+COMPARATIVO!$E$4)^(1/12)-1)*F669,""))</f>
        <v/>
      </c>
      <c r="E670" s="10" t="str">
        <f>IF((IFERROR(C670-D670+IF(C670=F669,0,COMPARATIVO!$F$4),""))=COMPARATIVO!$F$4,"",IFERROR(C670-D670+IF(C670=F669,0,COMPARATIVO!$F$4),""))</f>
        <v/>
      </c>
      <c r="F670" s="46">
        <f t="shared" si="1"/>
        <v>0</v>
      </c>
      <c r="G670" s="42"/>
      <c r="H670" s="9" t="str">
        <f t="shared" si="5"/>
        <v/>
      </c>
      <c r="I670" s="10" t="str">
        <f>IF(I669="","",IF(L669=0,"",IF(I669&gt;L669,L669,IF(L669&lt;&gt;"",COMPARATIVO!$D$5,""))))</f>
        <v/>
      </c>
      <c r="J670" s="10" t="str">
        <f>IF(L669=0,"",IFERROR(((1+COMPARATIVO!$E$5)^(1/12)-1)*L669,""))</f>
        <v/>
      </c>
      <c r="K670" s="10" t="str">
        <f>IF((IFERROR(I670-J670+IF(C670=F669,0,COMPARATIVO!$F$5),""))=COMPARATIVO!$F$5,"",IFERROR(I670-J670+IF(C670=F669,0,COMPARATIVO!$F$5),""))</f>
        <v/>
      </c>
      <c r="L670" s="46">
        <f t="shared" si="2"/>
        <v>0</v>
      </c>
      <c r="M670" s="42"/>
      <c r="N670" s="9" t="str">
        <f t="shared" si="6"/>
        <v/>
      </c>
      <c r="O670" s="10" t="str">
        <f>IF(O669="","",IF(R669=0,"",IF(O669&gt;R669,R669,IF(R669&lt;&gt;"",COMPARATIVO!$D$6,""))))</f>
        <v/>
      </c>
      <c r="P670" s="10" t="str">
        <f>IF(R669=0,"",IFERROR(((1+COMPARATIVO!$E$6)^(1/12)-1)*R669,""))</f>
        <v/>
      </c>
      <c r="Q670" s="10" t="str">
        <f>IF((IFERROR(O670-P670+IF(C670=F669,0,COMPARATIVO!$F$6),""))=COMPARATIVO!$F$6,"",IFERROR(O670-P670+IF(C670=F669,0,COMPARATIVO!$F$6),""))</f>
        <v/>
      </c>
      <c r="R670" s="46">
        <f t="shared" si="3"/>
        <v>0</v>
      </c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9" t="str">
        <f t="shared" si="4"/>
        <v/>
      </c>
      <c r="C671" s="10" t="str">
        <f>IF(C670="","",IF(F670=0,"",IF(C670&gt;F670,F670,IF(F670&lt;&gt;"",COMPARATIVO!$D$4,""))))</f>
        <v/>
      </c>
      <c r="D671" s="10" t="str">
        <f>IF(F670=0,"",IFERROR(((1+COMPARATIVO!$E$4)^(1/12)-1)*F670,""))</f>
        <v/>
      </c>
      <c r="E671" s="10" t="str">
        <f>IF((IFERROR(C671-D671+IF(C671=F670,0,COMPARATIVO!$F$4),""))=COMPARATIVO!$F$4,"",IFERROR(C671-D671+IF(C671=F670,0,COMPARATIVO!$F$4),""))</f>
        <v/>
      </c>
      <c r="F671" s="46">
        <f t="shared" si="1"/>
        <v>0</v>
      </c>
      <c r="G671" s="42"/>
      <c r="H671" s="9" t="str">
        <f t="shared" si="5"/>
        <v/>
      </c>
      <c r="I671" s="10" t="str">
        <f>IF(I670="","",IF(L670=0,"",IF(I670&gt;L670,L670,IF(L670&lt;&gt;"",COMPARATIVO!$D$5,""))))</f>
        <v/>
      </c>
      <c r="J671" s="10" t="str">
        <f>IF(L670=0,"",IFERROR(((1+COMPARATIVO!$E$5)^(1/12)-1)*L670,""))</f>
        <v/>
      </c>
      <c r="K671" s="10" t="str">
        <f>IF((IFERROR(I671-J671+IF(C671=F670,0,COMPARATIVO!$F$5),""))=COMPARATIVO!$F$5,"",IFERROR(I671-J671+IF(C671=F670,0,COMPARATIVO!$F$5),""))</f>
        <v/>
      </c>
      <c r="L671" s="46">
        <f t="shared" si="2"/>
        <v>0</v>
      </c>
      <c r="M671" s="42"/>
      <c r="N671" s="9" t="str">
        <f t="shared" si="6"/>
        <v/>
      </c>
      <c r="O671" s="10" t="str">
        <f>IF(O670="","",IF(R670=0,"",IF(O670&gt;R670,R670,IF(R670&lt;&gt;"",COMPARATIVO!$D$6,""))))</f>
        <v/>
      </c>
      <c r="P671" s="10" t="str">
        <f>IF(R670=0,"",IFERROR(((1+COMPARATIVO!$E$6)^(1/12)-1)*R670,""))</f>
        <v/>
      </c>
      <c r="Q671" s="10" t="str">
        <f>IF((IFERROR(O671-P671+IF(C671=F670,0,COMPARATIVO!$F$6),""))=COMPARATIVO!$F$6,"",IFERROR(O671-P671+IF(C671=F670,0,COMPARATIVO!$F$6),""))</f>
        <v/>
      </c>
      <c r="R671" s="46">
        <f t="shared" si="3"/>
        <v>0</v>
      </c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9" t="str">
        <f t="shared" si="4"/>
        <v/>
      </c>
      <c r="C672" s="10" t="str">
        <f>IF(C671="","",IF(F671=0,"",IF(C671&gt;F671,F671,IF(F671&lt;&gt;"",COMPARATIVO!$D$4,""))))</f>
        <v/>
      </c>
      <c r="D672" s="10" t="str">
        <f>IF(F671=0,"",IFERROR(((1+COMPARATIVO!$E$4)^(1/12)-1)*F671,""))</f>
        <v/>
      </c>
      <c r="E672" s="10" t="str">
        <f>IF((IFERROR(C672-D672+IF(C672=F671,0,COMPARATIVO!$F$4),""))=COMPARATIVO!$F$4,"",IFERROR(C672-D672+IF(C672=F671,0,COMPARATIVO!$F$4),""))</f>
        <v/>
      </c>
      <c r="F672" s="46">
        <f t="shared" si="1"/>
        <v>0</v>
      </c>
      <c r="G672" s="42"/>
      <c r="H672" s="9" t="str">
        <f t="shared" si="5"/>
        <v/>
      </c>
      <c r="I672" s="10" t="str">
        <f>IF(I671="","",IF(L671=0,"",IF(I671&gt;L671,L671,IF(L671&lt;&gt;"",COMPARATIVO!$D$5,""))))</f>
        <v/>
      </c>
      <c r="J672" s="10" t="str">
        <f>IF(L671=0,"",IFERROR(((1+COMPARATIVO!$E$5)^(1/12)-1)*L671,""))</f>
        <v/>
      </c>
      <c r="K672" s="10" t="str">
        <f>IF((IFERROR(I672-J672+IF(C672=F671,0,COMPARATIVO!$F$5),""))=COMPARATIVO!$F$5,"",IFERROR(I672-J672+IF(C672=F671,0,COMPARATIVO!$F$5),""))</f>
        <v/>
      </c>
      <c r="L672" s="46">
        <f t="shared" si="2"/>
        <v>0</v>
      </c>
      <c r="M672" s="42"/>
      <c r="N672" s="9" t="str">
        <f t="shared" si="6"/>
        <v/>
      </c>
      <c r="O672" s="10" t="str">
        <f>IF(O671="","",IF(R671=0,"",IF(O671&gt;R671,R671,IF(R671&lt;&gt;"",COMPARATIVO!$D$6,""))))</f>
        <v/>
      </c>
      <c r="P672" s="10" t="str">
        <f>IF(R671=0,"",IFERROR(((1+COMPARATIVO!$E$6)^(1/12)-1)*R671,""))</f>
        <v/>
      </c>
      <c r="Q672" s="10" t="str">
        <f>IF((IFERROR(O672-P672+IF(C672=F671,0,COMPARATIVO!$F$6),""))=COMPARATIVO!$F$6,"",IFERROR(O672-P672+IF(C672=F671,0,COMPARATIVO!$F$6),""))</f>
        <v/>
      </c>
      <c r="R672" s="46">
        <f t="shared" si="3"/>
        <v>0</v>
      </c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9" t="str">
        <f t="shared" si="4"/>
        <v/>
      </c>
      <c r="C673" s="10" t="str">
        <f>IF(C672="","",IF(F672=0,"",IF(C672&gt;F672,F672,IF(F672&lt;&gt;"",COMPARATIVO!$D$4,""))))</f>
        <v/>
      </c>
      <c r="D673" s="10" t="str">
        <f>IF(F672=0,"",IFERROR(((1+COMPARATIVO!$E$4)^(1/12)-1)*F672,""))</f>
        <v/>
      </c>
      <c r="E673" s="10" t="str">
        <f>IF((IFERROR(C673-D673+IF(C673=F672,0,COMPARATIVO!$F$4),""))=COMPARATIVO!$F$4,"",IFERROR(C673-D673+IF(C673=F672,0,COMPARATIVO!$F$4),""))</f>
        <v/>
      </c>
      <c r="F673" s="46">
        <f t="shared" si="1"/>
        <v>0</v>
      </c>
      <c r="G673" s="42"/>
      <c r="H673" s="9" t="str">
        <f t="shared" si="5"/>
        <v/>
      </c>
      <c r="I673" s="10" t="str">
        <f>IF(I672="","",IF(L672=0,"",IF(I672&gt;L672,L672,IF(L672&lt;&gt;"",COMPARATIVO!$D$5,""))))</f>
        <v/>
      </c>
      <c r="J673" s="10" t="str">
        <f>IF(L672=0,"",IFERROR(((1+COMPARATIVO!$E$5)^(1/12)-1)*L672,""))</f>
        <v/>
      </c>
      <c r="K673" s="10" t="str">
        <f>IF((IFERROR(I673-J673+IF(C673=F672,0,COMPARATIVO!$F$5),""))=COMPARATIVO!$F$5,"",IFERROR(I673-J673+IF(C673=F672,0,COMPARATIVO!$F$5),""))</f>
        <v/>
      </c>
      <c r="L673" s="46">
        <f t="shared" si="2"/>
        <v>0</v>
      </c>
      <c r="M673" s="42"/>
      <c r="N673" s="9" t="str">
        <f t="shared" si="6"/>
        <v/>
      </c>
      <c r="O673" s="10" t="str">
        <f>IF(O672="","",IF(R672=0,"",IF(O672&gt;R672,R672,IF(R672&lt;&gt;"",COMPARATIVO!$D$6,""))))</f>
        <v/>
      </c>
      <c r="P673" s="10" t="str">
        <f>IF(R672=0,"",IFERROR(((1+COMPARATIVO!$E$6)^(1/12)-1)*R672,""))</f>
        <v/>
      </c>
      <c r="Q673" s="10" t="str">
        <f>IF((IFERROR(O673-P673+IF(C673=F672,0,COMPARATIVO!$F$6),""))=COMPARATIVO!$F$6,"",IFERROR(O673-P673+IF(C673=F672,0,COMPARATIVO!$F$6),""))</f>
        <v/>
      </c>
      <c r="R673" s="46">
        <f t="shared" si="3"/>
        <v>0</v>
      </c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9" t="str">
        <f t="shared" si="4"/>
        <v/>
      </c>
      <c r="C674" s="10" t="str">
        <f>IF(C673="","",IF(F673=0,"",IF(C673&gt;F673,F673,IF(F673&lt;&gt;"",COMPARATIVO!$D$4,""))))</f>
        <v/>
      </c>
      <c r="D674" s="10" t="str">
        <f>IF(F673=0,"",IFERROR(((1+COMPARATIVO!$E$4)^(1/12)-1)*F673,""))</f>
        <v/>
      </c>
      <c r="E674" s="10" t="str">
        <f>IF((IFERROR(C674-D674+IF(C674=F673,0,COMPARATIVO!$F$4),""))=COMPARATIVO!$F$4,"",IFERROR(C674-D674+IF(C674=F673,0,COMPARATIVO!$F$4),""))</f>
        <v/>
      </c>
      <c r="F674" s="46">
        <f t="shared" si="1"/>
        <v>0</v>
      </c>
      <c r="G674" s="42"/>
      <c r="H674" s="9" t="str">
        <f t="shared" si="5"/>
        <v/>
      </c>
      <c r="I674" s="10" t="str">
        <f>IF(I673="","",IF(L673=0,"",IF(I673&gt;L673,L673,IF(L673&lt;&gt;"",COMPARATIVO!$D$5,""))))</f>
        <v/>
      </c>
      <c r="J674" s="10" t="str">
        <f>IF(L673=0,"",IFERROR(((1+COMPARATIVO!$E$5)^(1/12)-1)*L673,""))</f>
        <v/>
      </c>
      <c r="K674" s="10" t="str">
        <f>IF((IFERROR(I674-J674+IF(C674=F673,0,COMPARATIVO!$F$5),""))=COMPARATIVO!$F$5,"",IFERROR(I674-J674+IF(C674=F673,0,COMPARATIVO!$F$5),""))</f>
        <v/>
      </c>
      <c r="L674" s="46">
        <f t="shared" si="2"/>
        <v>0</v>
      </c>
      <c r="M674" s="42"/>
      <c r="N674" s="9" t="str">
        <f t="shared" si="6"/>
        <v/>
      </c>
      <c r="O674" s="10" t="str">
        <f>IF(O673="","",IF(R673=0,"",IF(O673&gt;R673,R673,IF(R673&lt;&gt;"",COMPARATIVO!$D$6,""))))</f>
        <v/>
      </c>
      <c r="P674" s="10" t="str">
        <f>IF(R673=0,"",IFERROR(((1+COMPARATIVO!$E$6)^(1/12)-1)*R673,""))</f>
        <v/>
      </c>
      <c r="Q674" s="10" t="str">
        <f>IF((IFERROR(O674-P674+IF(C674=F673,0,COMPARATIVO!$F$6),""))=COMPARATIVO!$F$6,"",IFERROR(O674-P674+IF(C674=F673,0,COMPARATIVO!$F$6),""))</f>
        <v/>
      </c>
      <c r="R674" s="46">
        <f t="shared" si="3"/>
        <v>0</v>
      </c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9" t="str">
        <f t="shared" si="4"/>
        <v/>
      </c>
      <c r="C675" s="10" t="str">
        <f>IF(C674="","",IF(F674=0,"",IF(C674&gt;F674,F674,IF(F674&lt;&gt;"",COMPARATIVO!$D$4,""))))</f>
        <v/>
      </c>
      <c r="D675" s="10" t="str">
        <f>IF(F674=0,"",IFERROR(((1+COMPARATIVO!$E$4)^(1/12)-1)*F674,""))</f>
        <v/>
      </c>
      <c r="E675" s="10" t="str">
        <f>IF((IFERROR(C675-D675+IF(C675=F674,0,COMPARATIVO!$F$4),""))=COMPARATIVO!$F$4,"",IFERROR(C675-D675+IF(C675=F674,0,COMPARATIVO!$F$4),""))</f>
        <v/>
      </c>
      <c r="F675" s="46">
        <f t="shared" si="1"/>
        <v>0</v>
      </c>
      <c r="G675" s="42"/>
      <c r="H675" s="9" t="str">
        <f t="shared" si="5"/>
        <v/>
      </c>
      <c r="I675" s="10" t="str">
        <f>IF(I674="","",IF(L674=0,"",IF(I674&gt;L674,L674,IF(L674&lt;&gt;"",COMPARATIVO!$D$5,""))))</f>
        <v/>
      </c>
      <c r="J675" s="10" t="str">
        <f>IF(L674=0,"",IFERROR(((1+COMPARATIVO!$E$5)^(1/12)-1)*L674,""))</f>
        <v/>
      </c>
      <c r="K675" s="10" t="str">
        <f>IF((IFERROR(I675-J675+IF(C675=F674,0,COMPARATIVO!$F$5),""))=COMPARATIVO!$F$5,"",IFERROR(I675-J675+IF(C675=F674,0,COMPARATIVO!$F$5),""))</f>
        <v/>
      </c>
      <c r="L675" s="46">
        <f t="shared" si="2"/>
        <v>0</v>
      </c>
      <c r="M675" s="42"/>
      <c r="N675" s="9" t="str">
        <f t="shared" si="6"/>
        <v/>
      </c>
      <c r="O675" s="10" t="str">
        <f>IF(O674="","",IF(R674=0,"",IF(O674&gt;R674,R674,IF(R674&lt;&gt;"",COMPARATIVO!$D$6,""))))</f>
        <v/>
      </c>
      <c r="P675" s="10" t="str">
        <f>IF(R674=0,"",IFERROR(((1+COMPARATIVO!$E$6)^(1/12)-1)*R674,""))</f>
        <v/>
      </c>
      <c r="Q675" s="10" t="str">
        <f>IF((IFERROR(O675-P675+IF(C675=F674,0,COMPARATIVO!$F$6),""))=COMPARATIVO!$F$6,"",IFERROR(O675-P675+IF(C675=F674,0,COMPARATIVO!$F$6),""))</f>
        <v/>
      </c>
      <c r="R675" s="46">
        <f t="shared" si="3"/>
        <v>0</v>
      </c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9" t="str">
        <f t="shared" si="4"/>
        <v/>
      </c>
      <c r="C676" s="10" t="str">
        <f>IF(C675="","",IF(F675=0,"",IF(C675&gt;F675,F675,IF(F675&lt;&gt;"",COMPARATIVO!$D$4,""))))</f>
        <v/>
      </c>
      <c r="D676" s="10" t="str">
        <f>IF(F675=0,"",IFERROR(((1+COMPARATIVO!$E$4)^(1/12)-1)*F675,""))</f>
        <v/>
      </c>
      <c r="E676" s="10" t="str">
        <f>IF((IFERROR(C676-D676+IF(C676=F675,0,COMPARATIVO!$F$4),""))=COMPARATIVO!$F$4,"",IFERROR(C676-D676+IF(C676=F675,0,COMPARATIVO!$F$4),""))</f>
        <v/>
      </c>
      <c r="F676" s="46">
        <f t="shared" si="1"/>
        <v>0</v>
      </c>
      <c r="G676" s="42"/>
      <c r="H676" s="9" t="str">
        <f t="shared" si="5"/>
        <v/>
      </c>
      <c r="I676" s="10" t="str">
        <f>IF(I675="","",IF(L675=0,"",IF(I675&gt;L675,L675,IF(L675&lt;&gt;"",COMPARATIVO!$D$5,""))))</f>
        <v/>
      </c>
      <c r="J676" s="10" t="str">
        <f>IF(L675=0,"",IFERROR(((1+COMPARATIVO!$E$5)^(1/12)-1)*L675,""))</f>
        <v/>
      </c>
      <c r="K676" s="10" t="str">
        <f>IF((IFERROR(I676-J676+IF(C676=F675,0,COMPARATIVO!$F$5),""))=COMPARATIVO!$F$5,"",IFERROR(I676-J676+IF(C676=F675,0,COMPARATIVO!$F$5),""))</f>
        <v/>
      </c>
      <c r="L676" s="46">
        <f t="shared" si="2"/>
        <v>0</v>
      </c>
      <c r="M676" s="42"/>
      <c r="N676" s="9" t="str">
        <f t="shared" si="6"/>
        <v/>
      </c>
      <c r="O676" s="10" t="str">
        <f>IF(O675="","",IF(R675=0,"",IF(O675&gt;R675,R675,IF(R675&lt;&gt;"",COMPARATIVO!$D$6,""))))</f>
        <v/>
      </c>
      <c r="P676" s="10" t="str">
        <f>IF(R675=0,"",IFERROR(((1+COMPARATIVO!$E$6)^(1/12)-1)*R675,""))</f>
        <v/>
      </c>
      <c r="Q676" s="10" t="str">
        <f>IF((IFERROR(O676-P676+IF(C676=F675,0,COMPARATIVO!$F$6),""))=COMPARATIVO!$F$6,"",IFERROR(O676-P676+IF(C676=F675,0,COMPARATIVO!$F$6),""))</f>
        <v/>
      </c>
      <c r="R676" s="46">
        <f t="shared" si="3"/>
        <v>0</v>
      </c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9" t="str">
        <f t="shared" si="4"/>
        <v/>
      </c>
      <c r="C677" s="10" t="str">
        <f>IF(C676="","",IF(F676=0,"",IF(C676&gt;F676,F676,IF(F676&lt;&gt;"",COMPARATIVO!$D$4,""))))</f>
        <v/>
      </c>
      <c r="D677" s="10" t="str">
        <f>IF(F676=0,"",IFERROR(((1+COMPARATIVO!$E$4)^(1/12)-1)*F676,""))</f>
        <v/>
      </c>
      <c r="E677" s="10" t="str">
        <f>IF((IFERROR(C677-D677+IF(C677=F676,0,COMPARATIVO!$F$4),""))=COMPARATIVO!$F$4,"",IFERROR(C677-D677+IF(C677=F676,0,COMPARATIVO!$F$4),""))</f>
        <v/>
      </c>
      <c r="F677" s="46">
        <f t="shared" si="1"/>
        <v>0</v>
      </c>
      <c r="G677" s="42"/>
      <c r="H677" s="9" t="str">
        <f t="shared" si="5"/>
        <v/>
      </c>
      <c r="I677" s="10" t="str">
        <f>IF(I676="","",IF(L676=0,"",IF(I676&gt;L676,L676,IF(L676&lt;&gt;"",COMPARATIVO!$D$5,""))))</f>
        <v/>
      </c>
      <c r="J677" s="10" t="str">
        <f>IF(L676=0,"",IFERROR(((1+COMPARATIVO!$E$5)^(1/12)-1)*L676,""))</f>
        <v/>
      </c>
      <c r="K677" s="10" t="str">
        <f>IF((IFERROR(I677-J677+IF(C677=F676,0,COMPARATIVO!$F$5),""))=COMPARATIVO!$F$5,"",IFERROR(I677-J677+IF(C677=F676,0,COMPARATIVO!$F$5),""))</f>
        <v/>
      </c>
      <c r="L677" s="46">
        <f t="shared" si="2"/>
        <v>0</v>
      </c>
      <c r="M677" s="42"/>
      <c r="N677" s="9" t="str">
        <f t="shared" si="6"/>
        <v/>
      </c>
      <c r="O677" s="10" t="str">
        <f>IF(O676="","",IF(R676=0,"",IF(O676&gt;R676,R676,IF(R676&lt;&gt;"",COMPARATIVO!$D$6,""))))</f>
        <v/>
      </c>
      <c r="P677" s="10" t="str">
        <f>IF(R676=0,"",IFERROR(((1+COMPARATIVO!$E$6)^(1/12)-1)*R676,""))</f>
        <v/>
      </c>
      <c r="Q677" s="10" t="str">
        <f>IF((IFERROR(O677-P677+IF(C677=F676,0,COMPARATIVO!$F$6),""))=COMPARATIVO!$F$6,"",IFERROR(O677-P677+IF(C677=F676,0,COMPARATIVO!$F$6),""))</f>
        <v/>
      </c>
      <c r="R677" s="46">
        <f t="shared" si="3"/>
        <v>0</v>
      </c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9" t="str">
        <f t="shared" si="4"/>
        <v/>
      </c>
      <c r="C678" s="10" t="str">
        <f>IF(C677="","",IF(F677=0,"",IF(C677&gt;F677,F677,IF(F677&lt;&gt;"",COMPARATIVO!$D$4,""))))</f>
        <v/>
      </c>
      <c r="D678" s="10" t="str">
        <f>IF(F677=0,"",IFERROR(((1+COMPARATIVO!$E$4)^(1/12)-1)*F677,""))</f>
        <v/>
      </c>
      <c r="E678" s="10" t="str">
        <f>IF((IFERROR(C678-D678+IF(C678=F677,0,COMPARATIVO!$F$4),""))=COMPARATIVO!$F$4,"",IFERROR(C678-D678+IF(C678=F677,0,COMPARATIVO!$F$4),""))</f>
        <v/>
      </c>
      <c r="F678" s="46">
        <f t="shared" si="1"/>
        <v>0</v>
      </c>
      <c r="G678" s="42"/>
      <c r="H678" s="9" t="str">
        <f t="shared" si="5"/>
        <v/>
      </c>
      <c r="I678" s="10" t="str">
        <f>IF(I677="","",IF(L677=0,"",IF(I677&gt;L677,L677,IF(L677&lt;&gt;"",COMPARATIVO!$D$5,""))))</f>
        <v/>
      </c>
      <c r="J678" s="10" t="str">
        <f>IF(L677=0,"",IFERROR(((1+COMPARATIVO!$E$5)^(1/12)-1)*L677,""))</f>
        <v/>
      </c>
      <c r="K678" s="10" t="str">
        <f>IF((IFERROR(I678-J678+IF(C678=F677,0,COMPARATIVO!$F$5),""))=COMPARATIVO!$F$5,"",IFERROR(I678-J678+IF(C678=F677,0,COMPARATIVO!$F$5),""))</f>
        <v/>
      </c>
      <c r="L678" s="46">
        <f t="shared" si="2"/>
        <v>0</v>
      </c>
      <c r="M678" s="42"/>
      <c r="N678" s="9" t="str">
        <f t="shared" si="6"/>
        <v/>
      </c>
      <c r="O678" s="10" t="str">
        <f>IF(O677="","",IF(R677=0,"",IF(O677&gt;R677,R677,IF(R677&lt;&gt;"",COMPARATIVO!$D$6,""))))</f>
        <v/>
      </c>
      <c r="P678" s="10" t="str">
        <f>IF(R677=0,"",IFERROR(((1+COMPARATIVO!$E$6)^(1/12)-1)*R677,""))</f>
        <v/>
      </c>
      <c r="Q678" s="10" t="str">
        <f>IF((IFERROR(O678-P678+IF(C678=F677,0,COMPARATIVO!$F$6),""))=COMPARATIVO!$F$6,"",IFERROR(O678-P678+IF(C678=F677,0,COMPARATIVO!$F$6),""))</f>
        <v/>
      </c>
      <c r="R678" s="46">
        <f t="shared" si="3"/>
        <v>0</v>
      </c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9" t="str">
        <f t="shared" si="4"/>
        <v/>
      </c>
      <c r="C679" s="10" t="str">
        <f>IF(C678="","",IF(F678=0,"",IF(C678&gt;F678,F678,IF(F678&lt;&gt;"",COMPARATIVO!$D$4,""))))</f>
        <v/>
      </c>
      <c r="D679" s="10" t="str">
        <f>IF(F678=0,"",IFERROR(((1+COMPARATIVO!$E$4)^(1/12)-1)*F678,""))</f>
        <v/>
      </c>
      <c r="E679" s="10" t="str">
        <f>IF((IFERROR(C679-D679+IF(C679=F678,0,COMPARATIVO!$F$4),""))=COMPARATIVO!$F$4,"",IFERROR(C679-D679+IF(C679=F678,0,COMPARATIVO!$F$4),""))</f>
        <v/>
      </c>
      <c r="F679" s="46">
        <f t="shared" si="1"/>
        <v>0</v>
      </c>
      <c r="G679" s="42"/>
      <c r="H679" s="9" t="str">
        <f t="shared" si="5"/>
        <v/>
      </c>
      <c r="I679" s="10" t="str">
        <f>IF(I678="","",IF(L678=0,"",IF(I678&gt;L678,L678,IF(L678&lt;&gt;"",COMPARATIVO!$D$5,""))))</f>
        <v/>
      </c>
      <c r="J679" s="10" t="str">
        <f>IF(L678=0,"",IFERROR(((1+COMPARATIVO!$E$5)^(1/12)-1)*L678,""))</f>
        <v/>
      </c>
      <c r="K679" s="10" t="str">
        <f>IF((IFERROR(I679-J679+IF(C679=F678,0,COMPARATIVO!$F$5),""))=COMPARATIVO!$F$5,"",IFERROR(I679-J679+IF(C679=F678,0,COMPARATIVO!$F$5),""))</f>
        <v/>
      </c>
      <c r="L679" s="46">
        <f t="shared" si="2"/>
        <v>0</v>
      </c>
      <c r="M679" s="42"/>
      <c r="N679" s="9" t="str">
        <f t="shared" si="6"/>
        <v/>
      </c>
      <c r="O679" s="10" t="str">
        <f>IF(O678="","",IF(R678=0,"",IF(O678&gt;R678,R678,IF(R678&lt;&gt;"",COMPARATIVO!$D$6,""))))</f>
        <v/>
      </c>
      <c r="P679" s="10" t="str">
        <f>IF(R678=0,"",IFERROR(((1+COMPARATIVO!$E$6)^(1/12)-1)*R678,""))</f>
        <v/>
      </c>
      <c r="Q679" s="10" t="str">
        <f>IF((IFERROR(O679-P679+IF(C679=F678,0,COMPARATIVO!$F$6),""))=COMPARATIVO!$F$6,"",IFERROR(O679-P679+IF(C679=F678,0,COMPARATIVO!$F$6),""))</f>
        <v/>
      </c>
      <c r="R679" s="46">
        <f t="shared" si="3"/>
        <v>0</v>
      </c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9" t="str">
        <f t="shared" si="4"/>
        <v/>
      </c>
      <c r="C680" s="10" t="str">
        <f>IF(C679="","",IF(F679=0,"",IF(C679&gt;F679,F679,IF(F679&lt;&gt;"",COMPARATIVO!$D$4,""))))</f>
        <v/>
      </c>
      <c r="D680" s="10" t="str">
        <f>IF(F679=0,"",IFERROR(((1+COMPARATIVO!$E$4)^(1/12)-1)*F679,""))</f>
        <v/>
      </c>
      <c r="E680" s="10" t="str">
        <f>IF((IFERROR(C680-D680+IF(C680=F679,0,COMPARATIVO!$F$4),""))=COMPARATIVO!$F$4,"",IFERROR(C680-D680+IF(C680=F679,0,COMPARATIVO!$F$4),""))</f>
        <v/>
      </c>
      <c r="F680" s="46">
        <f t="shared" si="1"/>
        <v>0</v>
      </c>
      <c r="G680" s="42"/>
      <c r="H680" s="9" t="str">
        <f t="shared" si="5"/>
        <v/>
      </c>
      <c r="I680" s="10" t="str">
        <f>IF(I679="","",IF(L679=0,"",IF(I679&gt;L679,L679,IF(L679&lt;&gt;"",COMPARATIVO!$D$5,""))))</f>
        <v/>
      </c>
      <c r="J680" s="10" t="str">
        <f>IF(L679=0,"",IFERROR(((1+COMPARATIVO!$E$5)^(1/12)-1)*L679,""))</f>
        <v/>
      </c>
      <c r="K680" s="10" t="str">
        <f>IF((IFERROR(I680-J680+IF(C680=F679,0,COMPARATIVO!$F$5),""))=COMPARATIVO!$F$5,"",IFERROR(I680-J680+IF(C680=F679,0,COMPARATIVO!$F$5),""))</f>
        <v/>
      </c>
      <c r="L680" s="46">
        <f t="shared" si="2"/>
        <v>0</v>
      </c>
      <c r="M680" s="42"/>
      <c r="N680" s="9" t="str">
        <f t="shared" si="6"/>
        <v/>
      </c>
      <c r="O680" s="10" t="str">
        <f>IF(O679="","",IF(R679=0,"",IF(O679&gt;R679,R679,IF(R679&lt;&gt;"",COMPARATIVO!$D$6,""))))</f>
        <v/>
      </c>
      <c r="P680" s="10" t="str">
        <f>IF(R679=0,"",IFERROR(((1+COMPARATIVO!$E$6)^(1/12)-1)*R679,""))</f>
        <v/>
      </c>
      <c r="Q680" s="10" t="str">
        <f>IF((IFERROR(O680-P680+IF(C680=F679,0,COMPARATIVO!$F$6),""))=COMPARATIVO!$F$6,"",IFERROR(O680-P680+IF(C680=F679,0,COMPARATIVO!$F$6),""))</f>
        <v/>
      </c>
      <c r="R680" s="46">
        <f t="shared" si="3"/>
        <v>0</v>
      </c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9" t="str">
        <f t="shared" si="4"/>
        <v/>
      </c>
      <c r="C681" s="10" t="str">
        <f>IF(C680="","",IF(F680=0,"",IF(C680&gt;F680,F680,IF(F680&lt;&gt;"",COMPARATIVO!$D$4,""))))</f>
        <v/>
      </c>
      <c r="D681" s="10" t="str">
        <f>IF(F680=0,"",IFERROR(((1+COMPARATIVO!$E$4)^(1/12)-1)*F680,""))</f>
        <v/>
      </c>
      <c r="E681" s="10" t="str">
        <f>IF((IFERROR(C681-D681+IF(C681=F680,0,COMPARATIVO!$F$4),""))=COMPARATIVO!$F$4,"",IFERROR(C681-D681+IF(C681=F680,0,COMPARATIVO!$F$4),""))</f>
        <v/>
      </c>
      <c r="F681" s="46">
        <f t="shared" si="1"/>
        <v>0</v>
      </c>
      <c r="G681" s="42"/>
      <c r="H681" s="9" t="str">
        <f t="shared" si="5"/>
        <v/>
      </c>
      <c r="I681" s="10" t="str">
        <f>IF(I680="","",IF(L680=0,"",IF(I680&gt;L680,L680,IF(L680&lt;&gt;"",COMPARATIVO!$D$5,""))))</f>
        <v/>
      </c>
      <c r="J681" s="10" t="str">
        <f>IF(L680=0,"",IFERROR(((1+COMPARATIVO!$E$5)^(1/12)-1)*L680,""))</f>
        <v/>
      </c>
      <c r="K681" s="10" t="str">
        <f>IF((IFERROR(I681-J681+IF(C681=F680,0,COMPARATIVO!$F$5),""))=COMPARATIVO!$F$5,"",IFERROR(I681-J681+IF(C681=F680,0,COMPARATIVO!$F$5),""))</f>
        <v/>
      </c>
      <c r="L681" s="46">
        <f t="shared" si="2"/>
        <v>0</v>
      </c>
      <c r="M681" s="42"/>
      <c r="N681" s="9" t="str">
        <f t="shared" si="6"/>
        <v/>
      </c>
      <c r="O681" s="10" t="str">
        <f>IF(O680="","",IF(R680=0,"",IF(O680&gt;R680,R680,IF(R680&lt;&gt;"",COMPARATIVO!$D$6,""))))</f>
        <v/>
      </c>
      <c r="P681" s="10" t="str">
        <f>IF(R680=0,"",IFERROR(((1+COMPARATIVO!$E$6)^(1/12)-1)*R680,""))</f>
        <v/>
      </c>
      <c r="Q681" s="10" t="str">
        <f>IF((IFERROR(O681-P681+IF(C681=F680,0,COMPARATIVO!$F$6),""))=COMPARATIVO!$F$6,"",IFERROR(O681-P681+IF(C681=F680,0,COMPARATIVO!$F$6),""))</f>
        <v/>
      </c>
      <c r="R681" s="46">
        <f t="shared" si="3"/>
        <v>0</v>
      </c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9" t="str">
        <f t="shared" si="4"/>
        <v/>
      </c>
      <c r="C682" s="10" t="str">
        <f>IF(C681="","",IF(F681=0,"",IF(C681&gt;F681,F681,IF(F681&lt;&gt;"",COMPARATIVO!$D$4,""))))</f>
        <v/>
      </c>
      <c r="D682" s="10" t="str">
        <f>IF(F681=0,"",IFERROR(((1+COMPARATIVO!$E$4)^(1/12)-1)*F681,""))</f>
        <v/>
      </c>
      <c r="E682" s="10" t="str">
        <f>IF((IFERROR(C682-D682+IF(C682=F681,0,COMPARATIVO!$F$4),""))=COMPARATIVO!$F$4,"",IFERROR(C682-D682+IF(C682=F681,0,COMPARATIVO!$F$4),""))</f>
        <v/>
      </c>
      <c r="F682" s="46">
        <f t="shared" si="1"/>
        <v>0</v>
      </c>
      <c r="G682" s="42"/>
      <c r="H682" s="9" t="str">
        <f t="shared" si="5"/>
        <v/>
      </c>
      <c r="I682" s="10" t="str">
        <f>IF(I681="","",IF(L681=0,"",IF(I681&gt;L681,L681,IF(L681&lt;&gt;"",COMPARATIVO!$D$5,""))))</f>
        <v/>
      </c>
      <c r="J682" s="10" t="str">
        <f>IF(L681=0,"",IFERROR(((1+COMPARATIVO!$E$5)^(1/12)-1)*L681,""))</f>
        <v/>
      </c>
      <c r="K682" s="10" t="str">
        <f>IF((IFERROR(I682-J682+IF(C682=F681,0,COMPARATIVO!$F$5),""))=COMPARATIVO!$F$5,"",IFERROR(I682-J682+IF(C682=F681,0,COMPARATIVO!$F$5),""))</f>
        <v/>
      </c>
      <c r="L682" s="46">
        <f t="shared" si="2"/>
        <v>0</v>
      </c>
      <c r="M682" s="42"/>
      <c r="N682" s="9" t="str">
        <f t="shared" si="6"/>
        <v/>
      </c>
      <c r="O682" s="10" t="str">
        <f>IF(O681="","",IF(R681=0,"",IF(O681&gt;R681,R681,IF(R681&lt;&gt;"",COMPARATIVO!$D$6,""))))</f>
        <v/>
      </c>
      <c r="P682" s="10" t="str">
        <f>IF(R681=0,"",IFERROR(((1+COMPARATIVO!$E$6)^(1/12)-1)*R681,""))</f>
        <v/>
      </c>
      <c r="Q682" s="10" t="str">
        <f>IF((IFERROR(O682-P682+IF(C682=F681,0,COMPARATIVO!$F$6),""))=COMPARATIVO!$F$6,"",IFERROR(O682-P682+IF(C682=F681,0,COMPARATIVO!$F$6),""))</f>
        <v/>
      </c>
      <c r="R682" s="46">
        <f t="shared" si="3"/>
        <v>0</v>
      </c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9" t="str">
        <f t="shared" si="4"/>
        <v/>
      </c>
      <c r="C683" s="10" t="str">
        <f>IF(C682="","",IF(F682=0,"",IF(C682&gt;F682,F682,IF(F682&lt;&gt;"",COMPARATIVO!$D$4,""))))</f>
        <v/>
      </c>
      <c r="D683" s="10" t="str">
        <f>IF(F682=0,"",IFERROR(((1+COMPARATIVO!$E$4)^(1/12)-1)*F682,""))</f>
        <v/>
      </c>
      <c r="E683" s="10" t="str">
        <f>IF((IFERROR(C683-D683+IF(C683=F682,0,COMPARATIVO!$F$4),""))=COMPARATIVO!$F$4,"",IFERROR(C683-D683+IF(C683=F682,0,COMPARATIVO!$F$4),""))</f>
        <v/>
      </c>
      <c r="F683" s="46">
        <f t="shared" si="1"/>
        <v>0</v>
      </c>
      <c r="G683" s="42"/>
      <c r="H683" s="9" t="str">
        <f t="shared" si="5"/>
        <v/>
      </c>
      <c r="I683" s="10" t="str">
        <f>IF(I682="","",IF(L682=0,"",IF(I682&gt;L682,L682,IF(L682&lt;&gt;"",COMPARATIVO!$D$5,""))))</f>
        <v/>
      </c>
      <c r="J683" s="10" t="str">
        <f>IF(L682=0,"",IFERROR(((1+COMPARATIVO!$E$5)^(1/12)-1)*L682,""))</f>
        <v/>
      </c>
      <c r="K683" s="10" t="str">
        <f>IF((IFERROR(I683-J683+IF(C683=F682,0,COMPARATIVO!$F$5),""))=COMPARATIVO!$F$5,"",IFERROR(I683-J683+IF(C683=F682,0,COMPARATIVO!$F$5),""))</f>
        <v/>
      </c>
      <c r="L683" s="46">
        <f t="shared" si="2"/>
        <v>0</v>
      </c>
      <c r="M683" s="42"/>
      <c r="N683" s="9" t="str">
        <f t="shared" si="6"/>
        <v/>
      </c>
      <c r="O683" s="10" t="str">
        <f>IF(O682="","",IF(R682=0,"",IF(O682&gt;R682,R682,IF(R682&lt;&gt;"",COMPARATIVO!$D$6,""))))</f>
        <v/>
      </c>
      <c r="P683" s="10" t="str">
        <f>IF(R682=0,"",IFERROR(((1+COMPARATIVO!$E$6)^(1/12)-1)*R682,""))</f>
        <v/>
      </c>
      <c r="Q683" s="10" t="str">
        <f>IF((IFERROR(O683-P683+IF(C683=F682,0,COMPARATIVO!$F$6),""))=COMPARATIVO!$F$6,"",IFERROR(O683-P683+IF(C683=F682,0,COMPARATIVO!$F$6),""))</f>
        <v/>
      </c>
      <c r="R683" s="46">
        <f t="shared" si="3"/>
        <v>0</v>
      </c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9" t="str">
        <f t="shared" si="4"/>
        <v/>
      </c>
      <c r="C684" s="10" t="str">
        <f>IF(C683="","",IF(F683=0,"",IF(C683&gt;F683,F683,IF(F683&lt;&gt;"",COMPARATIVO!$D$4,""))))</f>
        <v/>
      </c>
      <c r="D684" s="10" t="str">
        <f>IF(F683=0,"",IFERROR(((1+COMPARATIVO!$E$4)^(1/12)-1)*F683,""))</f>
        <v/>
      </c>
      <c r="E684" s="10" t="str">
        <f>IF((IFERROR(C684-D684+IF(C684=F683,0,COMPARATIVO!$F$4),""))=COMPARATIVO!$F$4,"",IFERROR(C684-D684+IF(C684=F683,0,COMPARATIVO!$F$4),""))</f>
        <v/>
      </c>
      <c r="F684" s="46">
        <f t="shared" si="1"/>
        <v>0</v>
      </c>
      <c r="G684" s="42"/>
      <c r="H684" s="9" t="str">
        <f t="shared" si="5"/>
        <v/>
      </c>
      <c r="I684" s="10" t="str">
        <f>IF(I683="","",IF(L683=0,"",IF(I683&gt;L683,L683,IF(L683&lt;&gt;"",COMPARATIVO!$D$5,""))))</f>
        <v/>
      </c>
      <c r="J684" s="10" t="str">
        <f>IF(L683=0,"",IFERROR(((1+COMPARATIVO!$E$5)^(1/12)-1)*L683,""))</f>
        <v/>
      </c>
      <c r="K684" s="10" t="str">
        <f>IF((IFERROR(I684-J684+IF(C684=F683,0,COMPARATIVO!$F$5),""))=COMPARATIVO!$F$5,"",IFERROR(I684-J684+IF(C684=F683,0,COMPARATIVO!$F$5),""))</f>
        <v/>
      </c>
      <c r="L684" s="46">
        <f t="shared" si="2"/>
        <v>0</v>
      </c>
      <c r="M684" s="42"/>
      <c r="N684" s="9" t="str">
        <f t="shared" si="6"/>
        <v/>
      </c>
      <c r="O684" s="10" t="str">
        <f>IF(O683="","",IF(R683=0,"",IF(O683&gt;R683,R683,IF(R683&lt;&gt;"",COMPARATIVO!$D$6,""))))</f>
        <v/>
      </c>
      <c r="P684" s="10" t="str">
        <f>IF(R683=0,"",IFERROR(((1+COMPARATIVO!$E$6)^(1/12)-1)*R683,""))</f>
        <v/>
      </c>
      <c r="Q684" s="10" t="str">
        <f>IF((IFERROR(O684-P684+IF(C684=F683,0,COMPARATIVO!$F$6),""))=COMPARATIVO!$F$6,"",IFERROR(O684-P684+IF(C684=F683,0,COMPARATIVO!$F$6),""))</f>
        <v/>
      </c>
      <c r="R684" s="46">
        <f t="shared" si="3"/>
        <v>0</v>
      </c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9" t="str">
        <f t="shared" si="4"/>
        <v/>
      </c>
      <c r="C685" s="10" t="str">
        <f>IF(C684="","",IF(F684=0,"",IF(C684&gt;F684,F684,IF(F684&lt;&gt;"",COMPARATIVO!$D$4,""))))</f>
        <v/>
      </c>
      <c r="D685" s="10" t="str">
        <f>IF(F684=0,"",IFERROR(((1+COMPARATIVO!$E$4)^(1/12)-1)*F684,""))</f>
        <v/>
      </c>
      <c r="E685" s="10" t="str">
        <f>IF((IFERROR(C685-D685+IF(C685=F684,0,COMPARATIVO!$F$4),""))=COMPARATIVO!$F$4,"",IFERROR(C685-D685+IF(C685=F684,0,COMPARATIVO!$F$4),""))</f>
        <v/>
      </c>
      <c r="F685" s="46">
        <f t="shared" si="1"/>
        <v>0</v>
      </c>
      <c r="G685" s="42"/>
      <c r="H685" s="9" t="str">
        <f t="shared" si="5"/>
        <v/>
      </c>
      <c r="I685" s="10" t="str">
        <f>IF(I684="","",IF(L684=0,"",IF(I684&gt;L684,L684,IF(L684&lt;&gt;"",COMPARATIVO!$D$5,""))))</f>
        <v/>
      </c>
      <c r="J685" s="10" t="str">
        <f>IF(L684=0,"",IFERROR(((1+COMPARATIVO!$E$5)^(1/12)-1)*L684,""))</f>
        <v/>
      </c>
      <c r="K685" s="10" t="str">
        <f>IF((IFERROR(I685-J685+IF(C685=F684,0,COMPARATIVO!$F$5),""))=COMPARATIVO!$F$5,"",IFERROR(I685-J685+IF(C685=F684,0,COMPARATIVO!$F$5),""))</f>
        <v/>
      </c>
      <c r="L685" s="46">
        <f t="shared" si="2"/>
        <v>0</v>
      </c>
      <c r="M685" s="42"/>
      <c r="N685" s="9" t="str">
        <f t="shared" si="6"/>
        <v/>
      </c>
      <c r="O685" s="10" t="str">
        <f>IF(O684="","",IF(R684=0,"",IF(O684&gt;R684,R684,IF(R684&lt;&gt;"",COMPARATIVO!$D$6,""))))</f>
        <v/>
      </c>
      <c r="P685" s="10" t="str">
        <f>IF(R684=0,"",IFERROR(((1+COMPARATIVO!$E$6)^(1/12)-1)*R684,""))</f>
        <v/>
      </c>
      <c r="Q685" s="10" t="str">
        <f>IF((IFERROR(O685-P685+IF(C685=F684,0,COMPARATIVO!$F$6),""))=COMPARATIVO!$F$6,"",IFERROR(O685-P685+IF(C685=F684,0,COMPARATIVO!$F$6),""))</f>
        <v/>
      </c>
      <c r="R685" s="46">
        <f t="shared" si="3"/>
        <v>0</v>
      </c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9" t="str">
        <f t="shared" si="4"/>
        <v/>
      </c>
      <c r="C686" s="10" t="str">
        <f>IF(C685="","",IF(F685=0,"",IF(C685&gt;F685,F685,IF(F685&lt;&gt;"",COMPARATIVO!$D$4,""))))</f>
        <v/>
      </c>
      <c r="D686" s="10" t="str">
        <f>IF(F685=0,"",IFERROR(((1+COMPARATIVO!$E$4)^(1/12)-1)*F685,""))</f>
        <v/>
      </c>
      <c r="E686" s="10" t="str">
        <f>IF((IFERROR(C686-D686+IF(C686=F685,0,COMPARATIVO!$F$4),""))=COMPARATIVO!$F$4,"",IFERROR(C686-D686+IF(C686=F685,0,COMPARATIVO!$F$4),""))</f>
        <v/>
      </c>
      <c r="F686" s="46">
        <f t="shared" si="1"/>
        <v>0</v>
      </c>
      <c r="G686" s="42"/>
      <c r="H686" s="9" t="str">
        <f t="shared" si="5"/>
        <v/>
      </c>
      <c r="I686" s="10" t="str">
        <f>IF(I685="","",IF(L685=0,"",IF(I685&gt;L685,L685,IF(L685&lt;&gt;"",COMPARATIVO!$D$5,""))))</f>
        <v/>
      </c>
      <c r="J686" s="10" t="str">
        <f>IF(L685=0,"",IFERROR(((1+COMPARATIVO!$E$5)^(1/12)-1)*L685,""))</f>
        <v/>
      </c>
      <c r="K686" s="10" t="str">
        <f>IF((IFERROR(I686-J686+IF(C686=F685,0,COMPARATIVO!$F$5),""))=COMPARATIVO!$F$5,"",IFERROR(I686-J686+IF(C686=F685,0,COMPARATIVO!$F$5),""))</f>
        <v/>
      </c>
      <c r="L686" s="46">
        <f t="shared" si="2"/>
        <v>0</v>
      </c>
      <c r="M686" s="42"/>
      <c r="N686" s="9" t="str">
        <f t="shared" si="6"/>
        <v/>
      </c>
      <c r="O686" s="10" t="str">
        <f>IF(O685="","",IF(R685=0,"",IF(O685&gt;R685,R685,IF(R685&lt;&gt;"",COMPARATIVO!$D$6,""))))</f>
        <v/>
      </c>
      <c r="P686" s="10" t="str">
        <f>IF(R685=0,"",IFERROR(((1+COMPARATIVO!$E$6)^(1/12)-1)*R685,""))</f>
        <v/>
      </c>
      <c r="Q686" s="10" t="str">
        <f>IF((IFERROR(O686-P686+IF(C686=F685,0,COMPARATIVO!$F$6),""))=COMPARATIVO!$F$6,"",IFERROR(O686-P686+IF(C686=F685,0,COMPARATIVO!$F$6),""))</f>
        <v/>
      </c>
      <c r="R686" s="46">
        <f t="shared" si="3"/>
        <v>0</v>
      </c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9" t="str">
        <f t="shared" si="4"/>
        <v/>
      </c>
      <c r="C687" s="10" t="str">
        <f>IF(C686="","",IF(F686=0,"",IF(C686&gt;F686,F686,IF(F686&lt;&gt;"",COMPARATIVO!$D$4,""))))</f>
        <v/>
      </c>
      <c r="D687" s="10" t="str">
        <f>IF(F686=0,"",IFERROR(((1+COMPARATIVO!$E$4)^(1/12)-1)*F686,""))</f>
        <v/>
      </c>
      <c r="E687" s="10" t="str">
        <f>IF((IFERROR(C687-D687+IF(C687=F686,0,COMPARATIVO!$F$4),""))=COMPARATIVO!$F$4,"",IFERROR(C687-D687+IF(C687=F686,0,COMPARATIVO!$F$4),""))</f>
        <v/>
      </c>
      <c r="F687" s="46">
        <f t="shared" si="1"/>
        <v>0</v>
      </c>
      <c r="G687" s="42"/>
      <c r="H687" s="9" t="str">
        <f t="shared" si="5"/>
        <v/>
      </c>
      <c r="I687" s="10" t="str">
        <f>IF(I686="","",IF(L686=0,"",IF(I686&gt;L686,L686,IF(L686&lt;&gt;"",COMPARATIVO!$D$5,""))))</f>
        <v/>
      </c>
      <c r="J687" s="10" t="str">
        <f>IF(L686=0,"",IFERROR(((1+COMPARATIVO!$E$5)^(1/12)-1)*L686,""))</f>
        <v/>
      </c>
      <c r="K687" s="10" t="str">
        <f>IF((IFERROR(I687-J687+IF(C687=F686,0,COMPARATIVO!$F$5),""))=COMPARATIVO!$F$5,"",IFERROR(I687-J687+IF(C687=F686,0,COMPARATIVO!$F$5),""))</f>
        <v/>
      </c>
      <c r="L687" s="46">
        <f t="shared" si="2"/>
        <v>0</v>
      </c>
      <c r="M687" s="42"/>
      <c r="N687" s="9" t="str">
        <f t="shared" si="6"/>
        <v/>
      </c>
      <c r="O687" s="10" t="str">
        <f>IF(O686="","",IF(R686=0,"",IF(O686&gt;R686,R686,IF(R686&lt;&gt;"",COMPARATIVO!$D$6,""))))</f>
        <v/>
      </c>
      <c r="P687" s="10" t="str">
        <f>IF(R686=0,"",IFERROR(((1+COMPARATIVO!$E$6)^(1/12)-1)*R686,""))</f>
        <v/>
      </c>
      <c r="Q687" s="10" t="str">
        <f>IF((IFERROR(O687-P687+IF(C687=F686,0,COMPARATIVO!$F$6),""))=COMPARATIVO!$F$6,"",IFERROR(O687-P687+IF(C687=F686,0,COMPARATIVO!$F$6),""))</f>
        <v/>
      </c>
      <c r="R687" s="46">
        <f t="shared" si="3"/>
        <v>0</v>
      </c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9" t="str">
        <f t="shared" si="4"/>
        <v/>
      </c>
      <c r="C688" s="10" t="str">
        <f>IF(C687="","",IF(F687=0,"",IF(C687&gt;F687,F687,IF(F687&lt;&gt;"",COMPARATIVO!$D$4,""))))</f>
        <v/>
      </c>
      <c r="D688" s="10" t="str">
        <f>IF(F687=0,"",IFERROR(((1+COMPARATIVO!$E$4)^(1/12)-1)*F687,""))</f>
        <v/>
      </c>
      <c r="E688" s="10" t="str">
        <f>IF((IFERROR(C688-D688+IF(C688=F687,0,COMPARATIVO!$F$4),""))=COMPARATIVO!$F$4,"",IFERROR(C688-D688+IF(C688=F687,0,COMPARATIVO!$F$4),""))</f>
        <v/>
      </c>
      <c r="F688" s="46">
        <f t="shared" si="1"/>
        <v>0</v>
      </c>
      <c r="G688" s="42"/>
      <c r="H688" s="9" t="str">
        <f t="shared" si="5"/>
        <v/>
      </c>
      <c r="I688" s="10" t="str">
        <f>IF(I687="","",IF(L687=0,"",IF(I687&gt;L687,L687,IF(L687&lt;&gt;"",COMPARATIVO!$D$5,""))))</f>
        <v/>
      </c>
      <c r="J688" s="10" t="str">
        <f>IF(L687=0,"",IFERROR(((1+COMPARATIVO!$E$5)^(1/12)-1)*L687,""))</f>
        <v/>
      </c>
      <c r="K688" s="10" t="str">
        <f>IF((IFERROR(I688-J688+IF(C688=F687,0,COMPARATIVO!$F$5),""))=COMPARATIVO!$F$5,"",IFERROR(I688-J688+IF(C688=F687,0,COMPARATIVO!$F$5),""))</f>
        <v/>
      </c>
      <c r="L688" s="46">
        <f t="shared" si="2"/>
        <v>0</v>
      </c>
      <c r="M688" s="42"/>
      <c r="N688" s="9" t="str">
        <f t="shared" si="6"/>
        <v/>
      </c>
      <c r="O688" s="10" t="str">
        <f>IF(O687="","",IF(R687=0,"",IF(O687&gt;R687,R687,IF(R687&lt;&gt;"",COMPARATIVO!$D$6,""))))</f>
        <v/>
      </c>
      <c r="P688" s="10" t="str">
        <f>IF(R687=0,"",IFERROR(((1+COMPARATIVO!$E$6)^(1/12)-1)*R687,""))</f>
        <v/>
      </c>
      <c r="Q688" s="10" t="str">
        <f>IF((IFERROR(O688-P688+IF(C688=F687,0,COMPARATIVO!$F$6),""))=COMPARATIVO!$F$6,"",IFERROR(O688-P688+IF(C688=F687,0,COMPARATIVO!$F$6),""))</f>
        <v/>
      </c>
      <c r="R688" s="46">
        <f t="shared" si="3"/>
        <v>0</v>
      </c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9" t="str">
        <f t="shared" si="4"/>
        <v/>
      </c>
      <c r="C689" s="10" t="str">
        <f>IF(C688="","",IF(F688=0,"",IF(C688&gt;F688,F688,IF(F688&lt;&gt;"",COMPARATIVO!$D$4,""))))</f>
        <v/>
      </c>
      <c r="D689" s="10" t="str">
        <f>IF(F688=0,"",IFERROR(((1+COMPARATIVO!$E$4)^(1/12)-1)*F688,""))</f>
        <v/>
      </c>
      <c r="E689" s="10" t="str">
        <f>IF((IFERROR(C689-D689+IF(C689=F688,0,COMPARATIVO!$F$4),""))=COMPARATIVO!$F$4,"",IFERROR(C689-D689+IF(C689=F688,0,COMPARATIVO!$F$4),""))</f>
        <v/>
      </c>
      <c r="F689" s="46">
        <f t="shared" si="1"/>
        <v>0</v>
      </c>
      <c r="G689" s="42"/>
      <c r="H689" s="9" t="str">
        <f t="shared" si="5"/>
        <v/>
      </c>
      <c r="I689" s="10" t="str">
        <f>IF(I688="","",IF(L688=0,"",IF(I688&gt;L688,L688,IF(L688&lt;&gt;"",COMPARATIVO!$D$5,""))))</f>
        <v/>
      </c>
      <c r="J689" s="10" t="str">
        <f>IF(L688=0,"",IFERROR(((1+COMPARATIVO!$E$5)^(1/12)-1)*L688,""))</f>
        <v/>
      </c>
      <c r="K689" s="10" t="str">
        <f>IF((IFERROR(I689-J689+IF(C689=F688,0,COMPARATIVO!$F$5),""))=COMPARATIVO!$F$5,"",IFERROR(I689-J689+IF(C689=F688,0,COMPARATIVO!$F$5),""))</f>
        <v/>
      </c>
      <c r="L689" s="46">
        <f t="shared" si="2"/>
        <v>0</v>
      </c>
      <c r="M689" s="42"/>
      <c r="N689" s="9" t="str">
        <f t="shared" si="6"/>
        <v/>
      </c>
      <c r="O689" s="10" t="str">
        <f>IF(O688="","",IF(R688=0,"",IF(O688&gt;R688,R688,IF(R688&lt;&gt;"",COMPARATIVO!$D$6,""))))</f>
        <v/>
      </c>
      <c r="P689" s="10" t="str">
        <f>IF(R688=0,"",IFERROR(((1+COMPARATIVO!$E$6)^(1/12)-1)*R688,""))</f>
        <v/>
      </c>
      <c r="Q689" s="10" t="str">
        <f>IF((IFERROR(O689-P689+IF(C689=F688,0,COMPARATIVO!$F$6),""))=COMPARATIVO!$F$6,"",IFERROR(O689-P689+IF(C689=F688,0,COMPARATIVO!$F$6),""))</f>
        <v/>
      </c>
      <c r="R689" s="46">
        <f t="shared" si="3"/>
        <v>0</v>
      </c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9" t="str">
        <f t="shared" si="4"/>
        <v/>
      </c>
      <c r="C690" s="10" t="str">
        <f>IF(C689="","",IF(F689=0,"",IF(C689&gt;F689,F689,IF(F689&lt;&gt;"",COMPARATIVO!$D$4,""))))</f>
        <v/>
      </c>
      <c r="D690" s="10" t="str">
        <f>IF(F689=0,"",IFERROR(((1+COMPARATIVO!$E$4)^(1/12)-1)*F689,""))</f>
        <v/>
      </c>
      <c r="E690" s="10" t="str">
        <f>IF((IFERROR(C690-D690+IF(C690=F689,0,COMPARATIVO!$F$4),""))=COMPARATIVO!$F$4,"",IFERROR(C690-D690+IF(C690=F689,0,COMPARATIVO!$F$4),""))</f>
        <v/>
      </c>
      <c r="F690" s="46">
        <f t="shared" si="1"/>
        <v>0</v>
      </c>
      <c r="G690" s="42"/>
      <c r="H690" s="9" t="str">
        <f t="shared" si="5"/>
        <v/>
      </c>
      <c r="I690" s="10" t="str">
        <f>IF(I689="","",IF(L689=0,"",IF(I689&gt;L689,L689,IF(L689&lt;&gt;"",COMPARATIVO!$D$5,""))))</f>
        <v/>
      </c>
      <c r="J690" s="10" t="str">
        <f>IF(L689=0,"",IFERROR(((1+COMPARATIVO!$E$5)^(1/12)-1)*L689,""))</f>
        <v/>
      </c>
      <c r="K690" s="10" t="str">
        <f>IF((IFERROR(I690-J690+IF(C690=F689,0,COMPARATIVO!$F$5),""))=COMPARATIVO!$F$5,"",IFERROR(I690-J690+IF(C690=F689,0,COMPARATIVO!$F$5),""))</f>
        <v/>
      </c>
      <c r="L690" s="46">
        <f t="shared" si="2"/>
        <v>0</v>
      </c>
      <c r="M690" s="42"/>
      <c r="N690" s="9" t="str">
        <f t="shared" si="6"/>
        <v/>
      </c>
      <c r="O690" s="10" t="str">
        <f>IF(O689="","",IF(R689=0,"",IF(O689&gt;R689,R689,IF(R689&lt;&gt;"",COMPARATIVO!$D$6,""))))</f>
        <v/>
      </c>
      <c r="P690" s="10" t="str">
        <f>IF(R689=0,"",IFERROR(((1+COMPARATIVO!$E$6)^(1/12)-1)*R689,""))</f>
        <v/>
      </c>
      <c r="Q690" s="10" t="str">
        <f>IF((IFERROR(O690-P690+IF(C690=F689,0,COMPARATIVO!$F$6),""))=COMPARATIVO!$F$6,"",IFERROR(O690-P690+IF(C690=F689,0,COMPARATIVO!$F$6),""))</f>
        <v/>
      </c>
      <c r="R690" s="46">
        <f t="shared" si="3"/>
        <v>0</v>
      </c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9" t="str">
        <f t="shared" si="4"/>
        <v/>
      </c>
      <c r="C691" s="10" t="str">
        <f>IF(C690="","",IF(F690=0,"",IF(C690&gt;F690,F690,IF(F690&lt;&gt;"",COMPARATIVO!$D$4,""))))</f>
        <v/>
      </c>
      <c r="D691" s="10" t="str">
        <f>IF(F690=0,"",IFERROR(((1+COMPARATIVO!$E$4)^(1/12)-1)*F690,""))</f>
        <v/>
      </c>
      <c r="E691" s="10" t="str">
        <f>IF((IFERROR(C691-D691+IF(C691=F690,0,COMPARATIVO!$F$4),""))=COMPARATIVO!$F$4,"",IFERROR(C691-D691+IF(C691=F690,0,COMPARATIVO!$F$4),""))</f>
        <v/>
      </c>
      <c r="F691" s="46">
        <f t="shared" si="1"/>
        <v>0</v>
      </c>
      <c r="G691" s="42"/>
      <c r="H691" s="9" t="str">
        <f t="shared" si="5"/>
        <v/>
      </c>
      <c r="I691" s="10" t="str">
        <f>IF(I690="","",IF(L690=0,"",IF(I690&gt;L690,L690,IF(L690&lt;&gt;"",COMPARATIVO!$D$5,""))))</f>
        <v/>
      </c>
      <c r="J691" s="10" t="str">
        <f>IF(L690=0,"",IFERROR(((1+COMPARATIVO!$E$5)^(1/12)-1)*L690,""))</f>
        <v/>
      </c>
      <c r="K691" s="10" t="str">
        <f>IF((IFERROR(I691-J691+IF(C691=F690,0,COMPARATIVO!$F$5),""))=COMPARATIVO!$F$5,"",IFERROR(I691-J691+IF(C691=F690,0,COMPARATIVO!$F$5),""))</f>
        <v/>
      </c>
      <c r="L691" s="46">
        <f t="shared" si="2"/>
        <v>0</v>
      </c>
      <c r="M691" s="42"/>
      <c r="N691" s="9" t="str">
        <f t="shared" si="6"/>
        <v/>
      </c>
      <c r="O691" s="10" t="str">
        <f>IF(O690="","",IF(R690=0,"",IF(O690&gt;R690,R690,IF(R690&lt;&gt;"",COMPARATIVO!$D$6,""))))</f>
        <v/>
      </c>
      <c r="P691" s="10" t="str">
        <f>IF(R690=0,"",IFERROR(((1+COMPARATIVO!$E$6)^(1/12)-1)*R690,""))</f>
        <v/>
      </c>
      <c r="Q691" s="10" t="str">
        <f>IF((IFERROR(O691-P691+IF(C691=F690,0,COMPARATIVO!$F$6),""))=COMPARATIVO!$F$6,"",IFERROR(O691-P691+IF(C691=F690,0,COMPARATIVO!$F$6),""))</f>
        <v/>
      </c>
      <c r="R691" s="46">
        <f t="shared" si="3"/>
        <v>0</v>
      </c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9" t="str">
        <f t="shared" si="4"/>
        <v/>
      </c>
      <c r="C692" s="10" t="str">
        <f>IF(C691="","",IF(F691=0,"",IF(C691&gt;F691,F691,IF(F691&lt;&gt;"",COMPARATIVO!$D$4,""))))</f>
        <v/>
      </c>
      <c r="D692" s="10" t="str">
        <f>IF(F691=0,"",IFERROR(((1+COMPARATIVO!$E$4)^(1/12)-1)*F691,""))</f>
        <v/>
      </c>
      <c r="E692" s="10" t="str">
        <f>IF((IFERROR(C692-D692+IF(C692=F691,0,COMPARATIVO!$F$4),""))=COMPARATIVO!$F$4,"",IFERROR(C692-D692+IF(C692=F691,0,COMPARATIVO!$F$4),""))</f>
        <v/>
      </c>
      <c r="F692" s="46">
        <f t="shared" si="1"/>
        <v>0</v>
      </c>
      <c r="G692" s="42"/>
      <c r="H692" s="9" t="str">
        <f t="shared" si="5"/>
        <v/>
      </c>
      <c r="I692" s="10" t="str">
        <f>IF(I691="","",IF(L691=0,"",IF(I691&gt;L691,L691,IF(L691&lt;&gt;"",COMPARATIVO!$D$5,""))))</f>
        <v/>
      </c>
      <c r="J692" s="10" t="str">
        <f>IF(L691=0,"",IFERROR(((1+COMPARATIVO!$E$5)^(1/12)-1)*L691,""))</f>
        <v/>
      </c>
      <c r="K692" s="10" t="str">
        <f>IF((IFERROR(I692-J692+IF(C692=F691,0,COMPARATIVO!$F$5),""))=COMPARATIVO!$F$5,"",IFERROR(I692-J692+IF(C692=F691,0,COMPARATIVO!$F$5),""))</f>
        <v/>
      </c>
      <c r="L692" s="46">
        <f t="shared" si="2"/>
        <v>0</v>
      </c>
      <c r="M692" s="42"/>
      <c r="N692" s="9" t="str">
        <f t="shared" si="6"/>
        <v/>
      </c>
      <c r="O692" s="10" t="str">
        <f>IF(O691="","",IF(R691=0,"",IF(O691&gt;R691,R691,IF(R691&lt;&gt;"",COMPARATIVO!$D$6,""))))</f>
        <v/>
      </c>
      <c r="P692" s="10" t="str">
        <f>IF(R691=0,"",IFERROR(((1+COMPARATIVO!$E$6)^(1/12)-1)*R691,""))</f>
        <v/>
      </c>
      <c r="Q692" s="10" t="str">
        <f>IF((IFERROR(O692-P692+IF(C692=F691,0,COMPARATIVO!$F$6),""))=COMPARATIVO!$F$6,"",IFERROR(O692-P692+IF(C692=F691,0,COMPARATIVO!$F$6),""))</f>
        <v/>
      </c>
      <c r="R692" s="46">
        <f t="shared" si="3"/>
        <v>0</v>
      </c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9" t="str">
        <f t="shared" si="4"/>
        <v/>
      </c>
      <c r="C693" s="10" t="str">
        <f>IF(C692="","",IF(F692=0,"",IF(C692&gt;F692,F692,IF(F692&lt;&gt;"",COMPARATIVO!$D$4,""))))</f>
        <v/>
      </c>
      <c r="D693" s="10" t="str">
        <f>IF(F692=0,"",IFERROR(((1+COMPARATIVO!$E$4)^(1/12)-1)*F692,""))</f>
        <v/>
      </c>
      <c r="E693" s="10" t="str">
        <f>IF((IFERROR(C693-D693+IF(C693=F692,0,COMPARATIVO!$F$4),""))=COMPARATIVO!$F$4,"",IFERROR(C693-D693+IF(C693=F692,0,COMPARATIVO!$F$4),""))</f>
        <v/>
      </c>
      <c r="F693" s="46">
        <f t="shared" si="1"/>
        <v>0</v>
      </c>
      <c r="G693" s="42"/>
      <c r="H693" s="9" t="str">
        <f t="shared" si="5"/>
        <v/>
      </c>
      <c r="I693" s="10" t="str">
        <f>IF(I692="","",IF(L692=0,"",IF(I692&gt;L692,L692,IF(L692&lt;&gt;"",COMPARATIVO!$D$5,""))))</f>
        <v/>
      </c>
      <c r="J693" s="10" t="str">
        <f>IF(L692=0,"",IFERROR(((1+COMPARATIVO!$E$5)^(1/12)-1)*L692,""))</f>
        <v/>
      </c>
      <c r="K693" s="10" t="str">
        <f>IF((IFERROR(I693-J693+IF(C693=F692,0,COMPARATIVO!$F$5),""))=COMPARATIVO!$F$5,"",IFERROR(I693-J693+IF(C693=F692,0,COMPARATIVO!$F$5),""))</f>
        <v/>
      </c>
      <c r="L693" s="46">
        <f t="shared" si="2"/>
        <v>0</v>
      </c>
      <c r="M693" s="42"/>
      <c r="N693" s="9" t="str">
        <f t="shared" si="6"/>
        <v/>
      </c>
      <c r="O693" s="10" t="str">
        <f>IF(O692="","",IF(R692=0,"",IF(O692&gt;R692,R692,IF(R692&lt;&gt;"",COMPARATIVO!$D$6,""))))</f>
        <v/>
      </c>
      <c r="P693" s="10" t="str">
        <f>IF(R692=0,"",IFERROR(((1+COMPARATIVO!$E$6)^(1/12)-1)*R692,""))</f>
        <v/>
      </c>
      <c r="Q693" s="10" t="str">
        <f>IF((IFERROR(O693-P693+IF(C693=F692,0,COMPARATIVO!$F$6),""))=COMPARATIVO!$F$6,"",IFERROR(O693-P693+IF(C693=F692,0,COMPARATIVO!$F$6),""))</f>
        <v/>
      </c>
      <c r="R693" s="46">
        <f t="shared" si="3"/>
        <v>0</v>
      </c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9" t="str">
        <f t="shared" si="4"/>
        <v/>
      </c>
      <c r="C694" s="10" t="str">
        <f>IF(C693="","",IF(F693=0,"",IF(C693&gt;F693,F693,IF(F693&lt;&gt;"",COMPARATIVO!$D$4,""))))</f>
        <v/>
      </c>
      <c r="D694" s="10" t="str">
        <f>IF(F693=0,"",IFERROR(((1+COMPARATIVO!$E$4)^(1/12)-1)*F693,""))</f>
        <v/>
      </c>
      <c r="E694" s="10" t="str">
        <f>IF((IFERROR(C694-D694+IF(C694=F693,0,COMPARATIVO!$F$4),""))=COMPARATIVO!$F$4,"",IFERROR(C694-D694+IF(C694=F693,0,COMPARATIVO!$F$4),""))</f>
        <v/>
      </c>
      <c r="F694" s="46">
        <f t="shared" si="1"/>
        <v>0</v>
      </c>
      <c r="G694" s="42"/>
      <c r="H694" s="9" t="str">
        <f t="shared" si="5"/>
        <v/>
      </c>
      <c r="I694" s="10" t="str">
        <f>IF(I693="","",IF(L693=0,"",IF(I693&gt;L693,L693,IF(L693&lt;&gt;"",COMPARATIVO!$D$5,""))))</f>
        <v/>
      </c>
      <c r="J694" s="10" t="str">
        <f>IF(L693=0,"",IFERROR(((1+COMPARATIVO!$E$5)^(1/12)-1)*L693,""))</f>
        <v/>
      </c>
      <c r="K694" s="10" t="str">
        <f>IF((IFERROR(I694-J694+IF(C694=F693,0,COMPARATIVO!$F$5),""))=COMPARATIVO!$F$5,"",IFERROR(I694-J694+IF(C694=F693,0,COMPARATIVO!$F$5),""))</f>
        <v/>
      </c>
      <c r="L694" s="46">
        <f t="shared" si="2"/>
        <v>0</v>
      </c>
      <c r="M694" s="42"/>
      <c r="N694" s="9" t="str">
        <f t="shared" si="6"/>
        <v/>
      </c>
      <c r="O694" s="10" t="str">
        <f>IF(O693="","",IF(R693=0,"",IF(O693&gt;R693,R693,IF(R693&lt;&gt;"",COMPARATIVO!$D$6,""))))</f>
        <v/>
      </c>
      <c r="P694" s="10" t="str">
        <f>IF(R693=0,"",IFERROR(((1+COMPARATIVO!$E$6)^(1/12)-1)*R693,""))</f>
        <v/>
      </c>
      <c r="Q694" s="10" t="str">
        <f>IF((IFERROR(O694-P694+IF(C694=F693,0,COMPARATIVO!$F$6),""))=COMPARATIVO!$F$6,"",IFERROR(O694-P694+IF(C694=F693,0,COMPARATIVO!$F$6),""))</f>
        <v/>
      </c>
      <c r="R694" s="46">
        <f t="shared" si="3"/>
        <v>0</v>
      </c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9" t="str">
        <f t="shared" si="4"/>
        <v/>
      </c>
      <c r="C695" s="10" t="str">
        <f>IF(C694="","",IF(F694=0,"",IF(C694&gt;F694,F694,IF(F694&lt;&gt;"",COMPARATIVO!$D$4,""))))</f>
        <v/>
      </c>
      <c r="D695" s="10" t="str">
        <f>IF(F694=0,"",IFERROR(((1+COMPARATIVO!$E$4)^(1/12)-1)*F694,""))</f>
        <v/>
      </c>
      <c r="E695" s="10" t="str">
        <f>IF((IFERROR(C695-D695+IF(C695=F694,0,COMPARATIVO!$F$4),""))=COMPARATIVO!$F$4,"",IFERROR(C695-D695+IF(C695=F694,0,COMPARATIVO!$F$4),""))</f>
        <v/>
      </c>
      <c r="F695" s="46">
        <f t="shared" si="1"/>
        <v>0</v>
      </c>
      <c r="G695" s="42"/>
      <c r="H695" s="9" t="str">
        <f t="shared" si="5"/>
        <v/>
      </c>
      <c r="I695" s="10" t="str">
        <f>IF(I694="","",IF(L694=0,"",IF(I694&gt;L694,L694,IF(L694&lt;&gt;"",COMPARATIVO!$D$5,""))))</f>
        <v/>
      </c>
      <c r="J695" s="10" t="str">
        <f>IF(L694=0,"",IFERROR(((1+COMPARATIVO!$E$5)^(1/12)-1)*L694,""))</f>
        <v/>
      </c>
      <c r="K695" s="10" t="str">
        <f>IF((IFERROR(I695-J695+IF(C695=F694,0,COMPARATIVO!$F$5),""))=COMPARATIVO!$F$5,"",IFERROR(I695-J695+IF(C695=F694,0,COMPARATIVO!$F$5),""))</f>
        <v/>
      </c>
      <c r="L695" s="46">
        <f t="shared" si="2"/>
        <v>0</v>
      </c>
      <c r="M695" s="42"/>
      <c r="N695" s="9" t="str">
        <f t="shared" si="6"/>
        <v/>
      </c>
      <c r="O695" s="10" t="str">
        <f>IF(O694="","",IF(R694=0,"",IF(O694&gt;R694,R694,IF(R694&lt;&gt;"",COMPARATIVO!$D$6,""))))</f>
        <v/>
      </c>
      <c r="P695" s="10" t="str">
        <f>IF(R694=0,"",IFERROR(((1+COMPARATIVO!$E$6)^(1/12)-1)*R694,""))</f>
        <v/>
      </c>
      <c r="Q695" s="10" t="str">
        <f>IF((IFERROR(O695-P695+IF(C695=F694,0,COMPARATIVO!$F$6),""))=COMPARATIVO!$F$6,"",IFERROR(O695-P695+IF(C695=F694,0,COMPARATIVO!$F$6),""))</f>
        <v/>
      </c>
      <c r="R695" s="46">
        <f t="shared" si="3"/>
        <v>0</v>
      </c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9" t="str">
        <f t="shared" si="4"/>
        <v/>
      </c>
      <c r="C696" s="10" t="str">
        <f>IF(C695="","",IF(F695=0,"",IF(C695&gt;F695,F695,IF(F695&lt;&gt;"",COMPARATIVO!$D$4,""))))</f>
        <v/>
      </c>
      <c r="D696" s="10" t="str">
        <f>IF(F695=0,"",IFERROR(((1+COMPARATIVO!$E$4)^(1/12)-1)*F695,""))</f>
        <v/>
      </c>
      <c r="E696" s="10" t="str">
        <f>IF((IFERROR(C696-D696+IF(C696=F695,0,COMPARATIVO!$F$4),""))=COMPARATIVO!$F$4,"",IFERROR(C696-D696+IF(C696=F695,0,COMPARATIVO!$F$4),""))</f>
        <v/>
      </c>
      <c r="F696" s="46">
        <f t="shared" si="1"/>
        <v>0</v>
      </c>
      <c r="G696" s="42"/>
      <c r="H696" s="9" t="str">
        <f t="shared" si="5"/>
        <v/>
      </c>
      <c r="I696" s="10" t="str">
        <f>IF(I695="","",IF(L695=0,"",IF(I695&gt;L695,L695,IF(L695&lt;&gt;"",COMPARATIVO!$D$5,""))))</f>
        <v/>
      </c>
      <c r="J696" s="10" t="str">
        <f>IF(L695=0,"",IFERROR(((1+COMPARATIVO!$E$5)^(1/12)-1)*L695,""))</f>
        <v/>
      </c>
      <c r="K696" s="10" t="str">
        <f>IF((IFERROR(I696-J696+IF(C696=F695,0,COMPARATIVO!$F$5),""))=COMPARATIVO!$F$5,"",IFERROR(I696-J696+IF(C696=F695,0,COMPARATIVO!$F$5),""))</f>
        <v/>
      </c>
      <c r="L696" s="46">
        <f t="shared" si="2"/>
        <v>0</v>
      </c>
      <c r="M696" s="42"/>
      <c r="N696" s="9" t="str">
        <f t="shared" si="6"/>
        <v/>
      </c>
      <c r="O696" s="10" t="str">
        <f>IF(O695="","",IF(R695=0,"",IF(O695&gt;R695,R695,IF(R695&lt;&gt;"",COMPARATIVO!$D$6,""))))</f>
        <v/>
      </c>
      <c r="P696" s="10" t="str">
        <f>IF(R695=0,"",IFERROR(((1+COMPARATIVO!$E$6)^(1/12)-1)*R695,""))</f>
        <v/>
      </c>
      <c r="Q696" s="10" t="str">
        <f>IF((IFERROR(O696-P696+IF(C696=F695,0,COMPARATIVO!$F$6),""))=COMPARATIVO!$F$6,"",IFERROR(O696-P696+IF(C696=F695,0,COMPARATIVO!$F$6),""))</f>
        <v/>
      </c>
      <c r="R696" s="46">
        <f t="shared" si="3"/>
        <v>0</v>
      </c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9" t="str">
        <f t="shared" si="4"/>
        <v/>
      </c>
      <c r="C697" s="10" t="str">
        <f>IF(C696="","",IF(F696=0,"",IF(C696&gt;F696,F696,IF(F696&lt;&gt;"",COMPARATIVO!$D$4,""))))</f>
        <v/>
      </c>
      <c r="D697" s="10" t="str">
        <f>IF(F696=0,"",IFERROR(((1+COMPARATIVO!$E$4)^(1/12)-1)*F696,""))</f>
        <v/>
      </c>
      <c r="E697" s="10" t="str">
        <f>IF((IFERROR(C697-D697+IF(C697=F696,0,COMPARATIVO!$F$4),""))=COMPARATIVO!$F$4,"",IFERROR(C697-D697+IF(C697=F696,0,COMPARATIVO!$F$4),""))</f>
        <v/>
      </c>
      <c r="F697" s="46">
        <f t="shared" si="1"/>
        <v>0</v>
      </c>
      <c r="G697" s="42"/>
      <c r="H697" s="9" t="str">
        <f t="shared" si="5"/>
        <v/>
      </c>
      <c r="I697" s="10" t="str">
        <f>IF(I696="","",IF(L696=0,"",IF(I696&gt;L696,L696,IF(L696&lt;&gt;"",COMPARATIVO!$D$5,""))))</f>
        <v/>
      </c>
      <c r="J697" s="10" t="str">
        <f>IF(L696=0,"",IFERROR(((1+COMPARATIVO!$E$5)^(1/12)-1)*L696,""))</f>
        <v/>
      </c>
      <c r="K697" s="10" t="str">
        <f>IF((IFERROR(I697-J697+IF(C697=F696,0,COMPARATIVO!$F$5),""))=COMPARATIVO!$F$5,"",IFERROR(I697-J697+IF(C697=F696,0,COMPARATIVO!$F$5),""))</f>
        <v/>
      </c>
      <c r="L697" s="46">
        <f t="shared" si="2"/>
        <v>0</v>
      </c>
      <c r="M697" s="42"/>
      <c r="N697" s="9" t="str">
        <f t="shared" si="6"/>
        <v/>
      </c>
      <c r="O697" s="10" t="str">
        <f>IF(O696="","",IF(R696=0,"",IF(O696&gt;R696,R696,IF(R696&lt;&gt;"",COMPARATIVO!$D$6,""))))</f>
        <v/>
      </c>
      <c r="P697" s="10" t="str">
        <f>IF(R696=0,"",IFERROR(((1+COMPARATIVO!$E$6)^(1/12)-1)*R696,""))</f>
        <v/>
      </c>
      <c r="Q697" s="10" t="str">
        <f>IF((IFERROR(O697-P697+IF(C697=F696,0,COMPARATIVO!$F$6),""))=COMPARATIVO!$F$6,"",IFERROR(O697-P697+IF(C697=F696,0,COMPARATIVO!$F$6),""))</f>
        <v/>
      </c>
      <c r="R697" s="46">
        <f t="shared" si="3"/>
        <v>0</v>
      </c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9" t="str">
        <f t="shared" si="4"/>
        <v/>
      </c>
      <c r="C698" s="10" t="str">
        <f>IF(C697="","",IF(F697=0,"",IF(C697&gt;F697,F697,IF(F697&lt;&gt;"",COMPARATIVO!$D$4,""))))</f>
        <v/>
      </c>
      <c r="D698" s="10" t="str">
        <f>IF(F697=0,"",IFERROR(((1+COMPARATIVO!$E$4)^(1/12)-1)*F697,""))</f>
        <v/>
      </c>
      <c r="E698" s="10" t="str">
        <f>IF((IFERROR(C698-D698+IF(C698=F697,0,COMPARATIVO!$F$4),""))=COMPARATIVO!$F$4,"",IFERROR(C698-D698+IF(C698=F697,0,COMPARATIVO!$F$4),""))</f>
        <v/>
      </c>
      <c r="F698" s="46">
        <f t="shared" si="1"/>
        <v>0</v>
      </c>
      <c r="G698" s="42"/>
      <c r="H698" s="9" t="str">
        <f t="shared" si="5"/>
        <v/>
      </c>
      <c r="I698" s="10" t="str">
        <f>IF(I697="","",IF(L697=0,"",IF(I697&gt;L697,L697,IF(L697&lt;&gt;"",COMPARATIVO!$D$5,""))))</f>
        <v/>
      </c>
      <c r="J698" s="10" t="str">
        <f>IF(L697=0,"",IFERROR(((1+COMPARATIVO!$E$5)^(1/12)-1)*L697,""))</f>
        <v/>
      </c>
      <c r="K698" s="10" t="str">
        <f>IF((IFERROR(I698-J698+IF(C698=F697,0,COMPARATIVO!$F$5),""))=COMPARATIVO!$F$5,"",IFERROR(I698-J698+IF(C698=F697,0,COMPARATIVO!$F$5),""))</f>
        <v/>
      </c>
      <c r="L698" s="46">
        <f t="shared" si="2"/>
        <v>0</v>
      </c>
      <c r="M698" s="42"/>
      <c r="N698" s="9" t="str">
        <f t="shared" si="6"/>
        <v/>
      </c>
      <c r="O698" s="10" t="str">
        <f>IF(O697="","",IF(R697=0,"",IF(O697&gt;R697,R697,IF(R697&lt;&gt;"",COMPARATIVO!$D$6,""))))</f>
        <v/>
      </c>
      <c r="P698" s="10" t="str">
        <f>IF(R697=0,"",IFERROR(((1+COMPARATIVO!$E$6)^(1/12)-1)*R697,""))</f>
        <v/>
      </c>
      <c r="Q698" s="10" t="str">
        <f>IF((IFERROR(O698-P698+IF(C698=F697,0,COMPARATIVO!$F$6),""))=COMPARATIVO!$F$6,"",IFERROR(O698-P698+IF(C698=F697,0,COMPARATIVO!$F$6),""))</f>
        <v/>
      </c>
      <c r="R698" s="46">
        <f t="shared" si="3"/>
        <v>0</v>
      </c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9" t="str">
        <f t="shared" si="4"/>
        <v/>
      </c>
      <c r="C699" s="10" t="str">
        <f>IF(C698="","",IF(F698=0,"",IF(C698&gt;F698,F698,IF(F698&lt;&gt;"",COMPARATIVO!$D$4,""))))</f>
        <v/>
      </c>
      <c r="D699" s="10" t="str">
        <f>IF(F698=0,"",IFERROR(((1+COMPARATIVO!$E$4)^(1/12)-1)*F698,""))</f>
        <v/>
      </c>
      <c r="E699" s="10" t="str">
        <f>IF((IFERROR(C699-D699+IF(C699=F698,0,COMPARATIVO!$F$4),""))=COMPARATIVO!$F$4,"",IFERROR(C699-D699+IF(C699=F698,0,COMPARATIVO!$F$4),""))</f>
        <v/>
      </c>
      <c r="F699" s="46">
        <f t="shared" si="1"/>
        <v>0</v>
      </c>
      <c r="G699" s="42"/>
      <c r="H699" s="9" t="str">
        <f t="shared" si="5"/>
        <v/>
      </c>
      <c r="I699" s="10" t="str">
        <f>IF(I698="","",IF(L698=0,"",IF(I698&gt;L698,L698,IF(L698&lt;&gt;"",COMPARATIVO!$D$5,""))))</f>
        <v/>
      </c>
      <c r="J699" s="10" t="str">
        <f>IF(L698=0,"",IFERROR(((1+COMPARATIVO!$E$5)^(1/12)-1)*L698,""))</f>
        <v/>
      </c>
      <c r="K699" s="10" t="str">
        <f>IF((IFERROR(I699-J699+IF(C699=F698,0,COMPARATIVO!$F$5),""))=COMPARATIVO!$F$5,"",IFERROR(I699-J699+IF(C699=F698,0,COMPARATIVO!$F$5),""))</f>
        <v/>
      </c>
      <c r="L699" s="46">
        <f t="shared" si="2"/>
        <v>0</v>
      </c>
      <c r="M699" s="42"/>
      <c r="N699" s="9" t="str">
        <f t="shared" si="6"/>
        <v/>
      </c>
      <c r="O699" s="10" t="str">
        <f>IF(O698="","",IF(R698=0,"",IF(O698&gt;R698,R698,IF(R698&lt;&gt;"",COMPARATIVO!$D$6,""))))</f>
        <v/>
      </c>
      <c r="P699" s="10" t="str">
        <f>IF(R698=0,"",IFERROR(((1+COMPARATIVO!$E$6)^(1/12)-1)*R698,""))</f>
        <v/>
      </c>
      <c r="Q699" s="10" t="str">
        <f>IF((IFERROR(O699-P699+IF(C699=F698,0,COMPARATIVO!$F$6),""))=COMPARATIVO!$F$6,"",IFERROR(O699-P699+IF(C699=F698,0,COMPARATIVO!$F$6),""))</f>
        <v/>
      </c>
      <c r="R699" s="46">
        <f t="shared" si="3"/>
        <v>0</v>
      </c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9" t="str">
        <f t="shared" si="4"/>
        <v/>
      </c>
      <c r="C700" s="10" t="str">
        <f>IF(C699="","",IF(F699=0,"",IF(C699&gt;F699,F699,IF(F699&lt;&gt;"",COMPARATIVO!$D$4,""))))</f>
        <v/>
      </c>
      <c r="D700" s="10" t="str">
        <f>IF(F699=0,"",IFERROR(((1+COMPARATIVO!$E$4)^(1/12)-1)*F699,""))</f>
        <v/>
      </c>
      <c r="E700" s="10" t="str">
        <f>IF((IFERROR(C700-D700+IF(C700=F699,0,COMPARATIVO!$F$4),""))=COMPARATIVO!$F$4,"",IFERROR(C700-D700+IF(C700=F699,0,COMPARATIVO!$F$4),""))</f>
        <v/>
      </c>
      <c r="F700" s="46">
        <f t="shared" si="1"/>
        <v>0</v>
      </c>
      <c r="G700" s="42"/>
      <c r="H700" s="9" t="str">
        <f t="shared" si="5"/>
        <v/>
      </c>
      <c r="I700" s="10" t="str">
        <f>IF(I699="","",IF(L699=0,"",IF(I699&gt;L699,L699,IF(L699&lt;&gt;"",COMPARATIVO!$D$5,""))))</f>
        <v/>
      </c>
      <c r="J700" s="10" t="str">
        <f>IF(L699=0,"",IFERROR(((1+COMPARATIVO!$E$5)^(1/12)-1)*L699,""))</f>
        <v/>
      </c>
      <c r="K700" s="10" t="str">
        <f>IF((IFERROR(I700-J700+IF(C700=F699,0,COMPARATIVO!$F$5),""))=COMPARATIVO!$F$5,"",IFERROR(I700-J700+IF(C700=F699,0,COMPARATIVO!$F$5),""))</f>
        <v/>
      </c>
      <c r="L700" s="46">
        <f t="shared" si="2"/>
        <v>0</v>
      </c>
      <c r="M700" s="42"/>
      <c r="N700" s="9" t="str">
        <f t="shared" si="6"/>
        <v/>
      </c>
      <c r="O700" s="10" t="str">
        <f>IF(O699="","",IF(R699=0,"",IF(O699&gt;R699,R699,IF(R699&lt;&gt;"",COMPARATIVO!$D$6,""))))</f>
        <v/>
      </c>
      <c r="P700" s="10" t="str">
        <f>IF(R699=0,"",IFERROR(((1+COMPARATIVO!$E$6)^(1/12)-1)*R699,""))</f>
        <v/>
      </c>
      <c r="Q700" s="10" t="str">
        <f>IF((IFERROR(O700-P700+IF(C700=F699,0,COMPARATIVO!$F$6),""))=COMPARATIVO!$F$6,"",IFERROR(O700-P700+IF(C700=F699,0,COMPARATIVO!$F$6),""))</f>
        <v/>
      </c>
      <c r="R700" s="46">
        <f t="shared" si="3"/>
        <v>0</v>
      </c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9" t="str">
        <f t="shared" si="4"/>
        <v/>
      </c>
      <c r="C701" s="10" t="str">
        <f>IF(C700="","",IF(F700=0,"",IF(C700&gt;F700,F700,IF(F700&lt;&gt;"",COMPARATIVO!$D$4,""))))</f>
        <v/>
      </c>
      <c r="D701" s="10" t="str">
        <f>IF(F700=0,"",IFERROR(((1+COMPARATIVO!$E$4)^(1/12)-1)*F700,""))</f>
        <v/>
      </c>
      <c r="E701" s="10" t="str">
        <f>IF((IFERROR(C701-D701+IF(C701=F700,0,COMPARATIVO!$F$4),""))=COMPARATIVO!$F$4,"",IFERROR(C701-D701+IF(C701=F700,0,COMPARATIVO!$F$4),""))</f>
        <v/>
      </c>
      <c r="F701" s="46">
        <f t="shared" si="1"/>
        <v>0</v>
      </c>
      <c r="G701" s="42"/>
      <c r="H701" s="9" t="str">
        <f t="shared" si="5"/>
        <v/>
      </c>
      <c r="I701" s="10" t="str">
        <f>IF(I700="","",IF(L700=0,"",IF(I700&gt;L700,L700,IF(L700&lt;&gt;"",COMPARATIVO!$D$5,""))))</f>
        <v/>
      </c>
      <c r="J701" s="10" t="str">
        <f>IF(L700=0,"",IFERROR(((1+COMPARATIVO!$E$5)^(1/12)-1)*L700,""))</f>
        <v/>
      </c>
      <c r="K701" s="10" t="str">
        <f>IF((IFERROR(I701-J701+IF(C701=F700,0,COMPARATIVO!$F$5),""))=COMPARATIVO!$F$5,"",IFERROR(I701-J701+IF(C701=F700,0,COMPARATIVO!$F$5),""))</f>
        <v/>
      </c>
      <c r="L701" s="46">
        <f t="shared" si="2"/>
        <v>0</v>
      </c>
      <c r="M701" s="42"/>
      <c r="N701" s="9" t="str">
        <f t="shared" si="6"/>
        <v/>
      </c>
      <c r="O701" s="10" t="str">
        <f>IF(O700="","",IF(R700=0,"",IF(O700&gt;R700,R700,IF(R700&lt;&gt;"",COMPARATIVO!$D$6,""))))</f>
        <v/>
      </c>
      <c r="P701" s="10" t="str">
        <f>IF(R700=0,"",IFERROR(((1+COMPARATIVO!$E$6)^(1/12)-1)*R700,""))</f>
        <v/>
      </c>
      <c r="Q701" s="10" t="str">
        <f>IF((IFERROR(O701-P701+IF(C701=F700,0,COMPARATIVO!$F$6),""))=COMPARATIVO!$F$6,"",IFERROR(O701-P701+IF(C701=F700,0,COMPARATIVO!$F$6),""))</f>
        <v/>
      </c>
      <c r="R701" s="46">
        <f t="shared" si="3"/>
        <v>0</v>
      </c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9" t="str">
        <f t="shared" si="4"/>
        <v/>
      </c>
      <c r="C702" s="10" t="str">
        <f>IF(C701="","",IF(F701=0,"",IF(C701&gt;F701,F701,IF(F701&lt;&gt;"",COMPARATIVO!$D$4,""))))</f>
        <v/>
      </c>
      <c r="D702" s="10" t="str">
        <f>IF(F701=0,"",IFERROR(((1+COMPARATIVO!$E$4)^(1/12)-1)*F701,""))</f>
        <v/>
      </c>
      <c r="E702" s="10" t="str">
        <f>IF((IFERROR(C702-D702+IF(C702=F701,0,COMPARATIVO!$F$4),""))=COMPARATIVO!$F$4,"",IFERROR(C702-D702+IF(C702=F701,0,COMPARATIVO!$F$4),""))</f>
        <v/>
      </c>
      <c r="F702" s="46">
        <f t="shared" si="1"/>
        <v>0</v>
      </c>
      <c r="G702" s="42"/>
      <c r="H702" s="9" t="str">
        <f t="shared" si="5"/>
        <v/>
      </c>
      <c r="I702" s="10" t="str">
        <f>IF(I701="","",IF(L701=0,"",IF(I701&gt;L701,L701,IF(L701&lt;&gt;"",COMPARATIVO!$D$5,""))))</f>
        <v/>
      </c>
      <c r="J702" s="10" t="str">
        <f>IF(L701=0,"",IFERROR(((1+COMPARATIVO!$E$5)^(1/12)-1)*L701,""))</f>
        <v/>
      </c>
      <c r="K702" s="10" t="str">
        <f>IF((IFERROR(I702-J702+IF(C702=F701,0,COMPARATIVO!$F$5),""))=COMPARATIVO!$F$5,"",IFERROR(I702-J702+IF(C702=F701,0,COMPARATIVO!$F$5),""))</f>
        <v/>
      </c>
      <c r="L702" s="46">
        <f t="shared" si="2"/>
        <v>0</v>
      </c>
      <c r="M702" s="42"/>
      <c r="N702" s="9" t="str">
        <f t="shared" si="6"/>
        <v/>
      </c>
      <c r="O702" s="10" t="str">
        <f>IF(O701="","",IF(R701=0,"",IF(O701&gt;R701,R701,IF(R701&lt;&gt;"",COMPARATIVO!$D$6,""))))</f>
        <v/>
      </c>
      <c r="P702" s="10" t="str">
        <f>IF(R701=0,"",IFERROR(((1+COMPARATIVO!$E$6)^(1/12)-1)*R701,""))</f>
        <v/>
      </c>
      <c r="Q702" s="10" t="str">
        <f>IF((IFERROR(O702-P702+IF(C702=F701,0,COMPARATIVO!$F$6),""))=COMPARATIVO!$F$6,"",IFERROR(O702-P702+IF(C702=F701,0,COMPARATIVO!$F$6),""))</f>
        <v/>
      </c>
      <c r="R702" s="46">
        <f t="shared" si="3"/>
        <v>0</v>
      </c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9" t="str">
        <f t="shared" si="4"/>
        <v/>
      </c>
      <c r="C703" s="10" t="str">
        <f>IF(C702="","",IF(F702=0,"",IF(C702&gt;F702,F702,IF(F702&lt;&gt;"",COMPARATIVO!$D$4,""))))</f>
        <v/>
      </c>
      <c r="D703" s="10" t="str">
        <f>IF(F702=0,"",IFERROR(((1+COMPARATIVO!$E$4)^(1/12)-1)*F702,""))</f>
        <v/>
      </c>
      <c r="E703" s="10" t="str">
        <f>IF((IFERROR(C703-D703+IF(C703=F702,0,COMPARATIVO!$F$4),""))=COMPARATIVO!$F$4,"",IFERROR(C703-D703+IF(C703=F702,0,COMPARATIVO!$F$4),""))</f>
        <v/>
      </c>
      <c r="F703" s="46">
        <f t="shared" si="1"/>
        <v>0</v>
      </c>
      <c r="G703" s="42"/>
      <c r="H703" s="9" t="str">
        <f t="shared" si="5"/>
        <v/>
      </c>
      <c r="I703" s="10" t="str">
        <f>IF(I702="","",IF(L702=0,"",IF(I702&gt;L702,L702,IF(L702&lt;&gt;"",COMPARATIVO!$D$5,""))))</f>
        <v/>
      </c>
      <c r="J703" s="10" t="str">
        <f>IF(L702=0,"",IFERROR(((1+COMPARATIVO!$E$5)^(1/12)-1)*L702,""))</f>
        <v/>
      </c>
      <c r="K703" s="10" t="str">
        <f>IF((IFERROR(I703-J703+IF(C703=F702,0,COMPARATIVO!$F$5),""))=COMPARATIVO!$F$5,"",IFERROR(I703-J703+IF(C703=F702,0,COMPARATIVO!$F$5),""))</f>
        <v/>
      </c>
      <c r="L703" s="46">
        <f t="shared" si="2"/>
        <v>0</v>
      </c>
      <c r="M703" s="42"/>
      <c r="N703" s="9" t="str">
        <f t="shared" si="6"/>
        <v/>
      </c>
      <c r="O703" s="10" t="str">
        <f>IF(O702="","",IF(R702=0,"",IF(O702&gt;R702,R702,IF(R702&lt;&gt;"",COMPARATIVO!$D$6,""))))</f>
        <v/>
      </c>
      <c r="P703" s="10" t="str">
        <f>IF(R702=0,"",IFERROR(((1+COMPARATIVO!$E$6)^(1/12)-1)*R702,""))</f>
        <v/>
      </c>
      <c r="Q703" s="10" t="str">
        <f>IF((IFERROR(O703-P703+IF(C703=F702,0,COMPARATIVO!$F$6),""))=COMPARATIVO!$F$6,"",IFERROR(O703-P703+IF(C703=F702,0,COMPARATIVO!$F$6),""))</f>
        <v/>
      </c>
      <c r="R703" s="46">
        <f t="shared" si="3"/>
        <v>0</v>
      </c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9" t="str">
        <f t="shared" si="4"/>
        <v/>
      </c>
      <c r="C704" s="10" t="str">
        <f>IF(C703="","",IF(F703=0,"",IF(C703&gt;F703,F703,IF(F703&lt;&gt;"",COMPARATIVO!$D$4,""))))</f>
        <v/>
      </c>
      <c r="D704" s="10" t="str">
        <f>IF(F703=0,"",IFERROR(((1+COMPARATIVO!$E$4)^(1/12)-1)*F703,""))</f>
        <v/>
      </c>
      <c r="E704" s="10" t="str">
        <f>IF((IFERROR(C704-D704+IF(C704=F703,0,COMPARATIVO!$F$4),""))=COMPARATIVO!$F$4,"",IFERROR(C704-D704+IF(C704=F703,0,COMPARATIVO!$F$4),""))</f>
        <v/>
      </c>
      <c r="F704" s="46">
        <f t="shared" si="1"/>
        <v>0</v>
      </c>
      <c r="G704" s="42"/>
      <c r="H704" s="9" t="str">
        <f t="shared" si="5"/>
        <v/>
      </c>
      <c r="I704" s="10" t="str">
        <f>IF(I703="","",IF(L703=0,"",IF(I703&gt;L703,L703,IF(L703&lt;&gt;"",COMPARATIVO!$D$5,""))))</f>
        <v/>
      </c>
      <c r="J704" s="10" t="str">
        <f>IF(L703=0,"",IFERROR(((1+COMPARATIVO!$E$5)^(1/12)-1)*L703,""))</f>
        <v/>
      </c>
      <c r="K704" s="10" t="str">
        <f>IF((IFERROR(I704-J704+IF(C704=F703,0,COMPARATIVO!$F$5),""))=COMPARATIVO!$F$5,"",IFERROR(I704-J704+IF(C704=F703,0,COMPARATIVO!$F$5),""))</f>
        <v/>
      </c>
      <c r="L704" s="46">
        <f t="shared" si="2"/>
        <v>0</v>
      </c>
      <c r="M704" s="42"/>
      <c r="N704" s="9" t="str">
        <f t="shared" si="6"/>
        <v/>
      </c>
      <c r="O704" s="10" t="str">
        <f>IF(O703="","",IF(R703=0,"",IF(O703&gt;R703,R703,IF(R703&lt;&gt;"",COMPARATIVO!$D$6,""))))</f>
        <v/>
      </c>
      <c r="P704" s="10" t="str">
        <f>IF(R703=0,"",IFERROR(((1+COMPARATIVO!$E$6)^(1/12)-1)*R703,""))</f>
        <v/>
      </c>
      <c r="Q704" s="10" t="str">
        <f>IF((IFERROR(O704-P704+IF(C704=F703,0,COMPARATIVO!$F$6),""))=COMPARATIVO!$F$6,"",IFERROR(O704-P704+IF(C704=F703,0,COMPARATIVO!$F$6),""))</f>
        <v/>
      </c>
      <c r="R704" s="46">
        <f t="shared" si="3"/>
        <v>0</v>
      </c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9" t="str">
        <f t="shared" si="4"/>
        <v/>
      </c>
      <c r="C705" s="10" t="str">
        <f>IF(C704="","",IF(F704=0,"",IF(C704&gt;F704,F704,IF(F704&lt;&gt;"",COMPARATIVO!$D$4,""))))</f>
        <v/>
      </c>
      <c r="D705" s="10" t="str">
        <f>IF(F704=0,"",IFERROR(((1+COMPARATIVO!$E$4)^(1/12)-1)*F704,""))</f>
        <v/>
      </c>
      <c r="E705" s="10" t="str">
        <f>IF((IFERROR(C705-D705+IF(C705=F704,0,COMPARATIVO!$F$4),""))=COMPARATIVO!$F$4,"",IFERROR(C705-D705+IF(C705=F704,0,COMPARATIVO!$F$4),""))</f>
        <v/>
      </c>
      <c r="F705" s="46">
        <f t="shared" si="1"/>
        <v>0</v>
      </c>
      <c r="G705" s="42"/>
      <c r="H705" s="9" t="str">
        <f t="shared" si="5"/>
        <v/>
      </c>
      <c r="I705" s="10" t="str">
        <f>IF(I704="","",IF(L704=0,"",IF(I704&gt;L704,L704,IF(L704&lt;&gt;"",COMPARATIVO!$D$5,""))))</f>
        <v/>
      </c>
      <c r="J705" s="10" t="str">
        <f>IF(L704=0,"",IFERROR(((1+COMPARATIVO!$E$5)^(1/12)-1)*L704,""))</f>
        <v/>
      </c>
      <c r="K705" s="10" t="str">
        <f>IF((IFERROR(I705-J705+IF(C705=F704,0,COMPARATIVO!$F$5),""))=COMPARATIVO!$F$5,"",IFERROR(I705-J705+IF(C705=F704,0,COMPARATIVO!$F$5),""))</f>
        <v/>
      </c>
      <c r="L705" s="46">
        <f t="shared" si="2"/>
        <v>0</v>
      </c>
      <c r="M705" s="42"/>
      <c r="N705" s="9" t="str">
        <f t="shared" si="6"/>
        <v/>
      </c>
      <c r="O705" s="10" t="str">
        <f>IF(O704="","",IF(R704=0,"",IF(O704&gt;R704,R704,IF(R704&lt;&gt;"",COMPARATIVO!$D$6,""))))</f>
        <v/>
      </c>
      <c r="P705" s="10" t="str">
        <f>IF(R704=0,"",IFERROR(((1+COMPARATIVO!$E$6)^(1/12)-1)*R704,""))</f>
        <v/>
      </c>
      <c r="Q705" s="10" t="str">
        <f>IF((IFERROR(O705-P705+IF(C705=F704,0,COMPARATIVO!$F$6),""))=COMPARATIVO!$F$6,"",IFERROR(O705-P705+IF(C705=F704,0,COMPARATIVO!$F$6),""))</f>
        <v/>
      </c>
      <c r="R705" s="46">
        <f t="shared" si="3"/>
        <v>0</v>
      </c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9" t="str">
        <f t="shared" si="4"/>
        <v/>
      </c>
      <c r="C706" s="10" t="str">
        <f>IF(C705="","",IF(F705=0,"",IF(C705&gt;F705,F705,IF(F705&lt;&gt;"",COMPARATIVO!$D$4,""))))</f>
        <v/>
      </c>
      <c r="D706" s="10" t="str">
        <f>IF(F705=0,"",IFERROR(((1+COMPARATIVO!$E$4)^(1/12)-1)*F705,""))</f>
        <v/>
      </c>
      <c r="E706" s="10" t="str">
        <f>IF((IFERROR(C706-D706+IF(C706=F705,0,COMPARATIVO!$F$4),""))=COMPARATIVO!$F$4,"",IFERROR(C706-D706+IF(C706=F705,0,COMPARATIVO!$F$4),""))</f>
        <v/>
      </c>
      <c r="F706" s="46">
        <f t="shared" si="1"/>
        <v>0</v>
      </c>
      <c r="G706" s="42"/>
      <c r="H706" s="9" t="str">
        <f t="shared" si="5"/>
        <v/>
      </c>
      <c r="I706" s="10" t="str">
        <f>IF(I705="","",IF(L705=0,"",IF(I705&gt;L705,L705,IF(L705&lt;&gt;"",COMPARATIVO!$D$5,""))))</f>
        <v/>
      </c>
      <c r="J706" s="10" t="str">
        <f>IF(L705=0,"",IFERROR(((1+COMPARATIVO!$E$5)^(1/12)-1)*L705,""))</f>
        <v/>
      </c>
      <c r="K706" s="10" t="str">
        <f>IF((IFERROR(I706-J706+IF(C706=F705,0,COMPARATIVO!$F$5),""))=COMPARATIVO!$F$5,"",IFERROR(I706-J706+IF(C706=F705,0,COMPARATIVO!$F$5),""))</f>
        <v/>
      </c>
      <c r="L706" s="46">
        <f t="shared" si="2"/>
        <v>0</v>
      </c>
      <c r="M706" s="42"/>
      <c r="N706" s="9" t="str">
        <f t="shared" si="6"/>
        <v/>
      </c>
      <c r="O706" s="10" t="str">
        <f>IF(O705="","",IF(R705=0,"",IF(O705&gt;R705,R705,IF(R705&lt;&gt;"",COMPARATIVO!$D$6,""))))</f>
        <v/>
      </c>
      <c r="P706" s="10" t="str">
        <f>IF(R705=0,"",IFERROR(((1+COMPARATIVO!$E$6)^(1/12)-1)*R705,""))</f>
        <v/>
      </c>
      <c r="Q706" s="10" t="str">
        <f>IF((IFERROR(O706-P706+IF(C706=F705,0,COMPARATIVO!$F$6),""))=COMPARATIVO!$F$6,"",IFERROR(O706-P706+IF(C706=F705,0,COMPARATIVO!$F$6),""))</f>
        <v/>
      </c>
      <c r="R706" s="46">
        <f t="shared" si="3"/>
        <v>0</v>
      </c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9" t="str">
        <f t="shared" si="4"/>
        <v/>
      </c>
      <c r="C707" s="10" t="str">
        <f>IF(C706="","",IF(F706=0,"",IF(C706&gt;F706,F706,IF(F706&lt;&gt;"",COMPARATIVO!$D$4,""))))</f>
        <v/>
      </c>
      <c r="D707" s="10" t="str">
        <f>IF(F706=0,"",IFERROR(((1+COMPARATIVO!$E$4)^(1/12)-1)*F706,""))</f>
        <v/>
      </c>
      <c r="E707" s="10" t="str">
        <f>IF((IFERROR(C707-D707+IF(C707=F706,0,COMPARATIVO!$F$4),""))=COMPARATIVO!$F$4,"",IFERROR(C707-D707+IF(C707=F706,0,COMPARATIVO!$F$4),""))</f>
        <v/>
      </c>
      <c r="F707" s="46">
        <f t="shared" si="1"/>
        <v>0</v>
      </c>
      <c r="G707" s="42"/>
      <c r="H707" s="9" t="str">
        <f t="shared" si="5"/>
        <v/>
      </c>
      <c r="I707" s="10" t="str">
        <f>IF(I706="","",IF(L706=0,"",IF(I706&gt;L706,L706,IF(L706&lt;&gt;"",COMPARATIVO!$D$5,""))))</f>
        <v/>
      </c>
      <c r="J707" s="10" t="str">
        <f>IF(L706=0,"",IFERROR(((1+COMPARATIVO!$E$5)^(1/12)-1)*L706,""))</f>
        <v/>
      </c>
      <c r="K707" s="10" t="str">
        <f>IF((IFERROR(I707-J707+IF(C707=F706,0,COMPARATIVO!$F$5),""))=COMPARATIVO!$F$5,"",IFERROR(I707-J707+IF(C707=F706,0,COMPARATIVO!$F$5),""))</f>
        <v/>
      </c>
      <c r="L707" s="46">
        <f t="shared" si="2"/>
        <v>0</v>
      </c>
      <c r="M707" s="42"/>
      <c r="N707" s="9" t="str">
        <f t="shared" si="6"/>
        <v/>
      </c>
      <c r="O707" s="10" t="str">
        <f>IF(O706="","",IF(R706=0,"",IF(O706&gt;R706,R706,IF(R706&lt;&gt;"",COMPARATIVO!$D$6,""))))</f>
        <v/>
      </c>
      <c r="P707" s="10" t="str">
        <f>IF(R706=0,"",IFERROR(((1+COMPARATIVO!$E$6)^(1/12)-1)*R706,""))</f>
        <v/>
      </c>
      <c r="Q707" s="10" t="str">
        <f>IF((IFERROR(O707-P707+IF(C707=F706,0,COMPARATIVO!$F$6),""))=COMPARATIVO!$F$6,"",IFERROR(O707-P707+IF(C707=F706,0,COMPARATIVO!$F$6),""))</f>
        <v/>
      </c>
      <c r="R707" s="46">
        <f t="shared" si="3"/>
        <v>0</v>
      </c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9" t="str">
        <f t="shared" si="4"/>
        <v/>
      </c>
      <c r="C708" s="10" t="str">
        <f>IF(C707="","",IF(F707=0,"",IF(C707&gt;F707,F707,IF(F707&lt;&gt;"",COMPARATIVO!$D$4,""))))</f>
        <v/>
      </c>
      <c r="D708" s="10" t="str">
        <f>IF(F707=0,"",IFERROR(((1+COMPARATIVO!$E$4)^(1/12)-1)*F707,""))</f>
        <v/>
      </c>
      <c r="E708" s="10" t="str">
        <f>IF((IFERROR(C708-D708+IF(C708=F707,0,COMPARATIVO!$F$4),""))=COMPARATIVO!$F$4,"",IFERROR(C708-D708+IF(C708=F707,0,COMPARATIVO!$F$4),""))</f>
        <v/>
      </c>
      <c r="F708" s="46">
        <f t="shared" si="1"/>
        <v>0</v>
      </c>
      <c r="G708" s="42"/>
      <c r="H708" s="9" t="str">
        <f t="shared" si="5"/>
        <v/>
      </c>
      <c r="I708" s="10" t="str">
        <f>IF(I707="","",IF(L707=0,"",IF(I707&gt;L707,L707,IF(L707&lt;&gt;"",COMPARATIVO!$D$5,""))))</f>
        <v/>
      </c>
      <c r="J708" s="10" t="str">
        <f>IF(L707=0,"",IFERROR(((1+COMPARATIVO!$E$5)^(1/12)-1)*L707,""))</f>
        <v/>
      </c>
      <c r="K708" s="10" t="str">
        <f>IF((IFERROR(I708-J708+IF(C708=F707,0,COMPARATIVO!$F$5),""))=COMPARATIVO!$F$5,"",IFERROR(I708-J708+IF(C708=F707,0,COMPARATIVO!$F$5),""))</f>
        <v/>
      </c>
      <c r="L708" s="46">
        <f t="shared" si="2"/>
        <v>0</v>
      </c>
      <c r="M708" s="42"/>
      <c r="N708" s="9" t="str">
        <f t="shared" si="6"/>
        <v/>
      </c>
      <c r="O708" s="10" t="str">
        <f>IF(O707="","",IF(R707=0,"",IF(O707&gt;R707,R707,IF(R707&lt;&gt;"",COMPARATIVO!$D$6,""))))</f>
        <v/>
      </c>
      <c r="P708" s="10" t="str">
        <f>IF(R707=0,"",IFERROR(((1+COMPARATIVO!$E$6)^(1/12)-1)*R707,""))</f>
        <v/>
      </c>
      <c r="Q708" s="10" t="str">
        <f>IF((IFERROR(O708-P708+IF(C708=F707,0,COMPARATIVO!$F$6),""))=COMPARATIVO!$F$6,"",IFERROR(O708-P708+IF(C708=F707,0,COMPARATIVO!$F$6),""))</f>
        <v/>
      </c>
      <c r="R708" s="46">
        <f t="shared" si="3"/>
        <v>0</v>
      </c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9" t="str">
        <f t="shared" si="4"/>
        <v/>
      </c>
      <c r="C709" s="10" t="str">
        <f>IF(C708="","",IF(F708=0,"",IF(C708&gt;F708,F708,IF(F708&lt;&gt;"",COMPARATIVO!$D$4,""))))</f>
        <v/>
      </c>
      <c r="D709" s="10" t="str">
        <f>IF(F708=0,"",IFERROR(((1+COMPARATIVO!$E$4)^(1/12)-1)*F708,""))</f>
        <v/>
      </c>
      <c r="E709" s="10" t="str">
        <f>IF((IFERROR(C709-D709+IF(C709=F708,0,COMPARATIVO!$F$4),""))=COMPARATIVO!$F$4,"",IFERROR(C709-D709+IF(C709=F708,0,COMPARATIVO!$F$4),""))</f>
        <v/>
      </c>
      <c r="F709" s="46">
        <f t="shared" si="1"/>
        <v>0</v>
      </c>
      <c r="G709" s="42"/>
      <c r="H709" s="9" t="str">
        <f t="shared" si="5"/>
        <v/>
      </c>
      <c r="I709" s="10" t="str">
        <f>IF(I708="","",IF(L708=0,"",IF(I708&gt;L708,L708,IF(L708&lt;&gt;"",COMPARATIVO!$D$5,""))))</f>
        <v/>
      </c>
      <c r="J709" s="10" t="str">
        <f>IF(L708=0,"",IFERROR(((1+COMPARATIVO!$E$5)^(1/12)-1)*L708,""))</f>
        <v/>
      </c>
      <c r="K709" s="10" t="str">
        <f>IF((IFERROR(I709-J709+IF(C709=F708,0,COMPARATIVO!$F$5),""))=COMPARATIVO!$F$5,"",IFERROR(I709-J709+IF(C709=F708,0,COMPARATIVO!$F$5),""))</f>
        <v/>
      </c>
      <c r="L709" s="46">
        <f t="shared" si="2"/>
        <v>0</v>
      </c>
      <c r="M709" s="42"/>
      <c r="N709" s="9" t="str">
        <f t="shared" si="6"/>
        <v/>
      </c>
      <c r="O709" s="10" t="str">
        <f>IF(O708="","",IF(R708=0,"",IF(O708&gt;R708,R708,IF(R708&lt;&gt;"",COMPARATIVO!$D$6,""))))</f>
        <v/>
      </c>
      <c r="P709" s="10" t="str">
        <f>IF(R708=0,"",IFERROR(((1+COMPARATIVO!$E$6)^(1/12)-1)*R708,""))</f>
        <v/>
      </c>
      <c r="Q709" s="10" t="str">
        <f>IF((IFERROR(O709-P709+IF(C709=F708,0,COMPARATIVO!$F$6),""))=COMPARATIVO!$F$6,"",IFERROR(O709-P709+IF(C709=F708,0,COMPARATIVO!$F$6),""))</f>
        <v/>
      </c>
      <c r="R709" s="46">
        <f t="shared" si="3"/>
        <v>0</v>
      </c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9" t="str">
        <f t="shared" si="4"/>
        <v/>
      </c>
      <c r="C710" s="10" t="str">
        <f>IF(C709="","",IF(F709=0,"",IF(C709&gt;F709,F709,IF(F709&lt;&gt;"",COMPARATIVO!$D$4,""))))</f>
        <v/>
      </c>
      <c r="D710" s="10" t="str">
        <f>IF(F709=0,"",IFERROR(((1+COMPARATIVO!$E$4)^(1/12)-1)*F709,""))</f>
        <v/>
      </c>
      <c r="E710" s="10" t="str">
        <f>IF((IFERROR(C710-D710+IF(C710=F709,0,COMPARATIVO!$F$4),""))=COMPARATIVO!$F$4,"",IFERROR(C710-D710+IF(C710=F709,0,COMPARATIVO!$F$4),""))</f>
        <v/>
      </c>
      <c r="F710" s="46">
        <f t="shared" si="1"/>
        <v>0</v>
      </c>
      <c r="G710" s="42"/>
      <c r="H710" s="9" t="str">
        <f t="shared" si="5"/>
        <v/>
      </c>
      <c r="I710" s="10" t="str">
        <f>IF(I709="","",IF(L709=0,"",IF(I709&gt;L709,L709,IF(L709&lt;&gt;"",COMPARATIVO!$D$5,""))))</f>
        <v/>
      </c>
      <c r="J710" s="10" t="str">
        <f>IF(L709=0,"",IFERROR(((1+COMPARATIVO!$E$5)^(1/12)-1)*L709,""))</f>
        <v/>
      </c>
      <c r="K710" s="10" t="str">
        <f>IF((IFERROR(I710-J710+IF(C710=F709,0,COMPARATIVO!$F$5),""))=COMPARATIVO!$F$5,"",IFERROR(I710-J710+IF(C710=F709,0,COMPARATIVO!$F$5),""))</f>
        <v/>
      </c>
      <c r="L710" s="46">
        <f t="shared" si="2"/>
        <v>0</v>
      </c>
      <c r="M710" s="42"/>
      <c r="N710" s="9" t="str">
        <f t="shared" si="6"/>
        <v/>
      </c>
      <c r="O710" s="10" t="str">
        <f>IF(O709="","",IF(R709=0,"",IF(O709&gt;R709,R709,IF(R709&lt;&gt;"",COMPARATIVO!$D$6,""))))</f>
        <v/>
      </c>
      <c r="P710" s="10" t="str">
        <f>IF(R709=0,"",IFERROR(((1+COMPARATIVO!$E$6)^(1/12)-1)*R709,""))</f>
        <v/>
      </c>
      <c r="Q710" s="10" t="str">
        <f>IF((IFERROR(O710-P710+IF(C710=F709,0,COMPARATIVO!$F$6),""))=COMPARATIVO!$F$6,"",IFERROR(O710-P710+IF(C710=F709,0,COMPARATIVO!$F$6),""))</f>
        <v/>
      </c>
      <c r="R710" s="46">
        <f t="shared" si="3"/>
        <v>0</v>
      </c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9" t="str">
        <f t="shared" si="4"/>
        <v/>
      </c>
      <c r="C711" s="10" t="str">
        <f>IF(C710="","",IF(F710=0,"",IF(C710&gt;F710,F710,IF(F710&lt;&gt;"",COMPARATIVO!$D$4,""))))</f>
        <v/>
      </c>
      <c r="D711" s="10" t="str">
        <f>IF(F710=0,"",IFERROR(((1+COMPARATIVO!$E$4)^(1/12)-1)*F710,""))</f>
        <v/>
      </c>
      <c r="E711" s="10" t="str">
        <f>IF((IFERROR(C711-D711+IF(C711=F710,0,COMPARATIVO!$F$4),""))=COMPARATIVO!$F$4,"",IFERROR(C711-D711+IF(C711=F710,0,COMPARATIVO!$F$4),""))</f>
        <v/>
      </c>
      <c r="F711" s="46">
        <f t="shared" si="1"/>
        <v>0</v>
      </c>
      <c r="G711" s="42"/>
      <c r="H711" s="9" t="str">
        <f t="shared" si="5"/>
        <v/>
      </c>
      <c r="I711" s="10" t="str">
        <f>IF(I710="","",IF(L710=0,"",IF(I710&gt;L710,L710,IF(L710&lt;&gt;"",COMPARATIVO!$D$5,""))))</f>
        <v/>
      </c>
      <c r="J711" s="10" t="str">
        <f>IF(L710=0,"",IFERROR(((1+COMPARATIVO!$E$5)^(1/12)-1)*L710,""))</f>
        <v/>
      </c>
      <c r="K711" s="10" t="str">
        <f>IF((IFERROR(I711-J711+IF(C711=F710,0,COMPARATIVO!$F$5),""))=COMPARATIVO!$F$5,"",IFERROR(I711-J711+IF(C711=F710,0,COMPARATIVO!$F$5),""))</f>
        <v/>
      </c>
      <c r="L711" s="46">
        <f t="shared" si="2"/>
        <v>0</v>
      </c>
      <c r="M711" s="42"/>
      <c r="N711" s="9" t="str">
        <f t="shared" si="6"/>
        <v/>
      </c>
      <c r="O711" s="10" t="str">
        <f>IF(O710="","",IF(R710=0,"",IF(O710&gt;R710,R710,IF(R710&lt;&gt;"",COMPARATIVO!$D$6,""))))</f>
        <v/>
      </c>
      <c r="P711" s="10" t="str">
        <f>IF(R710=0,"",IFERROR(((1+COMPARATIVO!$E$6)^(1/12)-1)*R710,""))</f>
        <v/>
      </c>
      <c r="Q711" s="10" t="str">
        <f>IF((IFERROR(O711-P711+IF(C711=F710,0,COMPARATIVO!$F$6),""))=COMPARATIVO!$F$6,"",IFERROR(O711-P711+IF(C711=F710,0,COMPARATIVO!$F$6),""))</f>
        <v/>
      </c>
      <c r="R711" s="46">
        <f t="shared" si="3"/>
        <v>0</v>
      </c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9" t="str">
        <f t="shared" si="4"/>
        <v/>
      </c>
      <c r="C712" s="10" t="str">
        <f>IF(C711="","",IF(F711=0,"",IF(C711&gt;F711,F711,IF(F711&lt;&gt;"",COMPARATIVO!$D$4,""))))</f>
        <v/>
      </c>
      <c r="D712" s="10" t="str">
        <f>IF(F711=0,"",IFERROR(((1+COMPARATIVO!$E$4)^(1/12)-1)*F711,""))</f>
        <v/>
      </c>
      <c r="E712" s="10" t="str">
        <f>IF((IFERROR(C712-D712+IF(C712=F711,0,COMPARATIVO!$F$4),""))=COMPARATIVO!$F$4,"",IFERROR(C712-D712+IF(C712=F711,0,COMPARATIVO!$F$4),""))</f>
        <v/>
      </c>
      <c r="F712" s="46">
        <f t="shared" si="1"/>
        <v>0</v>
      </c>
      <c r="G712" s="42"/>
      <c r="H712" s="9" t="str">
        <f t="shared" si="5"/>
        <v/>
      </c>
      <c r="I712" s="10" t="str">
        <f>IF(I711="","",IF(L711=0,"",IF(I711&gt;L711,L711,IF(L711&lt;&gt;"",COMPARATIVO!$D$5,""))))</f>
        <v/>
      </c>
      <c r="J712" s="10" t="str">
        <f>IF(L711=0,"",IFERROR(((1+COMPARATIVO!$E$5)^(1/12)-1)*L711,""))</f>
        <v/>
      </c>
      <c r="K712" s="10" t="str">
        <f>IF((IFERROR(I712-J712+IF(C712=F711,0,COMPARATIVO!$F$5),""))=COMPARATIVO!$F$5,"",IFERROR(I712-J712+IF(C712=F711,0,COMPARATIVO!$F$5),""))</f>
        <v/>
      </c>
      <c r="L712" s="46">
        <f t="shared" si="2"/>
        <v>0</v>
      </c>
      <c r="M712" s="42"/>
      <c r="N712" s="9" t="str">
        <f t="shared" si="6"/>
        <v/>
      </c>
      <c r="O712" s="10" t="str">
        <f>IF(O711="","",IF(R711=0,"",IF(O711&gt;R711,R711,IF(R711&lt;&gt;"",COMPARATIVO!$D$6,""))))</f>
        <v/>
      </c>
      <c r="P712" s="10" t="str">
        <f>IF(R711=0,"",IFERROR(((1+COMPARATIVO!$E$6)^(1/12)-1)*R711,""))</f>
        <v/>
      </c>
      <c r="Q712" s="10" t="str">
        <f>IF((IFERROR(O712-P712+IF(C712=F711,0,COMPARATIVO!$F$6),""))=COMPARATIVO!$F$6,"",IFERROR(O712-P712+IF(C712=F711,0,COMPARATIVO!$F$6),""))</f>
        <v/>
      </c>
      <c r="R712" s="46">
        <f t="shared" si="3"/>
        <v>0</v>
      </c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9" t="str">
        <f t="shared" si="4"/>
        <v/>
      </c>
      <c r="C713" s="10" t="str">
        <f>IF(C712="","",IF(F712=0,"",IF(C712&gt;F712,F712,IF(F712&lt;&gt;"",COMPARATIVO!$D$4,""))))</f>
        <v/>
      </c>
      <c r="D713" s="10" t="str">
        <f>IF(F712=0,"",IFERROR(((1+COMPARATIVO!$E$4)^(1/12)-1)*F712,""))</f>
        <v/>
      </c>
      <c r="E713" s="10" t="str">
        <f>IF((IFERROR(C713-D713+IF(C713=F712,0,COMPARATIVO!$F$4),""))=COMPARATIVO!$F$4,"",IFERROR(C713-D713+IF(C713=F712,0,COMPARATIVO!$F$4),""))</f>
        <v/>
      </c>
      <c r="F713" s="46">
        <f t="shared" si="1"/>
        <v>0</v>
      </c>
      <c r="G713" s="42"/>
      <c r="H713" s="9" t="str">
        <f t="shared" si="5"/>
        <v/>
      </c>
      <c r="I713" s="10" t="str">
        <f>IF(I712="","",IF(L712=0,"",IF(I712&gt;L712,L712,IF(L712&lt;&gt;"",COMPARATIVO!$D$5,""))))</f>
        <v/>
      </c>
      <c r="J713" s="10" t="str">
        <f>IF(L712=0,"",IFERROR(((1+COMPARATIVO!$E$5)^(1/12)-1)*L712,""))</f>
        <v/>
      </c>
      <c r="K713" s="10" t="str">
        <f>IF((IFERROR(I713-J713+IF(C713=F712,0,COMPARATIVO!$F$5),""))=COMPARATIVO!$F$5,"",IFERROR(I713-J713+IF(C713=F712,0,COMPARATIVO!$F$5),""))</f>
        <v/>
      </c>
      <c r="L713" s="46">
        <f t="shared" si="2"/>
        <v>0</v>
      </c>
      <c r="M713" s="42"/>
      <c r="N713" s="9" t="str">
        <f t="shared" si="6"/>
        <v/>
      </c>
      <c r="O713" s="10" t="str">
        <f>IF(O712="","",IF(R712=0,"",IF(O712&gt;R712,R712,IF(R712&lt;&gt;"",COMPARATIVO!$D$6,""))))</f>
        <v/>
      </c>
      <c r="P713" s="10" t="str">
        <f>IF(R712=0,"",IFERROR(((1+COMPARATIVO!$E$6)^(1/12)-1)*R712,""))</f>
        <v/>
      </c>
      <c r="Q713" s="10" t="str">
        <f>IF((IFERROR(O713-P713+IF(C713=F712,0,COMPARATIVO!$F$6),""))=COMPARATIVO!$F$6,"",IFERROR(O713-P713+IF(C713=F712,0,COMPARATIVO!$F$6),""))</f>
        <v/>
      </c>
      <c r="R713" s="46">
        <f t="shared" si="3"/>
        <v>0</v>
      </c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9" t="str">
        <f t="shared" si="4"/>
        <v/>
      </c>
      <c r="C714" s="10" t="str">
        <f>IF(C713="","",IF(F713=0,"",IF(C713&gt;F713,F713,IF(F713&lt;&gt;"",COMPARATIVO!$D$4,""))))</f>
        <v/>
      </c>
      <c r="D714" s="10" t="str">
        <f>IF(F713=0,"",IFERROR(((1+COMPARATIVO!$E$4)^(1/12)-1)*F713,""))</f>
        <v/>
      </c>
      <c r="E714" s="10" t="str">
        <f>IF((IFERROR(C714-D714+IF(C714=F713,0,COMPARATIVO!$F$4),""))=COMPARATIVO!$F$4,"",IFERROR(C714-D714+IF(C714=F713,0,COMPARATIVO!$F$4),""))</f>
        <v/>
      </c>
      <c r="F714" s="46">
        <f t="shared" si="1"/>
        <v>0</v>
      </c>
      <c r="G714" s="42"/>
      <c r="H714" s="9" t="str">
        <f t="shared" si="5"/>
        <v/>
      </c>
      <c r="I714" s="10" t="str">
        <f>IF(I713="","",IF(L713=0,"",IF(I713&gt;L713,L713,IF(L713&lt;&gt;"",COMPARATIVO!$D$5,""))))</f>
        <v/>
      </c>
      <c r="J714" s="10" t="str">
        <f>IF(L713=0,"",IFERROR(((1+COMPARATIVO!$E$5)^(1/12)-1)*L713,""))</f>
        <v/>
      </c>
      <c r="K714" s="10" t="str">
        <f>IF((IFERROR(I714-J714+IF(C714=F713,0,COMPARATIVO!$F$5),""))=COMPARATIVO!$F$5,"",IFERROR(I714-J714+IF(C714=F713,0,COMPARATIVO!$F$5),""))</f>
        <v/>
      </c>
      <c r="L714" s="46">
        <f t="shared" si="2"/>
        <v>0</v>
      </c>
      <c r="M714" s="42"/>
      <c r="N714" s="9" t="str">
        <f t="shared" si="6"/>
        <v/>
      </c>
      <c r="O714" s="10" t="str">
        <f>IF(O713="","",IF(R713=0,"",IF(O713&gt;R713,R713,IF(R713&lt;&gt;"",COMPARATIVO!$D$6,""))))</f>
        <v/>
      </c>
      <c r="P714" s="10" t="str">
        <f>IF(R713=0,"",IFERROR(((1+COMPARATIVO!$E$6)^(1/12)-1)*R713,""))</f>
        <v/>
      </c>
      <c r="Q714" s="10" t="str">
        <f>IF((IFERROR(O714-P714+IF(C714=F713,0,COMPARATIVO!$F$6),""))=COMPARATIVO!$F$6,"",IFERROR(O714-P714+IF(C714=F713,0,COMPARATIVO!$F$6),""))</f>
        <v/>
      </c>
      <c r="R714" s="46">
        <f t="shared" si="3"/>
        <v>0</v>
      </c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9" t="str">
        <f t="shared" si="4"/>
        <v/>
      </c>
      <c r="C715" s="10" t="str">
        <f>IF(C714="","",IF(F714=0,"",IF(C714&gt;F714,F714,IF(F714&lt;&gt;"",COMPARATIVO!$D$4,""))))</f>
        <v/>
      </c>
      <c r="D715" s="10" t="str">
        <f>IF(F714=0,"",IFERROR(((1+COMPARATIVO!$E$4)^(1/12)-1)*F714,""))</f>
        <v/>
      </c>
      <c r="E715" s="10" t="str">
        <f>IF((IFERROR(C715-D715+IF(C715=F714,0,COMPARATIVO!$F$4),""))=COMPARATIVO!$F$4,"",IFERROR(C715-D715+IF(C715=F714,0,COMPARATIVO!$F$4),""))</f>
        <v/>
      </c>
      <c r="F715" s="46">
        <f t="shared" si="1"/>
        <v>0</v>
      </c>
      <c r="G715" s="42"/>
      <c r="H715" s="9" t="str">
        <f t="shared" si="5"/>
        <v/>
      </c>
      <c r="I715" s="10" t="str">
        <f>IF(I714="","",IF(L714=0,"",IF(I714&gt;L714,L714,IF(L714&lt;&gt;"",COMPARATIVO!$D$5,""))))</f>
        <v/>
      </c>
      <c r="J715" s="10" t="str">
        <f>IF(L714=0,"",IFERROR(((1+COMPARATIVO!$E$5)^(1/12)-1)*L714,""))</f>
        <v/>
      </c>
      <c r="K715" s="10" t="str">
        <f>IF((IFERROR(I715-J715+IF(C715=F714,0,COMPARATIVO!$F$5),""))=COMPARATIVO!$F$5,"",IFERROR(I715-J715+IF(C715=F714,0,COMPARATIVO!$F$5),""))</f>
        <v/>
      </c>
      <c r="L715" s="46">
        <f t="shared" si="2"/>
        <v>0</v>
      </c>
      <c r="M715" s="42"/>
      <c r="N715" s="9" t="str">
        <f t="shared" si="6"/>
        <v/>
      </c>
      <c r="O715" s="10" t="str">
        <f>IF(O714="","",IF(R714=0,"",IF(O714&gt;R714,R714,IF(R714&lt;&gt;"",COMPARATIVO!$D$6,""))))</f>
        <v/>
      </c>
      <c r="P715" s="10" t="str">
        <f>IF(R714=0,"",IFERROR(((1+COMPARATIVO!$E$6)^(1/12)-1)*R714,""))</f>
        <v/>
      </c>
      <c r="Q715" s="10" t="str">
        <f>IF((IFERROR(O715-P715+IF(C715=F714,0,COMPARATIVO!$F$6),""))=COMPARATIVO!$F$6,"",IFERROR(O715-P715+IF(C715=F714,0,COMPARATIVO!$F$6),""))</f>
        <v/>
      </c>
      <c r="R715" s="46">
        <f t="shared" si="3"/>
        <v>0</v>
      </c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9" t="str">
        <f t="shared" si="4"/>
        <v/>
      </c>
      <c r="C716" s="10" t="str">
        <f>IF(C715="","",IF(F715=0,"",IF(C715&gt;F715,F715,IF(F715&lt;&gt;"",COMPARATIVO!$D$4,""))))</f>
        <v/>
      </c>
      <c r="D716" s="10" t="str">
        <f>IF(F715=0,"",IFERROR(((1+COMPARATIVO!$E$4)^(1/12)-1)*F715,""))</f>
        <v/>
      </c>
      <c r="E716" s="10" t="str">
        <f>IF((IFERROR(C716-D716+IF(C716=F715,0,COMPARATIVO!$F$4),""))=COMPARATIVO!$F$4,"",IFERROR(C716-D716+IF(C716=F715,0,COMPARATIVO!$F$4),""))</f>
        <v/>
      </c>
      <c r="F716" s="46">
        <f t="shared" si="1"/>
        <v>0</v>
      </c>
      <c r="G716" s="42"/>
      <c r="H716" s="9" t="str">
        <f t="shared" si="5"/>
        <v/>
      </c>
      <c r="I716" s="10" t="str">
        <f>IF(I715="","",IF(L715=0,"",IF(I715&gt;L715,L715,IF(L715&lt;&gt;"",COMPARATIVO!$D$5,""))))</f>
        <v/>
      </c>
      <c r="J716" s="10" t="str">
        <f>IF(L715=0,"",IFERROR(((1+COMPARATIVO!$E$5)^(1/12)-1)*L715,""))</f>
        <v/>
      </c>
      <c r="K716" s="10" t="str">
        <f>IF((IFERROR(I716-J716+IF(C716=F715,0,COMPARATIVO!$F$5),""))=COMPARATIVO!$F$5,"",IFERROR(I716-J716+IF(C716=F715,0,COMPARATIVO!$F$5),""))</f>
        <v/>
      </c>
      <c r="L716" s="46">
        <f t="shared" si="2"/>
        <v>0</v>
      </c>
      <c r="M716" s="42"/>
      <c r="N716" s="9" t="str">
        <f t="shared" si="6"/>
        <v/>
      </c>
      <c r="O716" s="10" t="str">
        <f>IF(O715="","",IF(R715=0,"",IF(O715&gt;R715,R715,IF(R715&lt;&gt;"",COMPARATIVO!$D$6,""))))</f>
        <v/>
      </c>
      <c r="P716" s="10" t="str">
        <f>IF(R715=0,"",IFERROR(((1+COMPARATIVO!$E$6)^(1/12)-1)*R715,""))</f>
        <v/>
      </c>
      <c r="Q716" s="10" t="str">
        <f>IF((IFERROR(O716-P716+IF(C716=F715,0,COMPARATIVO!$F$6),""))=COMPARATIVO!$F$6,"",IFERROR(O716-P716+IF(C716=F715,0,COMPARATIVO!$F$6),""))</f>
        <v/>
      </c>
      <c r="R716" s="46">
        <f t="shared" si="3"/>
        <v>0</v>
      </c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9" t="str">
        <f t="shared" si="4"/>
        <v/>
      </c>
      <c r="C717" s="10" t="str">
        <f>IF(C716="","",IF(F716=0,"",IF(C716&gt;F716,F716,IF(F716&lt;&gt;"",COMPARATIVO!$D$4,""))))</f>
        <v/>
      </c>
      <c r="D717" s="10" t="str">
        <f>IF(F716=0,"",IFERROR(((1+COMPARATIVO!$E$4)^(1/12)-1)*F716,""))</f>
        <v/>
      </c>
      <c r="E717" s="10" t="str">
        <f>IF((IFERROR(C717-D717+IF(C717=F716,0,COMPARATIVO!$F$4),""))=COMPARATIVO!$F$4,"",IFERROR(C717-D717+IF(C717=F716,0,COMPARATIVO!$F$4),""))</f>
        <v/>
      </c>
      <c r="F717" s="46">
        <f t="shared" si="1"/>
        <v>0</v>
      </c>
      <c r="G717" s="42"/>
      <c r="H717" s="9" t="str">
        <f t="shared" si="5"/>
        <v/>
      </c>
      <c r="I717" s="10" t="str">
        <f>IF(I716="","",IF(L716=0,"",IF(I716&gt;L716,L716,IF(L716&lt;&gt;"",COMPARATIVO!$D$5,""))))</f>
        <v/>
      </c>
      <c r="J717" s="10" t="str">
        <f>IF(L716=0,"",IFERROR(((1+COMPARATIVO!$E$5)^(1/12)-1)*L716,""))</f>
        <v/>
      </c>
      <c r="K717" s="10" t="str">
        <f>IF((IFERROR(I717-J717+IF(C717=F716,0,COMPARATIVO!$F$5),""))=COMPARATIVO!$F$5,"",IFERROR(I717-J717+IF(C717=F716,0,COMPARATIVO!$F$5),""))</f>
        <v/>
      </c>
      <c r="L717" s="46">
        <f t="shared" si="2"/>
        <v>0</v>
      </c>
      <c r="M717" s="42"/>
      <c r="N717" s="9" t="str">
        <f t="shared" si="6"/>
        <v/>
      </c>
      <c r="O717" s="10" t="str">
        <f>IF(O716="","",IF(R716=0,"",IF(O716&gt;R716,R716,IF(R716&lt;&gt;"",COMPARATIVO!$D$6,""))))</f>
        <v/>
      </c>
      <c r="P717" s="10" t="str">
        <f>IF(R716=0,"",IFERROR(((1+COMPARATIVO!$E$6)^(1/12)-1)*R716,""))</f>
        <v/>
      </c>
      <c r="Q717" s="10" t="str">
        <f>IF((IFERROR(O717-P717+IF(C717=F716,0,COMPARATIVO!$F$6),""))=COMPARATIVO!$F$6,"",IFERROR(O717-P717+IF(C717=F716,0,COMPARATIVO!$F$6),""))</f>
        <v/>
      </c>
      <c r="R717" s="46">
        <f t="shared" si="3"/>
        <v>0</v>
      </c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9" t="str">
        <f t="shared" si="4"/>
        <v/>
      </c>
      <c r="C718" s="10" t="str">
        <f>IF(C717="","",IF(F717=0,"",IF(C717&gt;F717,F717,IF(F717&lt;&gt;"",COMPARATIVO!$D$4,""))))</f>
        <v/>
      </c>
      <c r="D718" s="10" t="str">
        <f>IF(F717=0,"",IFERROR(((1+COMPARATIVO!$E$4)^(1/12)-1)*F717,""))</f>
        <v/>
      </c>
      <c r="E718" s="10" t="str">
        <f>IF((IFERROR(C718-D718+IF(C718=F717,0,COMPARATIVO!$F$4),""))=COMPARATIVO!$F$4,"",IFERROR(C718-D718+IF(C718=F717,0,COMPARATIVO!$F$4),""))</f>
        <v/>
      </c>
      <c r="F718" s="46">
        <f t="shared" si="1"/>
        <v>0</v>
      </c>
      <c r="G718" s="42"/>
      <c r="H718" s="9" t="str">
        <f t="shared" si="5"/>
        <v/>
      </c>
      <c r="I718" s="10" t="str">
        <f>IF(I717="","",IF(L717=0,"",IF(I717&gt;L717,L717,IF(L717&lt;&gt;"",COMPARATIVO!$D$5,""))))</f>
        <v/>
      </c>
      <c r="J718" s="10" t="str">
        <f>IF(L717=0,"",IFERROR(((1+COMPARATIVO!$E$5)^(1/12)-1)*L717,""))</f>
        <v/>
      </c>
      <c r="K718" s="10" t="str">
        <f>IF((IFERROR(I718-J718+IF(C718=F717,0,COMPARATIVO!$F$5),""))=COMPARATIVO!$F$5,"",IFERROR(I718-J718+IF(C718=F717,0,COMPARATIVO!$F$5),""))</f>
        <v/>
      </c>
      <c r="L718" s="46">
        <f t="shared" si="2"/>
        <v>0</v>
      </c>
      <c r="M718" s="42"/>
      <c r="N718" s="9" t="str">
        <f t="shared" si="6"/>
        <v/>
      </c>
      <c r="O718" s="10" t="str">
        <f>IF(O717="","",IF(R717=0,"",IF(O717&gt;R717,R717,IF(R717&lt;&gt;"",COMPARATIVO!$D$6,""))))</f>
        <v/>
      </c>
      <c r="P718" s="10" t="str">
        <f>IF(R717=0,"",IFERROR(((1+COMPARATIVO!$E$6)^(1/12)-1)*R717,""))</f>
        <v/>
      </c>
      <c r="Q718" s="10" t="str">
        <f>IF((IFERROR(O718-P718+IF(C718=F717,0,COMPARATIVO!$F$6),""))=COMPARATIVO!$F$6,"",IFERROR(O718-P718+IF(C718=F717,0,COMPARATIVO!$F$6),""))</f>
        <v/>
      </c>
      <c r="R718" s="46">
        <f t="shared" si="3"/>
        <v>0</v>
      </c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9" t="str">
        <f t="shared" si="4"/>
        <v/>
      </c>
      <c r="C719" s="10" t="str">
        <f>IF(C718="","",IF(F718=0,"",IF(C718&gt;F718,F718,IF(F718&lt;&gt;"",COMPARATIVO!$D$4,""))))</f>
        <v/>
      </c>
      <c r="D719" s="10" t="str">
        <f>IF(F718=0,"",IFERROR(((1+COMPARATIVO!$E$4)^(1/12)-1)*F718,""))</f>
        <v/>
      </c>
      <c r="E719" s="10" t="str">
        <f>IF((IFERROR(C719-D719+IF(C719=F718,0,COMPARATIVO!$F$4),""))=COMPARATIVO!$F$4,"",IFERROR(C719-D719+IF(C719=F718,0,COMPARATIVO!$F$4),""))</f>
        <v/>
      </c>
      <c r="F719" s="46">
        <f t="shared" si="1"/>
        <v>0</v>
      </c>
      <c r="G719" s="42"/>
      <c r="H719" s="9" t="str">
        <f t="shared" si="5"/>
        <v/>
      </c>
      <c r="I719" s="10" t="str">
        <f>IF(I718="","",IF(L718=0,"",IF(I718&gt;L718,L718,IF(L718&lt;&gt;"",COMPARATIVO!$D$5,""))))</f>
        <v/>
      </c>
      <c r="J719" s="10" t="str">
        <f>IF(L718=0,"",IFERROR(((1+COMPARATIVO!$E$5)^(1/12)-1)*L718,""))</f>
        <v/>
      </c>
      <c r="K719" s="10" t="str">
        <f>IF((IFERROR(I719-J719+IF(C719=F718,0,COMPARATIVO!$F$5),""))=COMPARATIVO!$F$5,"",IFERROR(I719-J719+IF(C719=F718,0,COMPARATIVO!$F$5),""))</f>
        <v/>
      </c>
      <c r="L719" s="46">
        <f t="shared" si="2"/>
        <v>0</v>
      </c>
      <c r="M719" s="42"/>
      <c r="N719" s="9" t="str">
        <f t="shared" si="6"/>
        <v/>
      </c>
      <c r="O719" s="10" t="str">
        <f>IF(O718="","",IF(R718=0,"",IF(O718&gt;R718,R718,IF(R718&lt;&gt;"",COMPARATIVO!$D$6,""))))</f>
        <v/>
      </c>
      <c r="P719" s="10" t="str">
        <f>IF(R718=0,"",IFERROR(((1+COMPARATIVO!$E$6)^(1/12)-1)*R718,""))</f>
        <v/>
      </c>
      <c r="Q719" s="10" t="str">
        <f>IF((IFERROR(O719-P719+IF(C719=F718,0,COMPARATIVO!$F$6),""))=COMPARATIVO!$F$6,"",IFERROR(O719-P719+IF(C719=F718,0,COMPARATIVO!$F$6),""))</f>
        <v/>
      </c>
      <c r="R719" s="46">
        <f t="shared" si="3"/>
        <v>0</v>
      </c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9" t="str">
        <f t="shared" si="4"/>
        <v/>
      </c>
      <c r="C720" s="10" t="str">
        <f>IF(C719="","",IF(F719=0,"",IF(C719&gt;F719,F719,IF(F719&lt;&gt;"",COMPARATIVO!$D$4,""))))</f>
        <v/>
      </c>
      <c r="D720" s="10" t="str">
        <f>IF(F719=0,"",IFERROR(((1+COMPARATIVO!$E$4)^(1/12)-1)*F719,""))</f>
        <v/>
      </c>
      <c r="E720" s="10" t="str">
        <f>IF((IFERROR(C720-D720+IF(C720=F719,0,COMPARATIVO!$F$4),""))=COMPARATIVO!$F$4,"",IFERROR(C720-D720+IF(C720=F719,0,COMPARATIVO!$F$4),""))</f>
        <v/>
      </c>
      <c r="F720" s="46">
        <f t="shared" si="1"/>
        <v>0</v>
      </c>
      <c r="G720" s="42"/>
      <c r="H720" s="9" t="str">
        <f t="shared" si="5"/>
        <v/>
      </c>
      <c r="I720" s="10" t="str">
        <f>IF(I719="","",IF(L719=0,"",IF(I719&gt;L719,L719,IF(L719&lt;&gt;"",COMPARATIVO!$D$5,""))))</f>
        <v/>
      </c>
      <c r="J720" s="10" t="str">
        <f>IF(L719=0,"",IFERROR(((1+COMPARATIVO!$E$5)^(1/12)-1)*L719,""))</f>
        <v/>
      </c>
      <c r="K720" s="10" t="str">
        <f>IF((IFERROR(I720-J720+IF(C720=F719,0,COMPARATIVO!$F$5),""))=COMPARATIVO!$F$5,"",IFERROR(I720-J720+IF(C720=F719,0,COMPARATIVO!$F$5),""))</f>
        <v/>
      </c>
      <c r="L720" s="46">
        <f t="shared" si="2"/>
        <v>0</v>
      </c>
      <c r="M720" s="42"/>
      <c r="N720" s="9" t="str">
        <f t="shared" si="6"/>
        <v/>
      </c>
      <c r="O720" s="10" t="str">
        <f>IF(O719="","",IF(R719=0,"",IF(O719&gt;R719,R719,IF(R719&lt;&gt;"",COMPARATIVO!$D$6,""))))</f>
        <v/>
      </c>
      <c r="P720" s="10" t="str">
        <f>IF(R719=0,"",IFERROR(((1+COMPARATIVO!$E$6)^(1/12)-1)*R719,""))</f>
        <v/>
      </c>
      <c r="Q720" s="10" t="str">
        <f>IF((IFERROR(O720-P720+IF(C720=F719,0,COMPARATIVO!$F$6),""))=COMPARATIVO!$F$6,"",IFERROR(O720-P720+IF(C720=F719,0,COMPARATIVO!$F$6),""))</f>
        <v/>
      </c>
      <c r="R720" s="46">
        <f t="shared" si="3"/>
        <v>0</v>
      </c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9" t="str">
        <f t="shared" si="4"/>
        <v/>
      </c>
      <c r="C721" s="10" t="str">
        <f>IF(C720="","",IF(F720=0,"",IF(C720&gt;F720,F720,IF(F720&lt;&gt;"",COMPARATIVO!$D$4,""))))</f>
        <v/>
      </c>
      <c r="D721" s="10" t="str">
        <f>IF(F720=0,"",IFERROR(((1+COMPARATIVO!$E$4)^(1/12)-1)*F720,""))</f>
        <v/>
      </c>
      <c r="E721" s="10" t="str">
        <f>IF((IFERROR(C721-D721+IF(C721=F720,0,COMPARATIVO!$F$4),""))=COMPARATIVO!$F$4,"",IFERROR(C721-D721+IF(C721=F720,0,COMPARATIVO!$F$4),""))</f>
        <v/>
      </c>
      <c r="F721" s="46">
        <f t="shared" si="1"/>
        <v>0</v>
      </c>
      <c r="G721" s="42"/>
      <c r="H721" s="9" t="str">
        <f t="shared" si="5"/>
        <v/>
      </c>
      <c r="I721" s="10" t="str">
        <f>IF(I720="","",IF(L720=0,"",IF(I720&gt;L720,L720,IF(L720&lt;&gt;"",COMPARATIVO!$D$5,""))))</f>
        <v/>
      </c>
      <c r="J721" s="10" t="str">
        <f>IF(L720=0,"",IFERROR(((1+COMPARATIVO!$E$5)^(1/12)-1)*L720,""))</f>
        <v/>
      </c>
      <c r="K721" s="10" t="str">
        <f>IF((IFERROR(I721-J721+IF(C721=F720,0,COMPARATIVO!$F$5),""))=COMPARATIVO!$F$5,"",IFERROR(I721-J721+IF(C721=F720,0,COMPARATIVO!$F$5),""))</f>
        <v/>
      </c>
      <c r="L721" s="46">
        <f t="shared" si="2"/>
        <v>0</v>
      </c>
      <c r="M721" s="42"/>
      <c r="N721" s="9" t="str">
        <f t="shared" si="6"/>
        <v/>
      </c>
      <c r="O721" s="10" t="str">
        <f>IF(O720="","",IF(R720=0,"",IF(O720&gt;R720,R720,IF(R720&lt;&gt;"",COMPARATIVO!$D$6,""))))</f>
        <v/>
      </c>
      <c r="P721" s="10" t="str">
        <f>IF(R720=0,"",IFERROR(((1+COMPARATIVO!$E$6)^(1/12)-1)*R720,""))</f>
        <v/>
      </c>
      <c r="Q721" s="10" t="str">
        <f>IF((IFERROR(O721-P721+IF(C721=F720,0,COMPARATIVO!$F$6),""))=COMPARATIVO!$F$6,"",IFERROR(O721-P721+IF(C721=F720,0,COMPARATIVO!$F$6),""))</f>
        <v/>
      </c>
      <c r="R721" s="46">
        <f t="shared" si="3"/>
        <v>0</v>
      </c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9" t="str">
        <f t="shared" si="4"/>
        <v/>
      </c>
      <c r="C722" s="10" t="str">
        <f>IF(C721="","",IF(F721=0,"",IF(C721&gt;F721,F721,IF(F721&lt;&gt;"",COMPARATIVO!$D$4,""))))</f>
        <v/>
      </c>
      <c r="D722" s="10" t="str">
        <f>IF(F721=0,"",IFERROR(((1+COMPARATIVO!$E$4)^(1/12)-1)*F721,""))</f>
        <v/>
      </c>
      <c r="E722" s="10" t="str">
        <f>IF((IFERROR(C722-D722+IF(C722=F721,0,COMPARATIVO!$F$4),""))=COMPARATIVO!$F$4,"",IFERROR(C722-D722+IF(C722=F721,0,COMPARATIVO!$F$4),""))</f>
        <v/>
      </c>
      <c r="F722" s="46">
        <f t="shared" si="1"/>
        <v>0</v>
      </c>
      <c r="G722" s="42"/>
      <c r="H722" s="9" t="str">
        <f t="shared" si="5"/>
        <v/>
      </c>
      <c r="I722" s="10" t="str">
        <f>IF(I721="","",IF(L721=0,"",IF(I721&gt;L721,L721,IF(L721&lt;&gt;"",COMPARATIVO!$D$5,""))))</f>
        <v/>
      </c>
      <c r="J722" s="10" t="str">
        <f>IF(L721=0,"",IFERROR(((1+COMPARATIVO!$E$5)^(1/12)-1)*L721,""))</f>
        <v/>
      </c>
      <c r="K722" s="10" t="str">
        <f>IF((IFERROR(I722-J722+IF(C722=F721,0,COMPARATIVO!$F$5),""))=COMPARATIVO!$F$5,"",IFERROR(I722-J722+IF(C722=F721,0,COMPARATIVO!$F$5),""))</f>
        <v/>
      </c>
      <c r="L722" s="46">
        <f t="shared" si="2"/>
        <v>0</v>
      </c>
      <c r="M722" s="42"/>
      <c r="N722" s="9" t="str">
        <f t="shared" si="6"/>
        <v/>
      </c>
      <c r="O722" s="10" t="str">
        <f>IF(O721="","",IF(R721=0,"",IF(O721&gt;R721,R721,IF(R721&lt;&gt;"",COMPARATIVO!$D$6,""))))</f>
        <v/>
      </c>
      <c r="P722" s="10" t="str">
        <f>IF(R721=0,"",IFERROR(((1+COMPARATIVO!$E$6)^(1/12)-1)*R721,""))</f>
        <v/>
      </c>
      <c r="Q722" s="10" t="str">
        <f>IF((IFERROR(O722-P722+IF(C722=F721,0,COMPARATIVO!$F$6),""))=COMPARATIVO!$F$6,"",IFERROR(O722-P722+IF(C722=F721,0,COMPARATIVO!$F$6),""))</f>
        <v/>
      </c>
      <c r="R722" s="46">
        <f t="shared" si="3"/>
        <v>0</v>
      </c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9" t="str">
        <f t="shared" si="4"/>
        <v/>
      </c>
      <c r="C723" s="10" t="str">
        <f>IF(C722="","",IF(F722=0,"",IF(C722&gt;F722,F722,IF(F722&lt;&gt;"",COMPARATIVO!$D$4,""))))</f>
        <v/>
      </c>
      <c r="D723" s="10" t="str">
        <f>IF(F722=0,"",IFERROR(((1+COMPARATIVO!$E$4)^(1/12)-1)*F722,""))</f>
        <v/>
      </c>
      <c r="E723" s="10" t="str">
        <f>IF((IFERROR(C723-D723+IF(C723=F722,0,COMPARATIVO!$F$4),""))=COMPARATIVO!$F$4,"",IFERROR(C723-D723+IF(C723=F722,0,COMPARATIVO!$F$4),""))</f>
        <v/>
      </c>
      <c r="F723" s="46">
        <f t="shared" si="1"/>
        <v>0</v>
      </c>
      <c r="G723" s="42"/>
      <c r="H723" s="9" t="str">
        <f t="shared" si="5"/>
        <v/>
      </c>
      <c r="I723" s="10" t="str">
        <f>IF(I722="","",IF(L722=0,"",IF(I722&gt;L722,L722,IF(L722&lt;&gt;"",COMPARATIVO!$D$5,""))))</f>
        <v/>
      </c>
      <c r="J723" s="10" t="str">
        <f>IF(L722=0,"",IFERROR(((1+COMPARATIVO!$E$5)^(1/12)-1)*L722,""))</f>
        <v/>
      </c>
      <c r="K723" s="10" t="str">
        <f>IF((IFERROR(I723-J723+IF(C723=F722,0,COMPARATIVO!$F$5),""))=COMPARATIVO!$F$5,"",IFERROR(I723-J723+IF(C723=F722,0,COMPARATIVO!$F$5),""))</f>
        <v/>
      </c>
      <c r="L723" s="46">
        <f t="shared" si="2"/>
        <v>0</v>
      </c>
      <c r="M723" s="42"/>
      <c r="N723" s="9" t="str">
        <f t="shared" si="6"/>
        <v/>
      </c>
      <c r="O723" s="10" t="str">
        <f>IF(O722="","",IF(R722=0,"",IF(O722&gt;R722,R722,IF(R722&lt;&gt;"",COMPARATIVO!$D$6,""))))</f>
        <v/>
      </c>
      <c r="P723" s="10" t="str">
        <f>IF(R722=0,"",IFERROR(((1+COMPARATIVO!$E$6)^(1/12)-1)*R722,""))</f>
        <v/>
      </c>
      <c r="Q723" s="10" t="str">
        <f>IF((IFERROR(O723-P723+IF(C723=F722,0,COMPARATIVO!$F$6),""))=COMPARATIVO!$F$6,"",IFERROR(O723-P723+IF(C723=F722,0,COMPARATIVO!$F$6),""))</f>
        <v/>
      </c>
      <c r="R723" s="46">
        <f t="shared" si="3"/>
        <v>0</v>
      </c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9" t="str">
        <f t="shared" si="4"/>
        <v/>
      </c>
      <c r="C724" s="10" t="str">
        <f>IF(C723="","",IF(F723=0,"",IF(C723&gt;F723,F723,IF(F723&lt;&gt;"",COMPARATIVO!$D$4,""))))</f>
        <v/>
      </c>
      <c r="D724" s="10" t="str">
        <f>IF(F723=0,"",IFERROR(((1+COMPARATIVO!$E$4)^(1/12)-1)*F723,""))</f>
        <v/>
      </c>
      <c r="E724" s="10" t="str">
        <f>IF((IFERROR(C724-D724+IF(C724=F723,0,COMPARATIVO!$F$4),""))=COMPARATIVO!$F$4,"",IFERROR(C724-D724+IF(C724=F723,0,COMPARATIVO!$F$4),""))</f>
        <v/>
      </c>
      <c r="F724" s="46">
        <f t="shared" si="1"/>
        <v>0</v>
      </c>
      <c r="G724" s="42"/>
      <c r="H724" s="9" t="str">
        <f t="shared" si="5"/>
        <v/>
      </c>
      <c r="I724" s="10" t="str">
        <f>IF(I723="","",IF(L723=0,"",IF(I723&gt;L723,L723,IF(L723&lt;&gt;"",COMPARATIVO!$D$5,""))))</f>
        <v/>
      </c>
      <c r="J724" s="10" t="str">
        <f>IF(L723=0,"",IFERROR(((1+COMPARATIVO!$E$5)^(1/12)-1)*L723,""))</f>
        <v/>
      </c>
      <c r="K724" s="10" t="str">
        <f>IF((IFERROR(I724-J724+IF(C724=F723,0,COMPARATIVO!$F$5),""))=COMPARATIVO!$F$5,"",IFERROR(I724-J724+IF(C724=F723,0,COMPARATIVO!$F$5),""))</f>
        <v/>
      </c>
      <c r="L724" s="46">
        <f t="shared" si="2"/>
        <v>0</v>
      </c>
      <c r="M724" s="42"/>
      <c r="N724" s="9" t="str">
        <f t="shared" si="6"/>
        <v/>
      </c>
      <c r="O724" s="10" t="str">
        <f>IF(O723="","",IF(R723=0,"",IF(O723&gt;R723,R723,IF(R723&lt;&gt;"",COMPARATIVO!$D$6,""))))</f>
        <v/>
      </c>
      <c r="P724" s="10" t="str">
        <f>IF(R723=0,"",IFERROR(((1+COMPARATIVO!$E$6)^(1/12)-1)*R723,""))</f>
        <v/>
      </c>
      <c r="Q724" s="10" t="str">
        <f>IF((IFERROR(O724-P724+IF(C724=F723,0,COMPARATIVO!$F$6),""))=COMPARATIVO!$F$6,"",IFERROR(O724-P724+IF(C724=F723,0,COMPARATIVO!$F$6),""))</f>
        <v/>
      </c>
      <c r="R724" s="46">
        <f t="shared" si="3"/>
        <v>0</v>
      </c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9" t="str">
        <f t="shared" si="4"/>
        <v/>
      </c>
      <c r="C725" s="10" t="str">
        <f>IF(C724="","",IF(F724=0,"",IF(C724&gt;F724,F724,IF(F724&lt;&gt;"",COMPARATIVO!$D$4,""))))</f>
        <v/>
      </c>
      <c r="D725" s="10" t="str">
        <f>IF(F724=0,"",IFERROR(((1+COMPARATIVO!$E$4)^(1/12)-1)*F724,""))</f>
        <v/>
      </c>
      <c r="E725" s="10" t="str">
        <f>IF((IFERROR(C725-D725+IF(C725=F724,0,COMPARATIVO!$F$4),""))=COMPARATIVO!$F$4,"",IFERROR(C725-D725+IF(C725=F724,0,COMPARATIVO!$F$4),""))</f>
        <v/>
      </c>
      <c r="F725" s="46">
        <f t="shared" si="1"/>
        <v>0</v>
      </c>
      <c r="G725" s="42"/>
      <c r="H725" s="9" t="str">
        <f t="shared" si="5"/>
        <v/>
      </c>
      <c r="I725" s="10" t="str">
        <f>IF(I724="","",IF(L724=0,"",IF(I724&gt;L724,L724,IF(L724&lt;&gt;"",COMPARATIVO!$D$5,""))))</f>
        <v/>
      </c>
      <c r="J725" s="10" t="str">
        <f>IF(L724=0,"",IFERROR(((1+COMPARATIVO!$E$5)^(1/12)-1)*L724,""))</f>
        <v/>
      </c>
      <c r="K725" s="10" t="str">
        <f>IF((IFERROR(I725-J725+IF(C725=F724,0,COMPARATIVO!$F$5),""))=COMPARATIVO!$F$5,"",IFERROR(I725-J725+IF(C725=F724,0,COMPARATIVO!$F$5),""))</f>
        <v/>
      </c>
      <c r="L725" s="46">
        <f t="shared" si="2"/>
        <v>0</v>
      </c>
      <c r="M725" s="42"/>
      <c r="N725" s="9" t="str">
        <f t="shared" si="6"/>
        <v/>
      </c>
      <c r="O725" s="10" t="str">
        <f>IF(O724="","",IF(R724=0,"",IF(O724&gt;R724,R724,IF(R724&lt;&gt;"",COMPARATIVO!$D$6,""))))</f>
        <v/>
      </c>
      <c r="P725" s="10" t="str">
        <f>IF(R724=0,"",IFERROR(((1+COMPARATIVO!$E$6)^(1/12)-1)*R724,""))</f>
        <v/>
      </c>
      <c r="Q725" s="10" t="str">
        <f>IF((IFERROR(O725-P725+IF(C725=F724,0,COMPARATIVO!$F$6),""))=COMPARATIVO!$F$6,"",IFERROR(O725-P725+IF(C725=F724,0,COMPARATIVO!$F$6),""))</f>
        <v/>
      </c>
      <c r="R725" s="46">
        <f t="shared" si="3"/>
        <v>0</v>
      </c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9" t="str">
        <f t="shared" si="4"/>
        <v/>
      </c>
      <c r="C726" s="10" t="str">
        <f>IF(C725="","",IF(F725=0,"",IF(C725&gt;F725,F725,IF(F725&lt;&gt;"",COMPARATIVO!$D$4,""))))</f>
        <v/>
      </c>
      <c r="D726" s="10" t="str">
        <f>IF(F725=0,"",IFERROR(((1+COMPARATIVO!$E$4)^(1/12)-1)*F725,""))</f>
        <v/>
      </c>
      <c r="E726" s="10" t="str">
        <f>IF((IFERROR(C726-D726+IF(C726=F725,0,COMPARATIVO!$F$4),""))=COMPARATIVO!$F$4,"",IFERROR(C726-D726+IF(C726=F725,0,COMPARATIVO!$F$4),""))</f>
        <v/>
      </c>
      <c r="F726" s="46">
        <f t="shared" si="1"/>
        <v>0</v>
      </c>
      <c r="G726" s="42"/>
      <c r="H726" s="9" t="str">
        <f t="shared" si="5"/>
        <v/>
      </c>
      <c r="I726" s="10" t="str">
        <f>IF(I725="","",IF(L725=0,"",IF(I725&gt;L725,L725,IF(L725&lt;&gt;"",COMPARATIVO!$D$5,""))))</f>
        <v/>
      </c>
      <c r="J726" s="10" t="str">
        <f>IF(L725=0,"",IFERROR(((1+COMPARATIVO!$E$5)^(1/12)-1)*L725,""))</f>
        <v/>
      </c>
      <c r="K726" s="10" t="str">
        <f>IF((IFERROR(I726-J726+IF(C726=F725,0,COMPARATIVO!$F$5),""))=COMPARATIVO!$F$5,"",IFERROR(I726-J726+IF(C726=F725,0,COMPARATIVO!$F$5),""))</f>
        <v/>
      </c>
      <c r="L726" s="46">
        <f t="shared" si="2"/>
        <v>0</v>
      </c>
      <c r="M726" s="42"/>
      <c r="N726" s="9" t="str">
        <f t="shared" si="6"/>
        <v/>
      </c>
      <c r="O726" s="10" t="str">
        <f>IF(O725="","",IF(R725=0,"",IF(O725&gt;R725,R725,IF(R725&lt;&gt;"",COMPARATIVO!$D$6,""))))</f>
        <v/>
      </c>
      <c r="P726" s="10" t="str">
        <f>IF(R725=0,"",IFERROR(((1+COMPARATIVO!$E$6)^(1/12)-1)*R725,""))</f>
        <v/>
      </c>
      <c r="Q726" s="10" t="str">
        <f>IF((IFERROR(O726-P726+IF(C726=F725,0,COMPARATIVO!$F$6),""))=COMPARATIVO!$F$6,"",IFERROR(O726-P726+IF(C726=F725,0,COMPARATIVO!$F$6),""))</f>
        <v/>
      </c>
      <c r="R726" s="46">
        <f t="shared" si="3"/>
        <v>0</v>
      </c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9" t="str">
        <f t="shared" si="4"/>
        <v/>
      </c>
      <c r="C727" s="10" t="str">
        <f>IF(C726="","",IF(F726=0,"",IF(C726&gt;F726,F726,IF(F726&lt;&gt;"",COMPARATIVO!$D$4,""))))</f>
        <v/>
      </c>
      <c r="D727" s="10" t="str">
        <f>IF(F726=0,"",IFERROR(((1+COMPARATIVO!$E$4)^(1/12)-1)*F726,""))</f>
        <v/>
      </c>
      <c r="E727" s="10" t="str">
        <f>IF((IFERROR(C727-D727+IF(C727=F726,0,COMPARATIVO!$F$4),""))=COMPARATIVO!$F$4,"",IFERROR(C727-D727+IF(C727=F726,0,COMPARATIVO!$F$4),""))</f>
        <v/>
      </c>
      <c r="F727" s="46">
        <f t="shared" si="1"/>
        <v>0</v>
      </c>
      <c r="G727" s="42"/>
      <c r="H727" s="9" t="str">
        <f t="shared" si="5"/>
        <v/>
      </c>
      <c r="I727" s="10" t="str">
        <f>IF(I726="","",IF(L726=0,"",IF(I726&gt;L726,L726,IF(L726&lt;&gt;"",COMPARATIVO!$D$5,""))))</f>
        <v/>
      </c>
      <c r="J727" s="10" t="str">
        <f>IF(L726=0,"",IFERROR(((1+COMPARATIVO!$E$5)^(1/12)-1)*L726,""))</f>
        <v/>
      </c>
      <c r="K727" s="10" t="str">
        <f>IF((IFERROR(I727-J727+IF(C727=F726,0,COMPARATIVO!$F$5),""))=COMPARATIVO!$F$5,"",IFERROR(I727-J727+IF(C727=F726,0,COMPARATIVO!$F$5),""))</f>
        <v/>
      </c>
      <c r="L727" s="46">
        <f t="shared" si="2"/>
        <v>0</v>
      </c>
      <c r="M727" s="42"/>
      <c r="N727" s="9" t="str">
        <f t="shared" si="6"/>
        <v/>
      </c>
      <c r="O727" s="10" t="str">
        <f>IF(O726="","",IF(R726=0,"",IF(O726&gt;R726,R726,IF(R726&lt;&gt;"",COMPARATIVO!$D$6,""))))</f>
        <v/>
      </c>
      <c r="P727" s="10" t="str">
        <f>IF(R726=0,"",IFERROR(((1+COMPARATIVO!$E$6)^(1/12)-1)*R726,""))</f>
        <v/>
      </c>
      <c r="Q727" s="10" t="str">
        <f>IF((IFERROR(O727-P727+IF(C727=F726,0,COMPARATIVO!$F$6),""))=COMPARATIVO!$F$6,"",IFERROR(O727-P727+IF(C727=F726,0,COMPARATIVO!$F$6),""))</f>
        <v/>
      </c>
      <c r="R727" s="46">
        <f t="shared" si="3"/>
        <v>0</v>
      </c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9" t="str">
        <f t="shared" si="4"/>
        <v/>
      </c>
      <c r="C728" s="10" t="str">
        <f>IF(C727="","",IF(F727=0,"",IF(C727&gt;F727,F727,IF(F727&lt;&gt;"",COMPARATIVO!$D$4,""))))</f>
        <v/>
      </c>
      <c r="D728" s="10" t="str">
        <f>IF(F727=0,"",IFERROR(((1+COMPARATIVO!$E$4)^(1/12)-1)*F727,""))</f>
        <v/>
      </c>
      <c r="E728" s="10" t="str">
        <f>IF((IFERROR(C728-D728+IF(C728=F727,0,COMPARATIVO!$F$4),""))=COMPARATIVO!$F$4,"",IFERROR(C728-D728+IF(C728=F727,0,COMPARATIVO!$F$4),""))</f>
        <v/>
      </c>
      <c r="F728" s="46">
        <f t="shared" si="1"/>
        <v>0</v>
      </c>
      <c r="G728" s="42"/>
      <c r="H728" s="9" t="str">
        <f t="shared" si="5"/>
        <v/>
      </c>
      <c r="I728" s="10" t="str">
        <f>IF(I727="","",IF(L727=0,"",IF(I727&gt;L727,L727,IF(L727&lt;&gt;"",COMPARATIVO!$D$5,""))))</f>
        <v/>
      </c>
      <c r="J728" s="10" t="str">
        <f>IF(L727=0,"",IFERROR(((1+COMPARATIVO!$E$5)^(1/12)-1)*L727,""))</f>
        <v/>
      </c>
      <c r="K728" s="10" t="str">
        <f>IF((IFERROR(I728-J728+IF(C728=F727,0,COMPARATIVO!$F$5),""))=COMPARATIVO!$F$5,"",IFERROR(I728-J728+IF(C728=F727,0,COMPARATIVO!$F$5),""))</f>
        <v/>
      </c>
      <c r="L728" s="46">
        <f t="shared" si="2"/>
        <v>0</v>
      </c>
      <c r="M728" s="42"/>
      <c r="N728" s="9" t="str">
        <f t="shared" si="6"/>
        <v/>
      </c>
      <c r="O728" s="10" t="str">
        <f>IF(O727="","",IF(R727=0,"",IF(O727&gt;R727,R727,IF(R727&lt;&gt;"",COMPARATIVO!$D$6,""))))</f>
        <v/>
      </c>
      <c r="P728" s="10" t="str">
        <f>IF(R727=0,"",IFERROR(((1+COMPARATIVO!$E$6)^(1/12)-1)*R727,""))</f>
        <v/>
      </c>
      <c r="Q728" s="10" t="str">
        <f>IF((IFERROR(O728-P728+IF(C728=F727,0,COMPARATIVO!$F$6),""))=COMPARATIVO!$F$6,"",IFERROR(O728-P728+IF(C728=F727,0,COMPARATIVO!$F$6),""))</f>
        <v/>
      </c>
      <c r="R728" s="46">
        <f t="shared" si="3"/>
        <v>0</v>
      </c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9" t="str">
        <f t="shared" si="4"/>
        <v/>
      </c>
      <c r="C729" s="10" t="str">
        <f>IF(C728="","",IF(F728=0,"",IF(C728&gt;F728,F728,IF(F728&lt;&gt;"",COMPARATIVO!$D$4,""))))</f>
        <v/>
      </c>
      <c r="D729" s="10" t="str">
        <f>IF(F728=0,"",IFERROR(((1+COMPARATIVO!$E$4)^(1/12)-1)*F728,""))</f>
        <v/>
      </c>
      <c r="E729" s="10" t="str">
        <f>IF((IFERROR(C729-D729+IF(C729=F728,0,COMPARATIVO!$F$4),""))=COMPARATIVO!$F$4,"",IFERROR(C729-D729+IF(C729=F728,0,COMPARATIVO!$F$4),""))</f>
        <v/>
      </c>
      <c r="F729" s="46">
        <f t="shared" si="1"/>
        <v>0</v>
      </c>
      <c r="G729" s="42"/>
      <c r="H729" s="9" t="str">
        <f t="shared" si="5"/>
        <v/>
      </c>
      <c r="I729" s="10" t="str">
        <f>IF(I728="","",IF(L728=0,"",IF(I728&gt;L728,L728,IF(L728&lt;&gt;"",COMPARATIVO!$D$5,""))))</f>
        <v/>
      </c>
      <c r="J729" s="10" t="str">
        <f>IF(L728=0,"",IFERROR(((1+COMPARATIVO!$E$5)^(1/12)-1)*L728,""))</f>
        <v/>
      </c>
      <c r="K729" s="10" t="str">
        <f>IF((IFERROR(I729-J729+IF(C729=F728,0,COMPARATIVO!$F$5),""))=COMPARATIVO!$F$5,"",IFERROR(I729-J729+IF(C729=F728,0,COMPARATIVO!$F$5),""))</f>
        <v/>
      </c>
      <c r="L729" s="46">
        <f t="shared" si="2"/>
        <v>0</v>
      </c>
      <c r="M729" s="42"/>
      <c r="N729" s="9" t="str">
        <f t="shared" si="6"/>
        <v/>
      </c>
      <c r="O729" s="10" t="str">
        <f>IF(O728="","",IF(R728=0,"",IF(O728&gt;R728,R728,IF(R728&lt;&gt;"",COMPARATIVO!$D$6,""))))</f>
        <v/>
      </c>
      <c r="P729" s="10" t="str">
        <f>IF(R728=0,"",IFERROR(((1+COMPARATIVO!$E$6)^(1/12)-1)*R728,""))</f>
        <v/>
      </c>
      <c r="Q729" s="10" t="str">
        <f>IF((IFERROR(O729-P729+IF(C729=F728,0,COMPARATIVO!$F$6),""))=COMPARATIVO!$F$6,"",IFERROR(O729-P729+IF(C729=F728,0,COMPARATIVO!$F$6),""))</f>
        <v/>
      </c>
      <c r="R729" s="46">
        <f t="shared" si="3"/>
        <v>0</v>
      </c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9" t="str">
        <f t="shared" si="4"/>
        <v/>
      </c>
      <c r="C730" s="10" t="str">
        <f>IF(C729="","",IF(F729=0,"",IF(C729&gt;F729,F729,IF(F729&lt;&gt;"",COMPARATIVO!$D$4,""))))</f>
        <v/>
      </c>
      <c r="D730" s="10" t="str">
        <f>IF(F729=0,"",IFERROR(((1+COMPARATIVO!$E$4)^(1/12)-1)*F729,""))</f>
        <v/>
      </c>
      <c r="E730" s="10" t="str">
        <f>IF((IFERROR(C730-D730+IF(C730=F729,0,COMPARATIVO!$F$4),""))=COMPARATIVO!$F$4,"",IFERROR(C730-D730+IF(C730=F729,0,COMPARATIVO!$F$4),""))</f>
        <v/>
      </c>
      <c r="F730" s="46">
        <f t="shared" si="1"/>
        <v>0</v>
      </c>
      <c r="G730" s="42"/>
      <c r="H730" s="9" t="str">
        <f t="shared" si="5"/>
        <v/>
      </c>
      <c r="I730" s="10" t="str">
        <f>IF(I729="","",IF(L729=0,"",IF(I729&gt;L729,L729,IF(L729&lt;&gt;"",COMPARATIVO!$D$5,""))))</f>
        <v/>
      </c>
      <c r="J730" s="10" t="str">
        <f>IF(L729=0,"",IFERROR(((1+COMPARATIVO!$E$5)^(1/12)-1)*L729,""))</f>
        <v/>
      </c>
      <c r="K730" s="10" t="str">
        <f>IF((IFERROR(I730-J730+IF(C730=F729,0,COMPARATIVO!$F$5),""))=COMPARATIVO!$F$5,"",IFERROR(I730-J730+IF(C730=F729,0,COMPARATIVO!$F$5),""))</f>
        <v/>
      </c>
      <c r="L730" s="46">
        <f t="shared" si="2"/>
        <v>0</v>
      </c>
      <c r="M730" s="42"/>
      <c r="N730" s="9" t="str">
        <f t="shared" si="6"/>
        <v/>
      </c>
      <c r="O730" s="10" t="str">
        <f>IF(O729="","",IF(R729=0,"",IF(O729&gt;R729,R729,IF(R729&lt;&gt;"",COMPARATIVO!$D$6,""))))</f>
        <v/>
      </c>
      <c r="P730" s="10" t="str">
        <f>IF(R729=0,"",IFERROR(((1+COMPARATIVO!$E$6)^(1/12)-1)*R729,""))</f>
        <v/>
      </c>
      <c r="Q730" s="10" t="str">
        <f>IF((IFERROR(O730-P730+IF(C730=F729,0,COMPARATIVO!$F$6),""))=COMPARATIVO!$F$6,"",IFERROR(O730-P730+IF(C730=F729,0,COMPARATIVO!$F$6),""))</f>
        <v/>
      </c>
      <c r="R730" s="46">
        <f t="shared" si="3"/>
        <v>0</v>
      </c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9" t="str">
        <f t="shared" si="4"/>
        <v/>
      </c>
      <c r="C731" s="10" t="str">
        <f>IF(C730="","",IF(F730=0,"",IF(C730&gt;F730,F730,IF(F730&lt;&gt;"",COMPARATIVO!$D$4,""))))</f>
        <v/>
      </c>
      <c r="D731" s="10" t="str">
        <f>IF(F730=0,"",IFERROR(((1+COMPARATIVO!$E$4)^(1/12)-1)*F730,""))</f>
        <v/>
      </c>
      <c r="E731" s="10" t="str">
        <f>IF((IFERROR(C731-D731+IF(C731=F730,0,COMPARATIVO!$F$4),""))=COMPARATIVO!$F$4,"",IFERROR(C731-D731+IF(C731=F730,0,COMPARATIVO!$F$4),""))</f>
        <v/>
      </c>
      <c r="F731" s="46">
        <f t="shared" si="1"/>
        <v>0</v>
      </c>
      <c r="G731" s="42"/>
      <c r="H731" s="9" t="str">
        <f t="shared" si="5"/>
        <v/>
      </c>
      <c r="I731" s="10" t="str">
        <f>IF(I730="","",IF(L730=0,"",IF(I730&gt;L730,L730,IF(L730&lt;&gt;"",COMPARATIVO!$D$5,""))))</f>
        <v/>
      </c>
      <c r="J731" s="10" t="str">
        <f>IF(L730=0,"",IFERROR(((1+COMPARATIVO!$E$5)^(1/12)-1)*L730,""))</f>
        <v/>
      </c>
      <c r="K731" s="10" t="str">
        <f>IF((IFERROR(I731-J731+IF(C731=F730,0,COMPARATIVO!$F$5),""))=COMPARATIVO!$F$5,"",IFERROR(I731-J731+IF(C731=F730,0,COMPARATIVO!$F$5),""))</f>
        <v/>
      </c>
      <c r="L731" s="46">
        <f t="shared" si="2"/>
        <v>0</v>
      </c>
      <c r="M731" s="42"/>
      <c r="N731" s="9" t="str">
        <f t="shared" si="6"/>
        <v/>
      </c>
      <c r="O731" s="10" t="str">
        <f>IF(O730="","",IF(R730=0,"",IF(O730&gt;R730,R730,IF(R730&lt;&gt;"",COMPARATIVO!$D$6,""))))</f>
        <v/>
      </c>
      <c r="P731" s="10" t="str">
        <f>IF(R730=0,"",IFERROR(((1+COMPARATIVO!$E$6)^(1/12)-1)*R730,""))</f>
        <v/>
      </c>
      <c r="Q731" s="10" t="str">
        <f>IF((IFERROR(O731-P731+IF(C731=F730,0,COMPARATIVO!$F$6),""))=COMPARATIVO!$F$6,"",IFERROR(O731-P731+IF(C731=F730,0,COMPARATIVO!$F$6),""))</f>
        <v/>
      </c>
      <c r="R731" s="46">
        <f t="shared" si="3"/>
        <v>0</v>
      </c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9" t="str">
        <f t="shared" si="4"/>
        <v/>
      </c>
      <c r="C732" s="10" t="str">
        <f>IF(C731="","",IF(F731=0,"",IF(C731&gt;F731,F731,IF(F731&lt;&gt;"",COMPARATIVO!$D$4,""))))</f>
        <v/>
      </c>
      <c r="D732" s="10" t="str">
        <f>IF(F731=0,"",IFERROR(((1+COMPARATIVO!$E$4)^(1/12)-1)*F731,""))</f>
        <v/>
      </c>
      <c r="E732" s="10" t="str">
        <f>IF((IFERROR(C732-D732+IF(C732=F731,0,COMPARATIVO!$F$4),""))=COMPARATIVO!$F$4,"",IFERROR(C732-D732+IF(C732=F731,0,COMPARATIVO!$F$4),""))</f>
        <v/>
      </c>
      <c r="F732" s="46">
        <f t="shared" si="1"/>
        <v>0</v>
      </c>
      <c r="G732" s="42"/>
      <c r="H732" s="9" t="str">
        <f t="shared" si="5"/>
        <v/>
      </c>
      <c r="I732" s="10" t="str">
        <f>IF(I731="","",IF(L731=0,"",IF(I731&gt;L731,L731,IF(L731&lt;&gt;"",COMPARATIVO!$D$5,""))))</f>
        <v/>
      </c>
      <c r="J732" s="10" t="str">
        <f>IF(L731=0,"",IFERROR(((1+COMPARATIVO!$E$5)^(1/12)-1)*L731,""))</f>
        <v/>
      </c>
      <c r="K732" s="10" t="str">
        <f>IF((IFERROR(I732-J732+IF(C732=F731,0,COMPARATIVO!$F$5),""))=COMPARATIVO!$F$5,"",IFERROR(I732-J732+IF(C732=F731,0,COMPARATIVO!$F$5),""))</f>
        <v/>
      </c>
      <c r="L732" s="46">
        <f t="shared" si="2"/>
        <v>0</v>
      </c>
      <c r="M732" s="42"/>
      <c r="N732" s="9" t="str">
        <f t="shared" si="6"/>
        <v/>
      </c>
      <c r="O732" s="10" t="str">
        <f>IF(O731="","",IF(R731=0,"",IF(O731&gt;R731,R731,IF(R731&lt;&gt;"",COMPARATIVO!$D$6,""))))</f>
        <v/>
      </c>
      <c r="P732" s="10" t="str">
        <f>IF(R731=0,"",IFERROR(((1+COMPARATIVO!$E$6)^(1/12)-1)*R731,""))</f>
        <v/>
      </c>
      <c r="Q732" s="10" t="str">
        <f>IF((IFERROR(O732-P732+IF(C732=F731,0,COMPARATIVO!$F$6),""))=COMPARATIVO!$F$6,"",IFERROR(O732-P732+IF(C732=F731,0,COMPARATIVO!$F$6),""))</f>
        <v/>
      </c>
      <c r="R732" s="46">
        <f t="shared" si="3"/>
        <v>0</v>
      </c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9" t="str">
        <f t="shared" si="4"/>
        <v/>
      </c>
      <c r="C733" s="10" t="str">
        <f>IF(C732="","",IF(F732=0,"",IF(C732&gt;F732,F732,IF(F732&lt;&gt;"",COMPARATIVO!$D$4,""))))</f>
        <v/>
      </c>
      <c r="D733" s="10" t="str">
        <f>IF(F732=0,"",IFERROR(((1+COMPARATIVO!$E$4)^(1/12)-1)*F732,""))</f>
        <v/>
      </c>
      <c r="E733" s="10" t="str">
        <f>IF((IFERROR(C733-D733+IF(C733=F732,0,COMPARATIVO!$F$4),""))=COMPARATIVO!$F$4,"",IFERROR(C733-D733+IF(C733=F732,0,COMPARATIVO!$F$4),""))</f>
        <v/>
      </c>
      <c r="F733" s="46">
        <f t="shared" si="1"/>
        <v>0</v>
      </c>
      <c r="G733" s="42"/>
      <c r="H733" s="9" t="str">
        <f t="shared" si="5"/>
        <v/>
      </c>
      <c r="I733" s="10" t="str">
        <f>IF(I732="","",IF(L732=0,"",IF(I732&gt;L732,L732,IF(L732&lt;&gt;"",COMPARATIVO!$D$5,""))))</f>
        <v/>
      </c>
      <c r="J733" s="10" t="str">
        <f>IF(L732=0,"",IFERROR(((1+COMPARATIVO!$E$5)^(1/12)-1)*L732,""))</f>
        <v/>
      </c>
      <c r="K733" s="10" t="str">
        <f>IF((IFERROR(I733-J733+IF(C733=F732,0,COMPARATIVO!$F$5),""))=COMPARATIVO!$F$5,"",IFERROR(I733-J733+IF(C733=F732,0,COMPARATIVO!$F$5),""))</f>
        <v/>
      </c>
      <c r="L733" s="46">
        <f t="shared" si="2"/>
        <v>0</v>
      </c>
      <c r="M733" s="42"/>
      <c r="N733" s="9" t="str">
        <f t="shared" si="6"/>
        <v/>
      </c>
      <c r="O733" s="10" t="str">
        <f>IF(O732="","",IF(R732=0,"",IF(O732&gt;R732,R732,IF(R732&lt;&gt;"",COMPARATIVO!$D$6,""))))</f>
        <v/>
      </c>
      <c r="P733" s="10" t="str">
        <f>IF(R732=0,"",IFERROR(((1+COMPARATIVO!$E$6)^(1/12)-1)*R732,""))</f>
        <v/>
      </c>
      <c r="Q733" s="10" t="str">
        <f>IF((IFERROR(O733-P733+IF(C733=F732,0,COMPARATIVO!$F$6),""))=COMPARATIVO!$F$6,"",IFERROR(O733-P733+IF(C733=F732,0,COMPARATIVO!$F$6),""))</f>
        <v/>
      </c>
      <c r="R733" s="46">
        <f t="shared" si="3"/>
        <v>0</v>
      </c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9" t="str">
        <f t="shared" si="4"/>
        <v/>
      </c>
      <c r="C734" s="10" t="str">
        <f>IF(C733="","",IF(F733=0,"",IF(C733&gt;F733,F733,IF(F733&lt;&gt;"",COMPARATIVO!$D$4,""))))</f>
        <v/>
      </c>
      <c r="D734" s="10" t="str">
        <f>IF(F733=0,"",IFERROR(((1+COMPARATIVO!$E$4)^(1/12)-1)*F733,""))</f>
        <v/>
      </c>
      <c r="E734" s="10" t="str">
        <f>IF((IFERROR(C734-D734+IF(C734=F733,0,COMPARATIVO!$F$4),""))=COMPARATIVO!$F$4,"",IFERROR(C734-D734+IF(C734=F733,0,COMPARATIVO!$F$4),""))</f>
        <v/>
      </c>
      <c r="F734" s="46">
        <f t="shared" si="1"/>
        <v>0</v>
      </c>
      <c r="G734" s="42"/>
      <c r="H734" s="9" t="str">
        <f t="shared" si="5"/>
        <v/>
      </c>
      <c r="I734" s="10" t="str">
        <f>IF(I733="","",IF(L733=0,"",IF(I733&gt;L733,L733,IF(L733&lt;&gt;"",COMPARATIVO!$D$5,""))))</f>
        <v/>
      </c>
      <c r="J734" s="10" t="str">
        <f>IF(L733=0,"",IFERROR(((1+COMPARATIVO!$E$5)^(1/12)-1)*L733,""))</f>
        <v/>
      </c>
      <c r="K734" s="10" t="str">
        <f>IF((IFERROR(I734-J734+IF(C734=F733,0,COMPARATIVO!$F$5),""))=COMPARATIVO!$F$5,"",IFERROR(I734-J734+IF(C734=F733,0,COMPARATIVO!$F$5),""))</f>
        <v/>
      </c>
      <c r="L734" s="46">
        <f t="shared" si="2"/>
        <v>0</v>
      </c>
      <c r="M734" s="42"/>
      <c r="N734" s="9" t="str">
        <f t="shared" si="6"/>
        <v/>
      </c>
      <c r="O734" s="10" t="str">
        <f>IF(O733="","",IF(R733=0,"",IF(O733&gt;R733,R733,IF(R733&lt;&gt;"",COMPARATIVO!$D$6,""))))</f>
        <v/>
      </c>
      <c r="P734" s="10" t="str">
        <f>IF(R733=0,"",IFERROR(((1+COMPARATIVO!$E$6)^(1/12)-1)*R733,""))</f>
        <v/>
      </c>
      <c r="Q734" s="10" t="str">
        <f>IF((IFERROR(O734-P734+IF(C734=F733,0,COMPARATIVO!$F$6),""))=COMPARATIVO!$F$6,"",IFERROR(O734-P734+IF(C734=F733,0,COMPARATIVO!$F$6),""))</f>
        <v/>
      </c>
      <c r="R734" s="46">
        <f t="shared" si="3"/>
        <v>0</v>
      </c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9" t="str">
        <f t="shared" si="4"/>
        <v/>
      </c>
      <c r="C735" s="10" t="str">
        <f>IF(C734="","",IF(F734=0,"",IF(C734&gt;F734,F734,IF(F734&lt;&gt;"",COMPARATIVO!$D$4,""))))</f>
        <v/>
      </c>
      <c r="D735" s="10" t="str">
        <f>IF(F734=0,"",IFERROR(((1+COMPARATIVO!$E$4)^(1/12)-1)*F734,""))</f>
        <v/>
      </c>
      <c r="E735" s="10" t="str">
        <f>IF((IFERROR(C735-D735+IF(C735=F734,0,COMPARATIVO!$F$4),""))=COMPARATIVO!$F$4,"",IFERROR(C735-D735+IF(C735=F734,0,COMPARATIVO!$F$4),""))</f>
        <v/>
      </c>
      <c r="F735" s="46">
        <f t="shared" si="1"/>
        <v>0</v>
      </c>
      <c r="G735" s="42"/>
      <c r="H735" s="9" t="str">
        <f t="shared" si="5"/>
        <v/>
      </c>
      <c r="I735" s="10" t="str">
        <f>IF(I734="","",IF(L734=0,"",IF(I734&gt;L734,L734,IF(L734&lt;&gt;"",COMPARATIVO!$D$5,""))))</f>
        <v/>
      </c>
      <c r="J735" s="10" t="str">
        <f>IF(L734=0,"",IFERROR(((1+COMPARATIVO!$E$5)^(1/12)-1)*L734,""))</f>
        <v/>
      </c>
      <c r="K735" s="10" t="str">
        <f>IF((IFERROR(I735-J735+IF(C735=F734,0,COMPARATIVO!$F$5),""))=COMPARATIVO!$F$5,"",IFERROR(I735-J735+IF(C735=F734,0,COMPARATIVO!$F$5),""))</f>
        <v/>
      </c>
      <c r="L735" s="46">
        <f t="shared" si="2"/>
        <v>0</v>
      </c>
      <c r="M735" s="42"/>
      <c r="N735" s="9" t="str">
        <f t="shared" si="6"/>
        <v/>
      </c>
      <c r="O735" s="10" t="str">
        <f>IF(O734="","",IF(R734=0,"",IF(O734&gt;R734,R734,IF(R734&lt;&gt;"",COMPARATIVO!$D$6,""))))</f>
        <v/>
      </c>
      <c r="P735" s="10" t="str">
        <f>IF(R734=0,"",IFERROR(((1+COMPARATIVO!$E$6)^(1/12)-1)*R734,""))</f>
        <v/>
      </c>
      <c r="Q735" s="10" t="str">
        <f>IF((IFERROR(O735-P735+IF(C735=F734,0,COMPARATIVO!$F$6),""))=COMPARATIVO!$F$6,"",IFERROR(O735-P735+IF(C735=F734,0,COMPARATIVO!$F$6),""))</f>
        <v/>
      </c>
      <c r="R735" s="46">
        <f t="shared" si="3"/>
        <v>0</v>
      </c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9" t="str">
        <f t="shared" si="4"/>
        <v/>
      </c>
      <c r="C736" s="10" t="str">
        <f>IF(C735="","",IF(F735=0,"",IF(C735&gt;F735,F735,IF(F735&lt;&gt;"",COMPARATIVO!$D$4,""))))</f>
        <v/>
      </c>
      <c r="D736" s="10" t="str">
        <f>IF(F735=0,"",IFERROR(((1+COMPARATIVO!$E$4)^(1/12)-1)*F735,""))</f>
        <v/>
      </c>
      <c r="E736" s="10" t="str">
        <f>IF((IFERROR(C736-D736+IF(C736=F735,0,COMPARATIVO!$F$4),""))=COMPARATIVO!$F$4,"",IFERROR(C736-D736+IF(C736=F735,0,COMPARATIVO!$F$4),""))</f>
        <v/>
      </c>
      <c r="F736" s="46">
        <f t="shared" si="1"/>
        <v>0</v>
      </c>
      <c r="G736" s="42"/>
      <c r="H736" s="9" t="str">
        <f t="shared" si="5"/>
        <v/>
      </c>
      <c r="I736" s="10" t="str">
        <f>IF(I735="","",IF(L735=0,"",IF(I735&gt;L735,L735,IF(L735&lt;&gt;"",COMPARATIVO!$D$5,""))))</f>
        <v/>
      </c>
      <c r="J736" s="10" t="str">
        <f>IF(L735=0,"",IFERROR(((1+COMPARATIVO!$E$5)^(1/12)-1)*L735,""))</f>
        <v/>
      </c>
      <c r="K736" s="10" t="str">
        <f>IF((IFERROR(I736-J736+IF(C736=F735,0,COMPARATIVO!$F$5),""))=COMPARATIVO!$F$5,"",IFERROR(I736-J736+IF(C736=F735,0,COMPARATIVO!$F$5),""))</f>
        <v/>
      </c>
      <c r="L736" s="46">
        <f t="shared" si="2"/>
        <v>0</v>
      </c>
      <c r="M736" s="42"/>
      <c r="N736" s="9" t="str">
        <f t="shared" si="6"/>
        <v/>
      </c>
      <c r="O736" s="10" t="str">
        <f>IF(O735="","",IF(R735=0,"",IF(O735&gt;R735,R735,IF(R735&lt;&gt;"",COMPARATIVO!$D$6,""))))</f>
        <v/>
      </c>
      <c r="P736" s="10" t="str">
        <f>IF(R735=0,"",IFERROR(((1+COMPARATIVO!$E$6)^(1/12)-1)*R735,""))</f>
        <v/>
      </c>
      <c r="Q736" s="10" t="str">
        <f>IF((IFERROR(O736-P736+IF(C736=F735,0,COMPARATIVO!$F$6),""))=COMPARATIVO!$F$6,"",IFERROR(O736-P736+IF(C736=F735,0,COMPARATIVO!$F$6),""))</f>
        <v/>
      </c>
      <c r="R736" s="46">
        <f t="shared" si="3"/>
        <v>0</v>
      </c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9" t="str">
        <f t="shared" si="4"/>
        <v/>
      </c>
      <c r="C737" s="10" t="str">
        <f>IF(C736="","",IF(F736=0,"",IF(C736&gt;F736,F736,IF(F736&lt;&gt;"",COMPARATIVO!$D$4,""))))</f>
        <v/>
      </c>
      <c r="D737" s="10" t="str">
        <f>IF(F736=0,"",IFERROR(((1+COMPARATIVO!$E$4)^(1/12)-1)*F736,""))</f>
        <v/>
      </c>
      <c r="E737" s="10" t="str">
        <f>IF((IFERROR(C737-D737+IF(C737=F736,0,COMPARATIVO!$F$4),""))=COMPARATIVO!$F$4,"",IFERROR(C737-D737+IF(C737=F736,0,COMPARATIVO!$F$4),""))</f>
        <v/>
      </c>
      <c r="F737" s="46">
        <f t="shared" si="1"/>
        <v>0</v>
      </c>
      <c r="G737" s="42"/>
      <c r="H737" s="9" t="str">
        <f t="shared" si="5"/>
        <v/>
      </c>
      <c r="I737" s="10" t="str">
        <f>IF(I736="","",IF(L736=0,"",IF(I736&gt;L736,L736,IF(L736&lt;&gt;"",COMPARATIVO!$D$5,""))))</f>
        <v/>
      </c>
      <c r="J737" s="10" t="str">
        <f>IF(L736=0,"",IFERROR(((1+COMPARATIVO!$E$5)^(1/12)-1)*L736,""))</f>
        <v/>
      </c>
      <c r="K737" s="10" t="str">
        <f>IF((IFERROR(I737-J737+IF(C737=F736,0,COMPARATIVO!$F$5),""))=COMPARATIVO!$F$5,"",IFERROR(I737-J737+IF(C737=F736,0,COMPARATIVO!$F$5),""))</f>
        <v/>
      </c>
      <c r="L737" s="46">
        <f t="shared" si="2"/>
        <v>0</v>
      </c>
      <c r="M737" s="42"/>
      <c r="N737" s="9" t="str">
        <f t="shared" si="6"/>
        <v/>
      </c>
      <c r="O737" s="10" t="str">
        <f>IF(O736="","",IF(R736=0,"",IF(O736&gt;R736,R736,IF(R736&lt;&gt;"",COMPARATIVO!$D$6,""))))</f>
        <v/>
      </c>
      <c r="P737" s="10" t="str">
        <f>IF(R736=0,"",IFERROR(((1+COMPARATIVO!$E$6)^(1/12)-1)*R736,""))</f>
        <v/>
      </c>
      <c r="Q737" s="10" t="str">
        <f>IF((IFERROR(O737-P737+IF(C737=F736,0,COMPARATIVO!$F$6),""))=COMPARATIVO!$F$6,"",IFERROR(O737-P737+IF(C737=F736,0,COMPARATIVO!$F$6),""))</f>
        <v/>
      </c>
      <c r="R737" s="46">
        <f t="shared" si="3"/>
        <v>0</v>
      </c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9" t="str">
        <f t="shared" si="4"/>
        <v/>
      </c>
      <c r="C738" s="10" t="str">
        <f>IF(C737="","",IF(F737=0,"",IF(C737&gt;F737,F737,IF(F737&lt;&gt;"",COMPARATIVO!$D$4,""))))</f>
        <v/>
      </c>
      <c r="D738" s="10" t="str">
        <f>IF(F737=0,"",IFERROR(((1+COMPARATIVO!$E$4)^(1/12)-1)*F737,""))</f>
        <v/>
      </c>
      <c r="E738" s="10" t="str">
        <f>IF((IFERROR(C738-D738+IF(C738=F737,0,COMPARATIVO!$F$4),""))=COMPARATIVO!$F$4,"",IFERROR(C738-D738+IF(C738=F737,0,COMPARATIVO!$F$4),""))</f>
        <v/>
      </c>
      <c r="F738" s="46">
        <f t="shared" si="1"/>
        <v>0</v>
      </c>
      <c r="G738" s="42"/>
      <c r="H738" s="9" t="str">
        <f t="shared" si="5"/>
        <v/>
      </c>
      <c r="I738" s="10" t="str">
        <f>IF(I737="","",IF(L737=0,"",IF(I737&gt;L737,L737,IF(L737&lt;&gt;"",COMPARATIVO!$D$5,""))))</f>
        <v/>
      </c>
      <c r="J738" s="10" t="str">
        <f>IF(L737=0,"",IFERROR(((1+COMPARATIVO!$E$5)^(1/12)-1)*L737,""))</f>
        <v/>
      </c>
      <c r="K738" s="10" t="str">
        <f>IF((IFERROR(I738-J738+IF(C738=F737,0,COMPARATIVO!$F$5),""))=COMPARATIVO!$F$5,"",IFERROR(I738-J738+IF(C738=F737,0,COMPARATIVO!$F$5),""))</f>
        <v/>
      </c>
      <c r="L738" s="46">
        <f t="shared" si="2"/>
        <v>0</v>
      </c>
      <c r="M738" s="42"/>
      <c r="N738" s="9" t="str">
        <f t="shared" si="6"/>
        <v/>
      </c>
      <c r="O738" s="10" t="str">
        <f>IF(O737="","",IF(R737=0,"",IF(O737&gt;R737,R737,IF(R737&lt;&gt;"",COMPARATIVO!$D$6,""))))</f>
        <v/>
      </c>
      <c r="P738" s="10" t="str">
        <f>IF(R737=0,"",IFERROR(((1+COMPARATIVO!$E$6)^(1/12)-1)*R737,""))</f>
        <v/>
      </c>
      <c r="Q738" s="10" t="str">
        <f>IF((IFERROR(O738-P738+IF(C738=F737,0,COMPARATIVO!$F$6),""))=COMPARATIVO!$F$6,"",IFERROR(O738-P738+IF(C738=F737,0,COMPARATIVO!$F$6),""))</f>
        <v/>
      </c>
      <c r="R738" s="46">
        <f t="shared" si="3"/>
        <v>0</v>
      </c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9" t="str">
        <f t="shared" si="4"/>
        <v/>
      </c>
      <c r="C739" s="10" t="str">
        <f>IF(C738="","",IF(F738=0,"",IF(C738&gt;F738,F738,IF(F738&lt;&gt;"",COMPARATIVO!$D$4,""))))</f>
        <v/>
      </c>
      <c r="D739" s="10" t="str">
        <f>IF(F738=0,"",IFERROR(((1+COMPARATIVO!$E$4)^(1/12)-1)*F738,""))</f>
        <v/>
      </c>
      <c r="E739" s="10" t="str">
        <f>IF((IFERROR(C739-D739+IF(C739=F738,0,COMPARATIVO!$F$4),""))=COMPARATIVO!$F$4,"",IFERROR(C739-D739+IF(C739=F738,0,COMPARATIVO!$F$4),""))</f>
        <v/>
      </c>
      <c r="F739" s="46">
        <f t="shared" si="1"/>
        <v>0</v>
      </c>
      <c r="G739" s="42"/>
      <c r="H739" s="9" t="str">
        <f t="shared" si="5"/>
        <v/>
      </c>
      <c r="I739" s="10" t="str">
        <f>IF(I738="","",IF(L738=0,"",IF(I738&gt;L738,L738,IF(L738&lt;&gt;"",COMPARATIVO!$D$5,""))))</f>
        <v/>
      </c>
      <c r="J739" s="10" t="str">
        <f>IF(L738=0,"",IFERROR(((1+COMPARATIVO!$E$5)^(1/12)-1)*L738,""))</f>
        <v/>
      </c>
      <c r="K739" s="10" t="str">
        <f>IF((IFERROR(I739-J739+IF(C739=F738,0,COMPARATIVO!$F$5),""))=COMPARATIVO!$F$5,"",IFERROR(I739-J739+IF(C739=F738,0,COMPARATIVO!$F$5),""))</f>
        <v/>
      </c>
      <c r="L739" s="46">
        <f t="shared" si="2"/>
        <v>0</v>
      </c>
      <c r="M739" s="42"/>
      <c r="N739" s="9" t="str">
        <f t="shared" si="6"/>
        <v/>
      </c>
      <c r="O739" s="10" t="str">
        <f>IF(O738="","",IF(R738=0,"",IF(O738&gt;R738,R738,IF(R738&lt;&gt;"",COMPARATIVO!$D$6,""))))</f>
        <v/>
      </c>
      <c r="P739" s="10" t="str">
        <f>IF(R738=0,"",IFERROR(((1+COMPARATIVO!$E$6)^(1/12)-1)*R738,""))</f>
        <v/>
      </c>
      <c r="Q739" s="10" t="str">
        <f>IF((IFERROR(O739-P739+IF(C739=F738,0,COMPARATIVO!$F$6),""))=COMPARATIVO!$F$6,"",IFERROR(O739-P739+IF(C739=F738,0,COMPARATIVO!$F$6),""))</f>
        <v/>
      </c>
      <c r="R739" s="46">
        <f t="shared" si="3"/>
        <v>0</v>
      </c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9" t="str">
        <f t="shared" si="4"/>
        <v/>
      </c>
      <c r="C740" s="10" t="str">
        <f>IF(C739="","",IF(F739=0,"",IF(C739&gt;F739,F739,IF(F739&lt;&gt;"",COMPARATIVO!$D$4,""))))</f>
        <v/>
      </c>
      <c r="D740" s="10" t="str">
        <f>IF(F739=0,"",IFERROR(((1+COMPARATIVO!$E$4)^(1/12)-1)*F739,""))</f>
        <v/>
      </c>
      <c r="E740" s="10" t="str">
        <f>IF((IFERROR(C740-D740+IF(C740=F739,0,COMPARATIVO!$F$4),""))=COMPARATIVO!$F$4,"",IFERROR(C740-D740+IF(C740=F739,0,COMPARATIVO!$F$4),""))</f>
        <v/>
      </c>
      <c r="F740" s="46">
        <f t="shared" si="1"/>
        <v>0</v>
      </c>
      <c r="G740" s="42"/>
      <c r="H740" s="9" t="str">
        <f t="shared" si="5"/>
        <v/>
      </c>
      <c r="I740" s="10" t="str">
        <f>IF(I739="","",IF(L739=0,"",IF(I739&gt;L739,L739,IF(L739&lt;&gt;"",COMPARATIVO!$D$5,""))))</f>
        <v/>
      </c>
      <c r="J740" s="10" t="str">
        <f>IF(L739=0,"",IFERROR(((1+COMPARATIVO!$E$5)^(1/12)-1)*L739,""))</f>
        <v/>
      </c>
      <c r="K740" s="10" t="str">
        <f>IF((IFERROR(I740-J740+IF(C740=F739,0,COMPARATIVO!$F$5),""))=COMPARATIVO!$F$5,"",IFERROR(I740-J740+IF(C740=F739,0,COMPARATIVO!$F$5),""))</f>
        <v/>
      </c>
      <c r="L740" s="46">
        <f t="shared" si="2"/>
        <v>0</v>
      </c>
      <c r="M740" s="42"/>
      <c r="N740" s="9" t="str">
        <f t="shared" si="6"/>
        <v/>
      </c>
      <c r="O740" s="10" t="str">
        <f>IF(O739="","",IF(R739=0,"",IF(O739&gt;R739,R739,IF(R739&lt;&gt;"",COMPARATIVO!$D$6,""))))</f>
        <v/>
      </c>
      <c r="P740" s="10" t="str">
        <f>IF(R739=0,"",IFERROR(((1+COMPARATIVO!$E$6)^(1/12)-1)*R739,""))</f>
        <v/>
      </c>
      <c r="Q740" s="10" t="str">
        <f>IF((IFERROR(O740-P740+IF(C740=F739,0,COMPARATIVO!$F$6),""))=COMPARATIVO!$F$6,"",IFERROR(O740-P740+IF(C740=F739,0,COMPARATIVO!$F$6),""))</f>
        <v/>
      </c>
      <c r="R740" s="46">
        <f t="shared" si="3"/>
        <v>0</v>
      </c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9" t="str">
        <f t="shared" si="4"/>
        <v/>
      </c>
      <c r="C741" s="10" t="str">
        <f>IF(C740="","",IF(F740=0,"",IF(C740&gt;F740,F740,IF(F740&lt;&gt;"",COMPARATIVO!$D$4,""))))</f>
        <v/>
      </c>
      <c r="D741" s="10" t="str">
        <f>IF(F740=0,"",IFERROR(((1+COMPARATIVO!$E$4)^(1/12)-1)*F740,""))</f>
        <v/>
      </c>
      <c r="E741" s="10" t="str">
        <f>IF((IFERROR(C741-D741+IF(C741=F740,0,COMPARATIVO!$F$4),""))=COMPARATIVO!$F$4,"",IFERROR(C741-D741+IF(C741=F740,0,COMPARATIVO!$F$4),""))</f>
        <v/>
      </c>
      <c r="F741" s="46">
        <f t="shared" si="1"/>
        <v>0</v>
      </c>
      <c r="G741" s="42"/>
      <c r="H741" s="9" t="str">
        <f t="shared" si="5"/>
        <v/>
      </c>
      <c r="I741" s="10" t="str">
        <f>IF(I740="","",IF(L740=0,"",IF(I740&gt;L740,L740,IF(L740&lt;&gt;"",COMPARATIVO!$D$5,""))))</f>
        <v/>
      </c>
      <c r="J741" s="10" t="str">
        <f>IF(L740=0,"",IFERROR(((1+COMPARATIVO!$E$5)^(1/12)-1)*L740,""))</f>
        <v/>
      </c>
      <c r="K741" s="10" t="str">
        <f>IF((IFERROR(I741-J741+IF(C741=F740,0,COMPARATIVO!$F$5),""))=COMPARATIVO!$F$5,"",IFERROR(I741-J741+IF(C741=F740,0,COMPARATIVO!$F$5),""))</f>
        <v/>
      </c>
      <c r="L741" s="46">
        <f t="shared" si="2"/>
        <v>0</v>
      </c>
      <c r="M741" s="42"/>
      <c r="N741" s="9" t="str">
        <f t="shared" si="6"/>
        <v/>
      </c>
      <c r="O741" s="10" t="str">
        <f>IF(O740="","",IF(R740=0,"",IF(O740&gt;R740,R740,IF(R740&lt;&gt;"",COMPARATIVO!$D$6,""))))</f>
        <v/>
      </c>
      <c r="P741" s="10" t="str">
        <f>IF(R740=0,"",IFERROR(((1+COMPARATIVO!$E$6)^(1/12)-1)*R740,""))</f>
        <v/>
      </c>
      <c r="Q741" s="10" t="str">
        <f>IF((IFERROR(O741-P741+IF(C741=F740,0,COMPARATIVO!$F$6),""))=COMPARATIVO!$F$6,"",IFERROR(O741-P741+IF(C741=F740,0,COMPARATIVO!$F$6),""))</f>
        <v/>
      </c>
      <c r="R741" s="46">
        <f t="shared" si="3"/>
        <v>0</v>
      </c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9" t="str">
        <f t="shared" si="4"/>
        <v/>
      </c>
      <c r="C742" s="10" t="str">
        <f>IF(C741="","",IF(F741=0,"",IF(C741&gt;F741,F741,IF(F741&lt;&gt;"",COMPARATIVO!$D$4,""))))</f>
        <v/>
      </c>
      <c r="D742" s="10" t="str">
        <f>IF(F741=0,"",IFERROR(((1+COMPARATIVO!$E$4)^(1/12)-1)*F741,""))</f>
        <v/>
      </c>
      <c r="E742" s="10" t="str">
        <f>IF((IFERROR(C742-D742+IF(C742=F741,0,COMPARATIVO!$F$4),""))=COMPARATIVO!$F$4,"",IFERROR(C742-D742+IF(C742=F741,0,COMPARATIVO!$F$4),""))</f>
        <v/>
      </c>
      <c r="F742" s="46">
        <f t="shared" si="1"/>
        <v>0</v>
      </c>
      <c r="G742" s="42"/>
      <c r="H742" s="9" t="str">
        <f t="shared" si="5"/>
        <v/>
      </c>
      <c r="I742" s="10" t="str">
        <f>IF(I741="","",IF(L741=0,"",IF(I741&gt;L741,L741,IF(L741&lt;&gt;"",COMPARATIVO!$D$5,""))))</f>
        <v/>
      </c>
      <c r="J742" s="10" t="str">
        <f>IF(L741=0,"",IFERROR(((1+COMPARATIVO!$E$5)^(1/12)-1)*L741,""))</f>
        <v/>
      </c>
      <c r="K742" s="10" t="str">
        <f>IF((IFERROR(I742-J742+IF(C742=F741,0,COMPARATIVO!$F$5),""))=COMPARATIVO!$F$5,"",IFERROR(I742-J742+IF(C742=F741,0,COMPARATIVO!$F$5),""))</f>
        <v/>
      </c>
      <c r="L742" s="46">
        <f t="shared" si="2"/>
        <v>0</v>
      </c>
      <c r="M742" s="42"/>
      <c r="N742" s="9" t="str">
        <f t="shared" si="6"/>
        <v/>
      </c>
      <c r="O742" s="10" t="str">
        <f>IF(O741="","",IF(R741=0,"",IF(O741&gt;R741,R741,IF(R741&lt;&gt;"",COMPARATIVO!$D$6,""))))</f>
        <v/>
      </c>
      <c r="P742" s="10" t="str">
        <f>IF(R741=0,"",IFERROR(((1+COMPARATIVO!$E$6)^(1/12)-1)*R741,""))</f>
        <v/>
      </c>
      <c r="Q742" s="10" t="str">
        <f>IF((IFERROR(O742-P742+IF(C742=F741,0,COMPARATIVO!$F$6),""))=COMPARATIVO!$F$6,"",IFERROR(O742-P742+IF(C742=F741,0,COMPARATIVO!$F$6),""))</f>
        <v/>
      </c>
      <c r="R742" s="46">
        <f t="shared" si="3"/>
        <v>0</v>
      </c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9" t="str">
        <f t="shared" si="4"/>
        <v/>
      </c>
      <c r="C743" s="10" t="str">
        <f>IF(C742="","",IF(F742=0,"",IF(C742&gt;F742,F742,IF(F742&lt;&gt;"",COMPARATIVO!$D$4,""))))</f>
        <v/>
      </c>
      <c r="D743" s="10" t="str">
        <f>IF(F742=0,"",IFERROR(((1+COMPARATIVO!$E$4)^(1/12)-1)*F742,""))</f>
        <v/>
      </c>
      <c r="E743" s="10" t="str">
        <f>IF((IFERROR(C743-D743+IF(C743=F742,0,COMPARATIVO!$F$4),""))=COMPARATIVO!$F$4,"",IFERROR(C743-D743+IF(C743=F742,0,COMPARATIVO!$F$4),""))</f>
        <v/>
      </c>
      <c r="F743" s="46">
        <f t="shared" si="1"/>
        <v>0</v>
      </c>
      <c r="G743" s="42"/>
      <c r="H743" s="9" t="str">
        <f t="shared" si="5"/>
        <v/>
      </c>
      <c r="I743" s="10" t="str">
        <f>IF(I742="","",IF(L742=0,"",IF(I742&gt;L742,L742,IF(L742&lt;&gt;"",COMPARATIVO!$D$5,""))))</f>
        <v/>
      </c>
      <c r="J743" s="10" t="str">
        <f>IF(L742=0,"",IFERROR(((1+COMPARATIVO!$E$5)^(1/12)-1)*L742,""))</f>
        <v/>
      </c>
      <c r="K743" s="10" t="str">
        <f>IF((IFERROR(I743-J743+IF(C743=F742,0,COMPARATIVO!$F$5),""))=COMPARATIVO!$F$5,"",IFERROR(I743-J743+IF(C743=F742,0,COMPARATIVO!$F$5),""))</f>
        <v/>
      </c>
      <c r="L743" s="46">
        <f t="shared" si="2"/>
        <v>0</v>
      </c>
      <c r="M743" s="42"/>
      <c r="N743" s="9" t="str">
        <f t="shared" si="6"/>
        <v/>
      </c>
      <c r="O743" s="10" t="str">
        <f>IF(O742="","",IF(R742=0,"",IF(O742&gt;R742,R742,IF(R742&lt;&gt;"",COMPARATIVO!$D$6,""))))</f>
        <v/>
      </c>
      <c r="P743" s="10" t="str">
        <f>IF(R742=0,"",IFERROR(((1+COMPARATIVO!$E$6)^(1/12)-1)*R742,""))</f>
        <v/>
      </c>
      <c r="Q743" s="10" t="str">
        <f>IF((IFERROR(O743-P743+IF(C743=F742,0,COMPARATIVO!$F$6),""))=COMPARATIVO!$F$6,"",IFERROR(O743-P743+IF(C743=F742,0,COMPARATIVO!$F$6),""))</f>
        <v/>
      </c>
      <c r="R743" s="46">
        <f t="shared" si="3"/>
        <v>0</v>
      </c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9" t="str">
        <f t="shared" si="4"/>
        <v/>
      </c>
      <c r="C744" s="10" t="str">
        <f>IF(C743="","",IF(F743=0,"",IF(C743&gt;F743,F743,IF(F743&lt;&gt;"",COMPARATIVO!$D$4,""))))</f>
        <v/>
      </c>
      <c r="D744" s="10" t="str">
        <f>IF(F743=0,"",IFERROR(((1+COMPARATIVO!$E$4)^(1/12)-1)*F743,""))</f>
        <v/>
      </c>
      <c r="E744" s="10" t="str">
        <f>IF((IFERROR(C744-D744+IF(C744=F743,0,COMPARATIVO!$F$4),""))=COMPARATIVO!$F$4,"",IFERROR(C744-D744+IF(C744=F743,0,COMPARATIVO!$F$4),""))</f>
        <v/>
      </c>
      <c r="F744" s="46">
        <f t="shared" si="1"/>
        <v>0</v>
      </c>
      <c r="G744" s="42"/>
      <c r="H744" s="9" t="str">
        <f t="shared" si="5"/>
        <v/>
      </c>
      <c r="I744" s="10" t="str">
        <f>IF(I743="","",IF(L743=0,"",IF(I743&gt;L743,L743,IF(L743&lt;&gt;"",COMPARATIVO!$D$5,""))))</f>
        <v/>
      </c>
      <c r="J744" s="10" t="str">
        <f>IF(L743=0,"",IFERROR(((1+COMPARATIVO!$E$5)^(1/12)-1)*L743,""))</f>
        <v/>
      </c>
      <c r="K744" s="10" t="str">
        <f>IF((IFERROR(I744-J744+IF(C744=F743,0,COMPARATIVO!$F$5),""))=COMPARATIVO!$F$5,"",IFERROR(I744-J744+IF(C744=F743,0,COMPARATIVO!$F$5),""))</f>
        <v/>
      </c>
      <c r="L744" s="46">
        <f t="shared" si="2"/>
        <v>0</v>
      </c>
      <c r="M744" s="42"/>
      <c r="N744" s="9" t="str">
        <f t="shared" si="6"/>
        <v/>
      </c>
      <c r="O744" s="10" t="str">
        <f>IF(O743="","",IF(R743=0,"",IF(O743&gt;R743,R743,IF(R743&lt;&gt;"",COMPARATIVO!$D$6,""))))</f>
        <v/>
      </c>
      <c r="P744" s="10" t="str">
        <f>IF(R743=0,"",IFERROR(((1+COMPARATIVO!$E$6)^(1/12)-1)*R743,""))</f>
        <v/>
      </c>
      <c r="Q744" s="10" t="str">
        <f>IF((IFERROR(O744-P744+IF(C744=F743,0,COMPARATIVO!$F$6),""))=COMPARATIVO!$F$6,"",IFERROR(O744-P744+IF(C744=F743,0,COMPARATIVO!$F$6),""))</f>
        <v/>
      </c>
      <c r="R744" s="46">
        <f t="shared" si="3"/>
        <v>0</v>
      </c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9" t="str">
        <f t="shared" si="4"/>
        <v/>
      </c>
      <c r="C745" s="10" t="str">
        <f>IF(C744="","",IF(F744=0,"",IF(C744&gt;F744,F744,IF(F744&lt;&gt;"",COMPARATIVO!$D$4,""))))</f>
        <v/>
      </c>
      <c r="D745" s="10" t="str">
        <f>IF(F744=0,"",IFERROR(((1+COMPARATIVO!$E$4)^(1/12)-1)*F744,""))</f>
        <v/>
      </c>
      <c r="E745" s="10" t="str">
        <f>IF((IFERROR(C745-D745+IF(C745=F744,0,COMPARATIVO!$F$4),""))=COMPARATIVO!$F$4,"",IFERROR(C745-D745+IF(C745=F744,0,COMPARATIVO!$F$4),""))</f>
        <v/>
      </c>
      <c r="F745" s="46">
        <f t="shared" si="1"/>
        <v>0</v>
      </c>
      <c r="G745" s="42"/>
      <c r="H745" s="9" t="str">
        <f t="shared" si="5"/>
        <v/>
      </c>
      <c r="I745" s="10" t="str">
        <f>IF(I744="","",IF(L744=0,"",IF(I744&gt;L744,L744,IF(L744&lt;&gt;"",COMPARATIVO!$D$5,""))))</f>
        <v/>
      </c>
      <c r="J745" s="10" t="str">
        <f>IF(L744=0,"",IFERROR(((1+COMPARATIVO!$E$5)^(1/12)-1)*L744,""))</f>
        <v/>
      </c>
      <c r="K745" s="10" t="str">
        <f>IF((IFERROR(I745-J745+IF(C745=F744,0,COMPARATIVO!$F$5),""))=COMPARATIVO!$F$5,"",IFERROR(I745-J745+IF(C745=F744,0,COMPARATIVO!$F$5),""))</f>
        <v/>
      </c>
      <c r="L745" s="46">
        <f t="shared" si="2"/>
        <v>0</v>
      </c>
      <c r="M745" s="42"/>
      <c r="N745" s="9" t="str">
        <f t="shared" si="6"/>
        <v/>
      </c>
      <c r="O745" s="10" t="str">
        <f>IF(O744="","",IF(R744=0,"",IF(O744&gt;R744,R744,IF(R744&lt;&gt;"",COMPARATIVO!$D$6,""))))</f>
        <v/>
      </c>
      <c r="P745" s="10" t="str">
        <f>IF(R744=0,"",IFERROR(((1+COMPARATIVO!$E$6)^(1/12)-1)*R744,""))</f>
        <v/>
      </c>
      <c r="Q745" s="10" t="str">
        <f>IF((IFERROR(O745-P745+IF(C745=F744,0,COMPARATIVO!$F$6),""))=COMPARATIVO!$F$6,"",IFERROR(O745-P745+IF(C745=F744,0,COMPARATIVO!$F$6),""))</f>
        <v/>
      </c>
      <c r="R745" s="46">
        <f t="shared" si="3"/>
        <v>0</v>
      </c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9" t="str">
        <f t="shared" si="4"/>
        <v/>
      </c>
      <c r="C746" s="10" t="str">
        <f>IF(C745="","",IF(F745=0,"",IF(C745&gt;F745,F745,IF(F745&lt;&gt;"",COMPARATIVO!$D$4,""))))</f>
        <v/>
      </c>
      <c r="D746" s="10" t="str">
        <f>IF(F745=0,"",IFERROR(((1+COMPARATIVO!$E$4)^(1/12)-1)*F745,""))</f>
        <v/>
      </c>
      <c r="E746" s="10" t="str">
        <f>IF((IFERROR(C746-D746+IF(C746=F745,0,COMPARATIVO!$F$4),""))=COMPARATIVO!$F$4,"",IFERROR(C746-D746+IF(C746=F745,0,COMPARATIVO!$F$4),""))</f>
        <v/>
      </c>
      <c r="F746" s="46">
        <f t="shared" si="1"/>
        <v>0</v>
      </c>
      <c r="G746" s="42"/>
      <c r="H746" s="9" t="str">
        <f t="shared" si="5"/>
        <v/>
      </c>
      <c r="I746" s="10" t="str">
        <f>IF(I745="","",IF(L745=0,"",IF(I745&gt;L745,L745,IF(L745&lt;&gt;"",COMPARATIVO!$D$5,""))))</f>
        <v/>
      </c>
      <c r="J746" s="10" t="str">
        <f>IF(L745=0,"",IFERROR(((1+COMPARATIVO!$E$5)^(1/12)-1)*L745,""))</f>
        <v/>
      </c>
      <c r="K746" s="10" t="str">
        <f>IF((IFERROR(I746-J746+IF(C746=F745,0,COMPARATIVO!$F$5),""))=COMPARATIVO!$F$5,"",IFERROR(I746-J746+IF(C746=F745,0,COMPARATIVO!$F$5),""))</f>
        <v/>
      </c>
      <c r="L746" s="46">
        <f t="shared" si="2"/>
        <v>0</v>
      </c>
      <c r="M746" s="42"/>
      <c r="N746" s="9" t="str">
        <f t="shared" si="6"/>
        <v/>
      </c>
      <c r="O746" s="10" t="str">
        <f>IF(O745="","",IF(R745=0,"",IF(O745&gt;R745,R745,IF(R745&lt;&gt;"",COMPARATIVO!$D$6,""))))</f>
        <v/>
      </c>
      <c r="P746" s="10" t="str">
        <f>IF(R745=0,"",IFERROR(((1+COMPARATIVO!$E$6)^(1/12)-1)*R745,""))</f>
        <v/>
      </c>
      <c r="Q746" s="10" t="str">
        <f>IF((IFERROR(O746-P746+IF(C746=F745,0,COMPARATIVO!$F$6),""))=COMPARATIVO!$F$6,"",IFERROR(O746-P746+IF(C746=F745,0,COMPARATIVO!$F$6),""))</f>
        <v/>
      </c>
      <c r="R746" s="46">
        <f t="shared" si="3"/>
        <v>0</v>
      </c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9" t="str">
        <f t="shared" si="4"/>
        <v/>
      </c>
      <c r="C747" s="10" t="str">
        <f>IF(C746="","",IF(F746=0,"",IF(C746&gt;F746,F746,IF(F746&lt;&gt;"",COMPARATIVO!$D$4,""))))</f>
        <v/>
      </c>
      <c r="D747" s="10" t="str">
        <f>IF(F746=0,"",IFERROR(((1+COMPARATIVO!$E$4)^(1/12)-1)*F746,""))</f>
        <v/>
      </c>
      <c r="E747" s="10" t="str">
        <f>IF((IFERROR(C747-D747+IF(C747=F746,0,COMPARATIVO!$F$4),""))=COMPARATIVO!$F$4,"",IFERROR(C747-D747+IF(C747=F746,0,COMPARATIVO!$F$4),""))</f>
        <v/>
      </c>
      <c r="F747" s="46">
        <f t="shared" si="1"/>
        <v>0</v>
      </c>
      <c r="G747" s="42"/>
      <c r="H747" s="9" t="str">
        <f t="shared" si="5"/>
        <v/>
      </c>
      <c r="I747" s="10" t="str">
        <f>IF(I746="","",IF(L746=0,"",IF(I746&gt;L746,L746,IF(L746&lt;&gt;"",COMPARATIVO!$D$5,""))))</f>
        <v/>
      </c>
      <c r="J747" s="10" t="str">
        <f>IF(L746=0,"",IFERROR(((1+COMPARATIVO!$E$5)^(1/12)-1)*L746,""))</f>
        <v/>
      </c>
      <c r="K747" s="10" t="str">
        <f>IF((IFERROR(I747-J747+IF(C747=F746,0,COMPARATIVO!$F$5),""))=COMPARATIVO!$F$5,"",IFERROR(I747-J747+IF(C747=F746,0,COMPARATIVO!$F$5),""))</f>
        <v/>
      </c>
      <c r="L747" s="46">
        <f t="shared" si="2"/>
        <v>0</v>
      </c>
      <c r="M747" s="42"/>
      <c r="N747" s="9" t="str">
        <f t="shared" si="6"/>
        <v/>
      </c>
      <c r="O747" s="10" t="str">
        <f>IF(O746="","",IF(R746=0,"",IF(O746&gt;R746,R746,IF(R746&lt;&gt;"",COMPARATIVO!$D$6,""))))</f>
        <v/>
      </c>
      <c r="P747" s="10" t="str">
        <f>IF(R746=0,"",IFERROR(((1+COMPARATIVO!$E$6)^(1/12)-1)*R746,""))</f>
        <v/>
      </c>
      <c r="Q747" s="10" t="str">
        <f>IF((IFERROR(O747-P747+IF(C747=F746,0,COMPARATIVO!$F$6),""))=COMPARATIVO!$F$6,"",IFERROR(O747-P747+IF(C747=F746,0,COMPARATIVO!$F$6),""))</f>
        <v/>
      </c>
      <c r="R747" s="46">
        <f t="shared" si="3"/>
        <v>0</v>
      </c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9" t="str">
        <f t="shared" si="4"/>
        <v/>
      </c>
      <c r="C748" s="10" t="str">
        <f>IF(C747="","",IF(F747=0,"",IF(C747&gt;F747,F747,IF(F747&lt;&gt;"",COMPARATIVO!$D$4,""))))</f>
        <v/>
      </c>
      <c r="D748" s="10" t="str">
        <f>IF(F747=0,"",IFERROR(((1+COMPARATIVO!$E$4)^(1/12)-1)*F747,""))</f>
        <v/>
      </c>
      <c r="E748" s="10" t="str">
        <f>IF((IFERROR(C748-D748+IF(C748=F747,0,COMPARATIVO!$F$4),""))=COMPARATIVO!$F$4,"",IFERROR(C748-D748+IF(C748=F747,0,COMPARATIVO!$F$4),""))</f>
        <v/>
      </c>
      <c r="F748" s="46">
        <f t="shared" si="1"/>
        <v>0</v>
      </c>
      <c r="G748" s="42"/>
      <c r="H748" s="9" t="str">
        <f t="shared" si="5"/>
        <v/>
      </c>
      <c r="I748" s="10" t="str">
        <f>IF(I747="","",IF(L747=0,"",IF(I747&gt;L747,L747,IF(L747&lt;&gt;"",COMPARATIVO!$D$5,""))))</f>
        <v/>
      </c>
      <c r="J748" s="10" t="str">
        <f>IF(L747=0,"",IFERROR(((1+COMPARATIVO!$E$5)^(1/12)-1)*L747,""))</f>
        <v/>
      </c>
      <c r="K748" s="10" t="str">
        <f>IF((IFERROR(I748-J748+IF(C748=F747,0,COMPARATIVO!$F$5),""))=COMPARATIVO!$F$5,"",IFERROR(I748-J748+IF(C748=F747,0,COMPARATIVO!$F$5),""))</f>
        <v/>
      </c>
      <c r="L748" s="46">
        <f t="shared" si="2"/>
        <v>0</v>
      </c>
      <c r="M748" s="42"/>
      <c r="N748" s="9" t="str">
        <f t="shared" si="6"/>
        <v/>
      </c>
      <c r="O748" s="10" t="str">
        <f>IF(O747="","",IF(R747=0,"",IF(O747&gt;R747,R747,IF(R747&lt;&gt;"",COMPARATIVO!$D$6,""))))</f>
        <v/>
      </c>
      <c r="P748" s="10" t="str">
        <f>IF(R747=0,"",IFERROR(((1+COMPARATIVO!$E$6)^(1/12)-1)*R747,""))</f>
        <v/>
      </c>
      <c r="Q748" s="10" t="str">
        <f>IF((IFERROR(O748-P748+IF(C748=F747,0,COMPARATIVO!$F$6),""))=COMPARATIVO!$F$6,"",IFERROR(O748-P748+IF(C748=F747,0,COMPARATIVO!$F$6),""))</f>
        <v/>
      </c>
      <c r="R748" s="46">
        <f t="shared" si="3"/>
        <v>0</v>
      </c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9" t="str">
        <f t="shared" si="4"/>
        <v/>
      </c>
      <c r="C749" s="10" t="str">
        <f>IF(C748="","",IF(F748=0,"",IF(C748&gt;F748,F748,IF(F748&lt;&gt;"",COMPARATIVO!$D$4,""))))</f>
        <v/>
      </c>
      <c r="D749" s="10" t="str">
        <f>IF(F748=0,"",IFERROR(((1+COMPARATIVO!$E$4)^(1/12)-1)*F748,""))</f>
        <v/>
      </c>
      <c r="E749" s="10" t="str">
        <f>IF((IFERROR(C749-D749+IF(C749=F748,0,COMPARATIVO!$F$4),""))=COMPARATIVO!$F$4,"",IFERROR(C749-D749+IF(C749=F748,0,COMPARATIVO!$F$4),""))</f>
        <v/>
      </c>
      <c r="F749" s="46">
        <f t="shared" si="1"/>
        <v>0</v>
      </c>
      <c r="G749" s="42"/>
      <c r="H749" s="9" t="str">
        <f t="shared" si="5"/>
        <v/>
      </c>
      <c r="I749" s="10" t="str">
        <f>IF(I748="","",IF(L748=0,"",IF(I748&gt;L748,L748,IF(L748&lt;&gt;"",COMPARATIVO!$D$5,""))))</f>
        <v/>
      </c>
      <c r="J749" s="10" t="str">
        <f>IF(L748=0,"",IFERROR(((1+COMPARATIVO!$E$5)^(1/12)-1)*L748,""))</f>
        <v/>
      </c>
      <c r="K749" s="10" t="str">
        <f>IF((IFERROR(I749-J749+IF(C749=F748,0,COMPARATIVO!$F$5),""))=COMPARATIVO!$F$5,"",IFERROR(I749-J749+IF(C749=F748,0,COMPARATIVO!$F$5),""))</f>
        <v/>
      </c>
      <c r="L749" s="46">
        <f t="shared" si="2"/>
        <v>0</v>
      </c>
      <c r="M749" s="42"/>
      <c r="N749" s="9" t="str">
        <f t="shared" si="6"/>
        <v/>
      </c>
      <c r="O749" s="10" t="str">
        <f>IF(O748="","",IF(R748=0,"",IF(O748&gt;R748,R748,IF(R748&lt;&gt;"",COMPARATIVO!$D$6,""))))</f>
        <v/>
      </c>
      <c r="P749" s="10" t="str">
        <f>IF(R748=0,"",IFERROR(((1+COMPARATIVO!$E$6)^(1/12)-1)*R748,""))</f>
        <v/>
      </c>
      <c r="Q749" s="10" t="str">
        <f>IF((IFERROR(O749-P749+IF(C749=F748,0,COMPARATIVO!$F$6),""))=COMPARATIVO!$F$6,"",IFERROR(O749-P749+IF(C749=F748,0,COMPARATIVO!$F$6),""))</f>
        <v/>
      </c>
      <c r="R749" s="46">
        <f t="shared" si="3"/>
        <v>0</v>
      </c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9" t="str">
        <f t="shared" si="4"/>
        <v/>
      </c>
      <c r="C750" s="10" t="str">
        <f>IF(C749="","",IF(F749=0,"",IF(C749&gt;F749,F749,IF(F749&lt;&gt;"",COMPARATIVO!$D$4,""))))</f>
        <v/>
      </c>
      <c r="D750" s="10" t="str">
        <f>IF(F749=0,"",IFERROR(((1+COMPARATIVO!$E$4)^(1/12)-1)*F749,""))</f>
        <v/>
      </c>
      <c r="E750" s="10" t="str">
        <f>IF((IFERROR(C750-D750+IF(C750=F749,0,COMPARATIVO!$F$4),""))=COMPARATIVO!$F$4,"",IFERROR(C750-D750+IF(C750=F749,0,COMPARATIVO!$F$4),""))</f>
        <v/>
      </c>
      <c r="F750" s="46">
        <f t="shared" si="1"/>
        <v>0</v>
      </c>
      <c r="G750" s="42"/>
      <c r="H750" s="9" t="str">
        <f t="shared" si="5"/>
        <v/>
      </c>
      <c r="I750" s="10" t="str">
        <f>IF(I749="","",IF(L749=0,"",IF(I749&gt;L749,L749,IF(L749&lt;&gt;"",COMPARATIVO!$D$5,""))))</f>
        <v/>
      </c>
      <c r="J750" s="10" t="str">
        <f>IF(L749=0,"",IFERROR(((1+COMPARATIVO!$E$5)^(1/12)-1)*L749,""))</f>
        <v/>
      </c>
      <c r="K750" s="10" t="str">
        <f>IF((IFERROR(I750-J750+IF(C750=F749,0,COMPARATIVO!$F$5),""))=COMPARATIVO!$F$5,"",IFERROR(I750-J750+IF(C750=F749,0,COMPARATIVO!$F$5),""))</f>
        <v/>
      </c>
      <c r="L750" s="46">
        <f t="shared" si="2"/>
        <v>0</v>
      </c>
      <c r="M750" s="42"/>
      <c r="N750" s="9" t="str">
        <f t="shared" si="6"/>
        <v/>
      </c>
      <c r="O750" s="10" t="str">
        <f>IF(O749="","",IF(R749=0,"",IF(O749&gt;R749,R749,IF(R749&lt;&gt;"",COMPARATIVO!$D$6,""))))</f>
        <v/>
      </c>
      <c r="P750" s="10" t="str">
        <f>IF(R749=0,"",IFERROR(((1+COMPARATIVO!$E$6)^(1/12)-1)*R749,""))</f>
        <v/>
      </c>
      <c r="Q750" s="10" t="str">
        <f>IF((IFERROR(O750-P750+IF(C750=F749,0,COMPARATIVO!$F$6),""))=COMPARATIVO!$F$6,"",IFERROR(O750-P750+IF(C750=F749,0,COMPARATIVO!$F$6),""))</f>
        <v/>
      </c>
      <c r="R750" s="46">
        <f t="shared" si="3"/>
        <v>0</v>
      </c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9" t="str">
        <f t="shared" si="4"/>
        <v/>
      </c>
      <c r="C751" s="10" t="str">
        <f>IF(C750="","",IF(F750=0,"",IF(C750&gt;F750,F750,IF(F750&lt;&gt;"",COMPARATIVO!$D$4,""))))</f>
        <v/>
      </c>
      <c r="D751" s="10" t="str">
        <f>IF(F750=0,"",IFERROR(((1+COMPARATIVO!$E$4)^(1/12)-1)*F750,""))</f>
        <v/>
      </c>
      <c r="E751" s="10" t="str">
        <f>IF((IFERROR(C751-D751+IF(C751=F750,0,COMPARATIVO!$F$4),""))=COMPARATIVO!$F$4,"",IFERROR(C751-D751+IF(C751=F750,0,COMPARATIVO!$F$4),""))</f>
        <v/>
      </c>
      <c r="F751" s="46">
        <f t="shared" si="1"/>
        <v>0</v>
      </c>
      <c r="G751" s="42"/>
      <c r="H751" s="9" t="str">
        <f t="shared" si="5"/>
        <v/>
      </c>
      <c r="I751" s="10" t="str">
        <f>IF(I750="","",IF(L750=0,"",IF(I750&gt;L750,L750,IF(L750&lt;&gt;"",COMPARATIVO!$D$5,""))))</f>
        <v/>
      </c>
      <c r="J751" s="10" t="str">
        <f>IF(L750=0,"",IFERROR(((1+COMPARATIVO!$E$5)^(1/12)-1)*L750,""))</f>
        <v/>
      </c>
      <c r="K751" s="10" t="str">
        <f>IF((IFERROR(I751-J751+IF(C751=F750,0,COMPARATIVO!$F$5),""))=COMPARATIVO!$F$5,"",IFERROR(I751-J751+IF(C751=F750,0,COMPARATIVO!$F$5),""))</f>
        <v/>
      </c>
      <c r="L751" s="46">
        <f t="shared" si="2"/>
        <v>0</v>
      </c>
      <c r="M751" s="42"/>
      <c r="N751" s="9" t="str">
        <f t="shared" si="6"/>
        <v/>
      </c>
      <c r="O751" s="10" t="str">
        <f>IF(O750="","",IF(R750=0,"",IF(O750&gt;R750,R750,IF(R750&lt;&gt;"",COMPARATIVO!$D$6,""))))</f>
        <v/>
      </c>
      <c r="P751" s="10" t="str">
        <f>IF(R750=0,"",IFERROR(((1+COMPARATIVO!$E$6)^(1/12)-1)*R750,""))</f>
        <v/>
      </c>
      <c r="Q751" s="10" t="str">
        <f>IF((IFERROR(O751-P751+IF(C751=F750,0,COMPARATIVO!$F$6),""))=COMPARATIVO!$F$6,"",IFERROR(O751-P751+IF(C751=F750,0,COMPARATIVO!$F$6),""))</f>
        <v/>
      </c>
      <c r="R751" s="46">
        <f t="shared" si="3"/>
        <v>0</v>
      </c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9" t="str">
        <f t="shared" si="4"/>
        <v/>
      </c>
      <c r="C752" s="10" t="str">
        <f>IF(C751="","",IF(F751=0,"",IF(C751&gt;F751,F751,IF(F751&lt;&gt;"",COMPARATIVO!$D$4,""))))</f>
        <v/>
      </c>
      <c r="D752" s="10" t="str">
        <f>IF(F751=0,"",IFERROR(((1+COMPARATIVO!$E$4)^(1/12)-1)*F751,""))</f>
        <v/>
      </c>
      <c r="E752" s="10" t="str">
        <f>IF((IFERROR(C752-D752+IF(C752=F751,0,COMPARATIVO!$F$4),""))=COMPARATIVO!$F$4,"",IFERROR(C752-D752+IF(C752=F751,0,COMPARATIVO!$F$4),""))</f>
        <v/>
      </c>
      <c r="F752" s="46">
        <f t="shared" si="1"/>
        <v>0</v>
      </c>
      <c r="G752" s="42"/>
      <c r="H752" s="9" t="str">
        <f t="shared" si="5"/>
        <v/>
      </c>
      <c r="I752" s="10" t="str">
        <f>IF(I751="","",IF(L751=0,"",IF(I751&gt;L751,L751,IF(L751&lt;&gt;"",COMPARATIVO!$D$5,""))))</f>
        <v/>
      </c>
      <c r="J752" s="10" t="str">
        <f>IF(L751=0,"",IFERROR(((1+COMPARATIVO!$E$5)^(1/12)-1)*L751,""))</f>
        <v/>
      </c>
      <c r="K752" s="10" t="str">
        <f>IF((IFERROR(I752-J752+IF(C752=F751,0,COMPARATIVO!$F$5),""))=COMPARATIVO!$F$5,"",IFERROR(I752-J752+IF(C752=F751,0,COMPARATIVO!$F$5),""))</f>
        <v/>
      </c>
      <c r="L752" s="46">
        <f t="shared" si="2"/>
        <v>0</v>
      </c>
      <c r="M752" s="42"/>
      <c r="N752" s="9" t="str">
        <f t="shared" si="6"/>
        <v/>
      </c>
      <c r="O752" s="10" t="str">
        <f>IF(O751="","",IF(R751=0,"",IF(O751&gt;R751,R751,IF(R751&lt;&gt;"",COMPARATIVO!$D$6,""))))</f>
        <v/>
      </c>
      <c r="P752" s="10" t="str">
        <f>IF(R751=0,"",IFERROR(((1+COMPARATIVO!$E$6)^(1/12)-1)*R751,""))</f>
        <v/>
      </c>
      <c r="Q752" s="10" t="str">
        <f>IF((IFERROR(O752-P752+IF(C752=F751,0,COMPARATIVO!$F$6),""))=COMPARATIVO!$F$6,"",IFERROR(O752-P752+IF(C752=F751,0,COMPARATIVO!$F$6),""))</f>
        <v/>
      </c>
      <c r="R752" s="46">
        <f t="shared" si="3"/>
        <v>0</v>
      </c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9" t="str">
        <f t="shared" si="4"/>
        <v/>
      </c>
      <c r="C753" s="10" t="str">
        <f>IF(C752="","",IF(F752=0,"",IF(C752&gt;F752,F752,IF(F752&lt;&gt;"",COMPARATIVO!$D$4,""))))</f>
        <v/>
      </c>
      <c r="D753" s="10" t="str">
        <f>IF(F752=0,"",IFERROR(((1+COMPARATIVO!$E$4)^(1/12)-1)*F752,""))</f>
        <v/>
      </c>
      <c r="E753" s="10" t="str">
        <f>IF((IFERROR(C753-D753+IF(C753=F752,0,COMPARATIVO!$F$4),""))=COMPARATIVO!$F$4,"",IFERROR(C753-D753+IF(C753=F752,0,COMPARATIVO!$F$4),""))</f>
        <v/>
      </c>
      <c r="F753" s="46">
        <f t="shared" si="1"/>
        <v>0</v>
      </c>
      <c r="G753" s="42"/>
      <c r="H753" s="9" t="str">
        <f t="shared" si="5"/>
        <v/>
      </c>
      <c r="I753" s="10" t="str">
        <f>IF(I752="","",IF(L752=0,"",IF(I752&gt;L752,L752,IF(L752&lt;&gt;"",COMPARATIVO!$D$5,""))))</f>
        <v/>
      </c>
      <c r="J753" s="10" t="str">
        <f>IF(L752=0,"",IFERROR(((1+COMPARATIVO!$E$5)^(1/12)-1)*L752,""))</f>
        <v/>
      </c>
      <c r="K753" s="10" t="str">
        <f>IF((IFERROR(I753-J753+IF(C753=F752,0,COMPARATIVO!$F$5),""))=COMPARATIVO!$F$5,"",IFERROR(I753-J753+IF(C753=F752,0,COMPARATIVO!$F$5),""))</f>
        <v/>
      </c>
      <c r="L753" s="46">
        <f t="shared" si="2"/>
        <v>0</v>
      </c>
      <c r="M753" s="42"/>
      <c r="N753" s="9" t="str">
        <f t="shared" si="6"/>
        <v/>
      </c>
      <c r="O753" s="10" t="str">
        <f>IF(O752="","",IF(R752=0,"",IF(O752&gt;R752,R752,IF(R752&lt;&gt;"",COMPARATIVO!$D$6,""))))</f>
        <v/>
      </c>
      <c r="P753" s="10" t="str">
        <f>IF(R752=0,"",IFERROR(((1+COMPARATIVO!$E$6)^(1/12)-1)*R752,""))</f>
        <v/>
      </c>
      <c r="Q753" s="10" t="str">
        <f>IF((IFERROR(O753-P753+IF(C753=F752,0,COMPARATIVO!$F$6),""))=COMPARATIVO!$F$6,"",IFERROR(O753-P753+IF(C753=F752,0,COMPARATIVO!$F$6),""))</f>
        <v/>
      </c>
      <c r="R753" s="46">
        <f t="shared" si="3"/>
        <v>0</v>
      </c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9" t="str">
        <f t="shared" si="4"/>
        <v/>
      </c>
      <c r="C754" s="10" t="str">
        <f>IF(C753="","",IF(F753=0,"",IF(C753&gt;F753,F753,IF(F753&lt;&gt;"",COMPARATIVO!$D$4,""))))</f>
        <v/>
      </c>
      <c r="D754" s="10" t="str">
        <f>IF(F753=0,"",IFERROR(((1+COMPARATIVO!$E$4)^(1/12)-1)*F753,""))</f>
        <v/>
      </c>
      <c r="E754" s="10" t="str">
        <f>IF((IFERROR(C754-D754+IF(C754=F753,0,COMPARATIVO!$F$4),""))=COMPARATIVO!$F$4,"",IFERROR(C754-D754+IF(C754=F753,0,COMPARATIVO!$F$4),""))</f>
        <v/>
      </c>
      <c r="F754" s="46">
        <f t="shared" si="1"/>
        <v>0</v>
      </c>
      <c r="G754" s="42"/>
      <c r="H754" s="9" t="str">
        <f t="shared" si="5"/>
        <v/>
      </c>
      <c r="I754" s="10" t="str">
        <f>IF(I753="","",IF(L753=0,"",IF(I753&gt;L753,L753,IF(L753&lt;&gt;"",COMPARATIVO!$D$5,""))))</f>
        <v/>
      </c>
      <c r="J754" s="10" t="str">
        <f>IF(L753=0,"",IFERROR(((1+COMPARATIVO!$E$5)^(1/12)-1)*L753,""))</f>
        <v/>
      </c>
      <c r="K754" s="10" t="str">
        <f>IF((IFERROR(I754-J754+IF(C754=F753,0,COMPARATIVO!$F$5),""))=COMPARATIVO!$F$5,"",IFERROR(I754-J754+IF(C754=F753,0,COMPARATIVO!$F$5),""))</f>
        <v/>
      </c>
      <c r="L754" s="46">
        <f t="shared" si="2"/>
        <v>0</v>
      </c>
      <c r="M754" s="42"/>
      <c r="N754" s="9" t="str">
        <f t="shared" si="6"/>
        <v/>
      </c>
      <c r="O754" s="10" t="str">
        <f>IF(O753="","",IF(R753=0,"",IF(O753&gt;R753,R753,IF(R753&lt;&gt;"",COMPARATIVO!$D$6,""))))</f>
        <v/>
      </c>
      <c r="P754" s="10" t="str">
        <f>IF(R753=0,"",IFERROR(((1+COMPARATIVO!$E$6)^(1/12)-1)*R753,""))</f>
        <v/>
      </c>
      <c r="Q754" s="10" t="str">
        <f>IF((IFERROR(O754-P754+IF(C754=F753,0,COMPARATIVO!$F$6),""))=COMPARATIVO!$F$6,"",IFERROR(O754-P754+IF(C754=F753,0,COMPARATIVO!$F$6),""))</f>
        <v/>
      </c>
      <c r="R754" s="46">
        <f t="shared" si="3"/>
        <v>0</v>
      </c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9" t="str">
        <f t="shared" si="4"/>
        <v/>
      </c>
      <c r="C755" s="10" t="str">
        <f>IF(C754="","",IF(F754=0,"",IF(C754&gt;F754,F754,IF(F754&lt;&gt;"",COMPARATIVO!$D$4,""))))</f>
        <v/>
      </c>
      <c r="D755" s="10" t="str">
        <f>IF(F754=0,"",IFERROR(((1+COMPARATIVO!$E$4)^(1/12)-1)*F754,""))</f>
        <v/>
      </c>
      <c r="E755" s="10" t="str">
        <f>IF((IFERROR(C755-D755+IF(C755=F754,0,COMPARATIVO!$F$4),""))=COMPARATIVO!$F$4,"",IFERROR(C755-D755+IF(C755=F754,0,COMPARATIVO!$F$4),""))</f>
        <v/>
      </c>
      <c r="F755" s="46">
        <f t="shared" si="1"/>
        <v>0</v>
      </c>
      <c r="G755" s="42"/>
      <c r="H755" s="9" t="str">
        <f t="shared" si="5"/>
        <v/>
      </c>
      <c r="I755" s="10" t="str">
        <f>IF(I754="","",IF(L754=0,"",IF(I754&gt;L754,L754,IF(L754&lt;&gt;"",COMPARATIVO!$D$5,""))))</f>
        <v/>
      </c>
      <c r="J755" s="10" t="str">
        <f>IF(L754=0,"",IFERROR(((1+COMPARATIVO!$E$5)^(1/12)-1)*L754,""))</f>
        <v/>
      </c>
      <c r="K755" s="10" t="str">
        <f>IF((IFERROR(I755-J755+IF(C755=F754,0,COMPARATIVO!$F$5),""))=COMPARATIVO!$F$5,"",IFERROR(I755-J755+IF(C755=F754,0,COMPARATIVO!$F$5),""))</f>
        <v/>
      </c>
      <c r="L755" s="46">
        <f t="shared" si="2"/>
        <v>0</v>
      </c>
      <c r="M755" s="42"/>
      <c r="N755" s="9" t="str">
        <f t="shared" si="6"/>
        <v/>
      </c>
      <c r="O755" s="10" t="str">
        <f>IF(O754="","",IF(R754=0,"",IF(O754&gt;R754,R754,IF(R754&lt;&gt;"",COMPARATIVO!$D$6,""))))</f>
        <v/>
      </c>
      <c r="P755" s="10" t="str">
        <f>IF(R754=0,"",IFERROR(((1+COMPARATIVO!$E$6)^(1/12)-1)*R754,""))</f>
        <v/>
      </c>
      <c r="Q755" s="10" t="str">
        <f>IF((IFERROR(O755-P755+IF(C755=F754,0,COMPARATIVO!$F$6),""))=COMPARATIVO!$F$6,"",IFERROR(O755-P755+IF(C755=F754,0,COMPARATIVO!$F$6),""))</f>
        <v/>
      </c>
      <c r="R755" s="46">
        <f t="shared" si="3"/>
        <v>0</v>
      </c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9" t="str">
        <f t="shared" si="4"/>
        <v/>
      </c>
      <c r="C756" s="10" t="str">
        <f>IF(C755="","",IF(F755=0,"",IF(C755&gt;F755,F755,IF(F755&lt;&gt;"",COMPARATIVO!$D$4,""))))</f>
        <v/>
      </c>
      <c r="D756" s="10" t="str">
        <f>IF(F755=0,"",IFERROR(((1+COMPARATIVO!$E$4)^(1/12)-1)*F755,""))</f>
        <v/>
      </c>
      <c r="E756" s="10" t="str">
        <f>IF((IFERROR(C756-D756+IF(C756=F755,0,COMPARATIVO!$F$4),""))=COMPARATIVO!$F$4,"",IFERROR(C756-D756+IF(C756=F755,0,COMPARATIVO!$F$4),""))</f>
        <v/>
      </c>
      <c r="F756" s="46">
        <f t="shared" si="1"/>
        <v>0</v>
      </c>
      <c r="G756" s="42"/>
      <c r="H756" s="9" t="str">
        <f t="shared" si="5"/>
        <v/>
      </c>
      <c r="I756" s="10" t="str">
        <f>IF(I755="","",IF(L755=0,"",IF(I755&gt;L755,L755,IF(L755&lt;&gt;"",COMPARATIVO!$D$5,""))))</f>
        <v/>
      </c>
      <c r="J756" s="10" t="str">
        <f>IF(L755=0,"",IFERROR(((1+COMPARATIVO!$E$5)^(1/12)-1)*L755,""))</f>
        <v/>
      </c>
      <c r="K756" s="10" t="str">
        <f>IF((IFERROR(I756-J756+IF(C756=F755,0,COMPARATIVO!$F$5),""))=COMPARATIVO!$F$5,"",IFERROR(I756-J756+IF(C756=F755,0,COMPARATIVO!$F$5),""))</f>
        <v/>
      </c>
      <c r="L756" s="46">
        <f t="shared" si="2"/>
        <v>0</v>
      </c>
      <c r="M756" s="42"/>
      <c r="N756" s="9" t="str">
        <f t="shared" si="6"/>
        <v/>
      </c>
      <c r="O756" s="10" t="str">
        <f>IF(O755="","",IF(R755=0,"",IF(O755&gt;R755,R755,IF(R755&lt;&gt;"",COMPARATIVO!$D$6,""))))</f>
        <v/>
      </c>
      <c r="P756" s="10" t="str">
        <f>IF(R755=0,"",IFERROR(((1+COMPARATIVO!$E$6)^(1/12)-1)*R755,""))</f>
        <v/>
      </c>
      <c r="Q756" s="10" t="str">
        <f>IF((IFERROR(O756-P756+IF(C756=F755,0,COMPARATIVO!$F$6),""))=COMPARATIVO!$F$6,"",IFERROR(O756-P756+IF(C756=F755,0,COMPARATIVO!$F$6),""))</f>
        <v/>
      </c>
      <c r="R756" s="46">
        <f t="shared" si="3"/>
        <v>0</v>
      </c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9" t="str">
        <f t="shared" si="4"/>
        <v/>
      </c>
      <c r="C757" s="10" t="str">
        <f>IF(C756="","",IF(F756=0,"",IF(C756&gt;F756,F756,IF(F756&lt;&gt;"",COMPARATIVO!$D$4,""))))</f>
        <v/>
      </c>
      <c r="D757" s="10" t="str">
        <f>IF(F756=0,"",IFERROR(((1+COMPARATIVO!$E$4)^(1/12)-1)*F756,""))</f>
        <v/>
      </c>
      <c r="E757" s="10" t="str">
        <f>IF((IFERROR(C757-D757+IF(C757=F756,0,COMPARATIVO!$F$4),""))=COMPARATIVO!$F$4,"",IFERROR(C757-D757+IF(C757=F756,0,COMPARATIVO!$F$4),""))</f>
        <v/>
      </c>
      <c r="F757" s="46">
        <f t="shared" si="1"/>
        <v>0</v>
      </c>
      <c r="G757" s="42"/>
      <c r="H757" s="9" t="str">
        <f t="shared" si="5"/>
        <v/>
      </c>
      <c r="I757" s="10" t="str">
        <f>IF(I756="","",IF(L756=0,"",IF(I756&gt;L756,L756,IF(L756&lt;&gt;"",COMPARATIVO!$D$5,""))))</f>
        <v/>
      </c>
      <c r="J757" s="10" t="str">
        <f>IF(L756=0,"",IFERROR(((1+COMPARATIVO!$E$5)^(1/12)-1)*L756,""))</f>
        <v/>
      </c>
      <c r="K757" s="10" t="str">
        <f>IF((IFERROR(I757-J757+IF(C757=F756,0,COMPARATIVO!$F$5),""))=COMPARATIVO!$F$5,"",IFERROR(I757-J757+IF(C757=F756,0,COMPARATIVO!$F$5),""))</f>
        <v/>
      </c>
      <c r="L757" s="46">
        <f t="shared" si="2"/>
        <v>0</v>
      </c>
      <c r="M757" s="42"/>
      <c r="N757" s="9" t="str">
        <f t="shared" si="6"/>
        <v/>
      </c>
      <c r="O757" s="10" t="str">
        <f>IF(O756="","",IF(R756=0,"",IF(O756&gt;R756,R756,IF(R756&lt;&gt;"",COMPARATIVO!$D$6,""))))</f>
        <v/>
      </c>
      <c r="P757" s="10" t="str">
        <f>IF(R756=0,"",IFERROR(((1+COMPARATIVO!$E$6)^(1/12)-1)*R756,""))</f>
        <v/>
      </c>
      <c r="Q757" s="10" t="str">
        <f>IF((IFERROR(O757-P757+IF(C757=F756,0,COMPARATIVO!$F$6),""))=COMPARATIVO!$F$6,"",IFERROR(O757-P757+IF(C757=F756,0,COMPARATIVO!$F$6),""))</f>
        <v/>
      </c>
      <c r="R757" s="46">
        <f t="shared" si="3"/>
        <v>0</v>
      </c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9" t="str">
        <f t="shared" si="4"/>
        <v/>
      </c>
      <c r="C758" s="10" t="str">
        <f>IF(C757="","",IF(F757=0,"",IF(C757&gt;F757,F757,IF(F757&lt;&gt;"",COMPARATIVO!$D$4,""))))</f>
        <v/>
      </c>
      <c r="D758" s="10" t="str">
        <f>IF(F757=0,"",IFERROR(((1+COMPARATIVO!$E$4)^(1/12)-1)*F757,""))</f>
        <v/>
      </c>
      <c r="E758" s="10" t="str">
        <f>IF((IFERROR(C758-D758+IF(C758=F757,0,COMPARATIVO!$F$4),""))=COMPARATIVO!$F$4,"",IFERROR(C758-D758+IF(C758=F757,0,COMPARATIVO!$F$4),""))</f>
        <v/>
      </c>
      <c r="F758" s="46">
        <f t="shared" si="1"/>
        <v>0</v>
      </c>
      <c r="G758" s="42"/>
      <c r="H758" s="9" t="str">
        <f t="shared" si="5"/>
        <v/>
      </c>
      <c r="I758" s="10" t="str">
        <f>IF(I757="","",IF(L757=0,"",IF(I757&gt;L757,L757,IF(L757&lt;&gt;"",COMPARATIVO!$D$5,""))))</f>
        <v/>
      </c>
      <c r="J758" s="10" t="str">
        <f>IF(L757=0,"",IFERROR(((1+COMPARATIVO!$E$5)^(1/12)-1)*L757,""))</f>
        <v/>
      </c>
      <c r="K758" s="10" t="str">
        <f>IF((IFERROR(I758-J758+IF(C758=F757,0,COMPARATIVO!$F$5),""))=COMPARATIVO!$F$5,"",IFERROR(I758-J758+IF(C758=F757,0,COMPARATIVO!$F$5),""))</f>
        <v/>
      </c>
      <c r="L758" s="46">
        <f t="shared" si="2"/>
        <v>0</v>
      </c>
      <c r="M758" s="42"/>
      <c r="N758" s="9" t="str">
        <f t="shared" si="6"/>
        <v/>
      </c>
      <c r="O758" s="10" t="str">
        <f>IF(O757="","",IF(R757=0,"",IF(O757&gt;R757,R757,IF(R757&lt;&gt;"",COMPARATIVO!$D$6,""))))</f>
        <v/>
      </c>
      <c r="P758" s="10" t="str">
        <f>IF(R757=0,"",IFERROR(((1+COMPARATIVO!$E$6)^(1/12)-1)*R757,""))</f>
        <v/>
      </c>
      <c r="Q758" s="10" t="str">
        <f>IF((IFERROR(O758-P758+IF(C758=F757,0,COMPARATIVO!$F$6),""))=COMPARATIVO!$F$6,"",IFERROR(O758-P758+IF(C758=F757,0,COMPARATIVO!$F$6),""))</f>
        <v/>
      </c>
      <c r="R758" s="46">
        <f t="shared" si="3"/>
        <v>0</v>
      </c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9" t="str">
        <f t="shared" si="4"/>
        <v/>
      </c>
      <c r="C759" s="10" t="str">
        <f>IF(C758="","",IF(F758=0,"",IF(C758&gt;F758,F758,IF(F758&lt;&gt;"",COMPARATIVO!$D$4,""))))</f>
        <v/>
      </c>
      <c r="D759" s="10" t="str">
        <f>IF(F758=0,"",IFERROR(((1+COMPARATIVO!$E$4)^(1/12)-1)*F758,""))</f>
        <v/>
      </c>
      <c r="E759" s="10" t="str">
        <f>IF((IFERROR(C759-D759+IF(C759=F758,0,COMPARATIVO!$F$4),""))=COMPARATIVO!$F$4,"",IFERROR(C759-D759+IF(C759=F758,0,COMPARATIVO!$F$4),""))</f>
        <v/>
      </c>
      <c r="F759" s="46">
        <f t="shared" si="1"/>
        <v>0</v>
      </c>
      <c r="G759" s="42"/>
      <c r="H759" s="9" t="str">
        <f t="shared" si="5"/>
        <v/>
      </c>
      <c r="I759" s="10" t="str">
        <f>IF(I758="","",IF(L758=0,"",IF(I758&gt;L758,L758,IF(L758&lt;&gt;"",COMPARATIVO!$D$5,""))))</f>
        <v/>
      </c>
      <c r="J759" s="10" t="str">
        <f>IF(L758=0,"",IFERROR(((1+COMPARATIVO!$E$5)^(1/12)-1)*L758,""))</f>
        <v/>
      </c>
      <c r="K759" s="10" t="str">
        <f>IF((IFERROR(I759-J759+IF(C759=F758,0,COMPARATIVO!$F$5),""))=COMPARATIVO!$F$5,"",IFERROR(I759-J759+IF(C759=F758,0,COMPARATIVO!$F$5),""))</f>
        <v/>
      </c>
      <c r="L759" s="46">
        <f t="shared" si="2"/>
        <v>0</v>
      </c>
      <c r="M759" s="42"/>
      <c r="N759" s="9" t="str">
        <f t="shared" si="6"/>
        <v/>
      </c>
      <c r="O759" s="10" t="str">
        <f>IF(O758="","",IF(R758=0,"",IF(O758&gt;R758,R758,IF(R758&lt;&gt;"",COMPARATIVO!$D$6,""))))</f>
        <v/>
      </c>
      <c r="P759" s="10" t="str">
        <f>IF(R758=0,"",IFERROR(((1+COMPARATIVO!$E$6)^(1/12)-1)*R758,""))</f>
        <v/>
      </c>
      <c r="Q759" s="10" t="str">
        <f>IF((IFERROR(O759-P759+IF(C759=F758,0,COMPARATIVO!$F$6),""))=COMPARATIVO!$F$6,"",IFERROR(O759-P759+IF(C759=F758,0,COMPARATIVO!$F$6),""))</f>
        <v/>
      </c>
      <c r="R759" s="46">
        <f t="shared" si="3"/>
        <v>0</v>
      </c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9" t="str">
        <f t="shared" si="4"/>
        <v/>
      </c>
      <c r="C760" s="10" t="str">
        <f>IF(C759="","",IF(F759=0,"",IF(C759&gt;F759,F759,IF(F759&lt;&gt;"",COMPARATIVO!$D$4,""))))</f>
        <v/>
      </c>
      <c r="D760" s="10" t="str">
        <f>IF(F759=0,"",IFERROR(((1+COMPARATIVO!$E$4)^(1/12)-1)*F759,""))</f>
        <v/>
      </c>
      <c r="E760" s="10" t="str">
        <f>IF((IFERROR(C760-D760+IF(C760=F759,0,COMPARATIVO!$F$4),""))=COMPARATIVO!$F$4,"",IFERROR(C760-D760+IF(C760=F759,0,COMPARATIVO!$F$4),""))</f>
        <v/>
      </c>
      <c r="F760" s="46">
        <f t="shared" si="1"/>
        <v>0</v>
      </c>
      <c r="G760" s="42"/>
      <c r="H760" s="9" t="str">
        <f t="shared" si="5"/>
        <v/>
      </c>
      <c r="I760" s="10" t="str">
        <f>IF(I759="","",IF(L759=0,"",IF(I759&gt;L759,L759,IF(L759&lt;&gt;"",COMPARATIVO!$D$5,""))))</f>
        <v/>
      </c>
      <c r="J760" s="10" t="str">
        <f>IF(L759=0,"",IFERROR(((1+COMPARATIVO!$E$5)^(1/12)-1)*L759,""))</f>
        <v/>
      </c>
      <c r="K760" s="10" t="str">
        <f>IF((IFERROR(I760-J760+IF(C760=F759,0,COMPARATIVO!$F$5),""))=COMPARATIVO!$F$5,"",IFERROR(I760-J760+IF(C760=F759,0,COMPARATIVO!$F$5),""))</f>
        <v/>
      </c>
      <c r="L760" s="46">
        <f t="shared" si="2"/>
        <v>0</v>
      </c>
      <c r="M760" s="42"/>
      <c r="N760" s="9" t="str">
        <f t="shared" si="6"/>
        <v/>
      </c>
      <c r="O760" s="10" t="str">
        <f>IF(O759="","",IF(R759=0,"",IF(O759&gt;R759,R759,IF(R759&lt;&gt;"",COMPARATIVO!$D$6,""))))</f>
        <v/>
      </c>
      <c r="P760" s="10" t="str">
        <f>IF(R759=0,"",IFERROR(((1+COMPARATIVO!$E$6)^(1/12)-1)*R759,""))</f>
        <v/>
      </c>
      <c r="Q760" s="10" t="str">
        <f>IF((IFERROR(O760-P760+IF(C760=F759,0,COMPARATIVO!$F$6),""))=COMPARATIVO!$F$6,"",IFERROR(O760-P760+IF(C760=F759,0,COMPARATIVO!$F$6),""))</f>
        <v/>
      </c>
      <c r="R760" s="46">
        <f t="shared" si="3"/>
        <v>0</v>
      </c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9" t="str">
        <f t="shared" si="4"/>
        <v/>
      </c>
      <c r="C761" s="10" t="str">
        <f>IF(C760="","",IF(F760=0,"",IF(C760&gt;F760,F760,IF(F760&lt;&gt;"",COMPARATIVO!$D$4,""))))</f>
        <v/>
      </c>
      <c r="D761" s="10" t="str">
        <f>IF(F760=0,"",IFERROR(((1+COMPARATIVO!$E$4)^(1/12)-1)*F760,""))</f>
        <v/>
      </c>
      <c r="E761" s="10" t="str">
        <f>IF((IFERROR(C761-D761+IF(C761=F760,0,COMPARATIVO!$F$4),""))=COMPARATIVO!$F$4,"",IFERROR(C761-D761+IF(C761=F760,0,COMPARATIVO!$F$4),""))</f>
        <v/>
      </c>
      <c r="F761" s="46">
        <f t="shared" si="1"/>
        <v>0</v>
      </c>
      <c r="G761" s="42"/>
      <c r="H761" s="9" t="str">
        <f t="shared" si="5"/>
        <v/>
      </c>
      <c r="I761" s="10" t="str">
        <f>IF(I760="","",IF(L760=0,"",IF(I760&gt;L760,L760,IF(L760&lt;&gt;"",COMPARATIVO!$D$5,""))))</f>
        <v/>
      </c>
      <c r="J761" s="10" t="str">
        <f>IF(L760=0,"",IFERROR(((1+COMPARATIVO!$E$5)^(1/12)-1)*L760,""))</f>
        <v/>
      </c>
      <c r="K761" s="10" t="str">
        <f>IF((IFERROR(I761-J761+IF(C761=F760,0,COMPARATIVO!$F$5),""))=COMPARATIVO!$F$5,"",IFERROR(I761-J761+IF(C761=F760,0,COMPARATIVO!$F$5),""))</f>
        <v/>
      </c>
      <c r="L761" s="46">
        <f t="shared" si="2"/>
        <v>0</v>
      </c>
      <c r="M761" s="42"/>
      <c r="N761" s="9" t="str">
        <f t="shared" si="6"/>
        <v/>
      </c>
      <c r="O761" s="10" t="str">
        <f>IF(O760="","",IF(R760=0,"",IF(O760&gt;R760,R760,IF(R760&lt;&gt;"",COMPARATIVO!$D$6,""))))</f>
        <v/>
      </c>
      <c r="P761" s="10" t="str">
        <f>IF(R760=0,"",IFERROR(((1+COMPARATIVO!$E$6)^(1/12)-1)*R760,""))</f>
        <v/>
      </c>
      <c r="Q761" s="10" t="str">
        <f>IF((IFERROR(O761-P761+IF(C761=F760,0,COMPARATIVO!$F$6),""))=COMPARATIVO!$F$6,"",IFERROR(O761-P761+IF(C761=F760,0,COMPARATIVO!$F$6),""))</f>
        <v/>
      </c>
      <c r="R761" s="46">
        <f t="shared" si="3"/>
        <v>0</v>
      </c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9" t="str">
        <f t="shared" si="4"/>
        <v/>
      </c>
      <c r="C762" s="10" t="str">
        <f>IF(C761="","",IF(F761=0,"",IF(C761&gt;F761,F761,IF(F761&lt;&gt;"",COMPARATIVO!$D$4,""))))</f>
        <v/>
      </c>
      <c r="D762" s="10" t="str">
        <f>IF(F761=0,"",IFERROR(((1+COMPARATIVO!$E$4)^(1/12)-1)*F761,""))</f>
        <v/>
      </c>
      <c r="E762" s="10" t="str">
        <f>IF((IFERROR(C762-D762+IF(C762=F761,0,COMPARATIVO!$F$4),""))=COMPARATIVO!$F$4,"",IFERROR(C762-D762+IF(C762=F761,0,COMPARATIVO!$F$4),""))</f>
        <v/>
      </c>
      <c r="F762" s="46">
        <f t="shared" si="1"/>
        <v>0</v>
      </c>
      <c r="G762" s="42"/>
      <c r="H762" s="9" t="str">
        <f t="shared" si="5"/>
        <v/>
      </c>
      <c r="I762" s="10" t="str">
        <f>IF(I761="","",IF(L761=0,"",IF(I761&gt;L761,L761,IF(L761&lt;&gt;"",COMPARATIVO!$D$5,""))))</f>
        <v/>
      </c>
      <c r="J762" s="10" t="str">
        <f>IF(L761=0,"",IFERROR(((1+COMPARATIVO!$E$5)^(1/12)-1)*L761,""))</f>
        <v/>
      </c>
      <c r="K762" s="10" t="str">
        <f>IF((IFERROR(I762-J762+IF(C762=F761,0,COMPARATIVO!$F$5),""))=COMPARATIVO!$F$5,"",IFERROR(I762-J762+IF(C762=F761,0,COMPARATIVO!$F$5),""))</f>
        <v/>
      </c>
      <c r="L762" s="46">
        <f t="shared" si="2"/>
        <v>0</v>
      </c>
      <c r="M762" s="42"/>
      <c r="N762" s="9" t="str">
        <f t="shared" si="6"/>
        <v/>
      </c>
      <c r="O762" s="10" t="str">
        <f>IF(O761="","",IF(R761=0,"",IF(O761&gt;R761,R761,IF(R761&lt;&gt;"",COMPARATIVO!$D$6,""))))</f>
        <v/>
      </c>
      <c r="P762" s="10" t="str">
        <f>IF(R761=0,"",IFERROR(((1+COMPARATIVO!$E$6)^(1/12)-1)*R761,""))</f>
        <v/>
      </c>
      <c r="Q762" s="10" t="str">
        <f>IF((IFERROR(O762-P762+IF(C762=F761,0,COMPARATIVO!$F$6),""))=COMPARATIVO!$F$6,"",IFERROR(O762-P762+IF(C762=F761,0,COMPARATIVO!$F$6),""))</f>
        <v/>
      </c>
      <c r="R762" s="46">
        <f t="shared" si="3"/>
        <v>0</v>
      </c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9" t="str">
        <f t="shared" si="4"/>
        <v/>
      </c>
      <c r="C763" s="10" t="str">
        <f>IF(C762="","",IF(F762=0,"",IF(C762&gt;F762,F762,IF(F762&lt;&gt;"",COMPARATIVO!$D$4,""))))</f>
        <v/>
      </c>
      <c r="D763" s="10" t="str">
        <f>IF(F762=0,"",IFERROR(((1+COMPARATIVO!$E$4)^(1/12)-1)*F762,""))</f>
        <v/>
      </c>
      <c r="E763" s="10" t="str">
        <f>IF((IFERROR(C763-D763+IF(C763=F762,0,COMPARATIVO!$F$4),""))=COMPARATIVO!$F$4,"",IFERROR(C763-D763+IF(C763=F762,0,COMPARATIVO!$F$4),""))</f>
        <v/>
      </c>
      <c r="F763" s="46">
        <f t="shared" si="1"/>
        <v>0</v>
      </c>
      <c r="G763" s="42"/>
      <c r="H763" s="9" t="str">
        <f t="shared" si="5"/>
        <v/>
      </c>
      <c r="I763" s="10" t="str">
        <f>IF(I762="","",IF(L762=0,"",IF(I762&gt;L762,L762,IF(L762&lt;&gt;"",COMPARATIVO!$D$5,""))))</f>
        <v/>
      </c>
      <c r="J763" s="10" t="str">
        <f>IF(L762=0,"",IFERROR(((1+COMPARATIVO!$E$5)^(1/12)-1)*L762,""))</f>
        <v/>
      </c>
      <c r="K763" s="10" t="str">
        <f>IF((IFERROR(I763-J763+IF(C763=F762,0,COMPARATIVO!$F$5),""))=COMPARATIVO!$F$5,"",IFERROR(I763-J763+IF(C763=F762,0,COMPARATIVO!$F$5),""))</f>
        <v/>
      </c>
      <c r="L763" s="46">
        <f t="shared" si="2"/>
        <v>0</v>
      </c>
      <c r="M763" s="42"/>
      <c r="N763" s="9" t="str">
        <f t="shared" si="6"/>
        <v/>
      </c>
      <c r="O763" s="10" t="str">
        <f>IF(O762="","",IF(R762=0,"",IF(O762&gt;R762,R762,IF(R762&lt;&gt;"",COMPARATIVO!$D$6,""))))</f>
        <v/>
      </c>
      <c r="P763" s="10" t="str">
        <f>IF(R762=0,"",IFERROR(((1+COMPARATIVO!$E$6)^(1/12)-1)*R762,""))</f>
        <v/>
      </c>
      <c r="Q763" s="10" t="str">
        <f>IF((IFERROR(O763-P763+IF(C763=F762,0,COMPARATIVO!$F$6),""))=COMPARATIVO!$F$6,"",IFERROR(O763-P763+IF(C763=F762,0,COMPARATIVO!$F$6),""))</f>
        <v/>
      </c>
      <c r="R763" s="46">
        <f t="shared" si="3"/>
        <v>0</v>
      </c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9" t="str">
        <f t="shared" si="4"/>
        <v/>
      </c>
      <c r="C764" s="10" t="str">
        <f>IF(C763="","",IF(F763=0,"",IF(C763&gt;F763,F763,IF(F763&lt;&gt;"",COMPARATIVO!$D$4,""))))</f>
        <v/>
      </c>
      <c r="D764" s="10" t="str">
        <f>IF(F763=0,"",IFERROR(((1+COMPARATIVO!$E$4)^(1/12)-1)*F763,""))</f>
        <v/>
      </c>
      <c r="E764" s="10" t="str">
        <f>IF((IFERROR(C764-D764+IF(C764=F763,0,COMPARATIVO!$F$4),""))=COMPARATIVO!$F$4,"",IFERROR(C764-D764+IF(C764=F763,0,COMPARATIVO!$F$4),""))</f>
        <v/>
      </c>
      <c r="F764" s="46">
        <f t="shared" si="1"/>
        <v>0</v>
      </c>
      <c r="G764" s="42"/>
      <c r="H764" s="9" t="str">
        <f t="shared" si="5"/>
        <v/>
      </c>
      <c r="I764" s="10" t="str">
        <f>IF(I763="","",IF(L763=0,"",IF(I763&gt;L763,L763,IF(L763&lt;&gt;"",COMPARATIVO!$D$5,""))))</f>
        <v/>
      </c>
      <c r="J764" s="10" t="str">
        <f>IF(L763=0,"",IFERROR(((1+COMPARATIVO!$E$5)^(1/12)-1)*L763,""))</f>
        <v/>
      </c>
      <c r="K764" s="10" t="str">
        <f>IF((IFERROR(I764-J764+IF(C764=F763,0,COMPARATIVO!$F$5),""))=COMPARATIVO!$F$5,"",IFERROR(I764-J764+IF(C764=F763,0,COMPARATIVO!$F$5),""))</f>
        <v/>
      </c>
      <c r="L764" s="46">
        <f t="shared" si="2"/>
        <v>0</v>
      </c>
      <c r="M764" s="42"/>
      <c r="N764" s="9" t="str">
        <f t="shared" si="6"/>
        <v/>
      </c>
      <c r="O764" s="10" t="str">
        <f>IF(O763="","",IF(R763=0,"",IF(O763&gt;R763,R763,IF(R763&lt;&gt;"",COMPARATIVO!$D$6,""))))</f>
        <v/>
      </c>
      <c r="P764" s="10" t="str">
        <f>IF(R763=0,"",IFERROR(((1+COMPARATIVO!$E$6)^(1/12)-1)*R763,""))</f>
        <v/>
      </c>
      <c r="Q764" s="10" t="str">
        <f>IF((IFERROR(O764-P764+IF(C764=F763,0,COMPARATIVO!$F$6),""))=COMPARATIVO!$F$6,"",IFERROR(O764-P764+IF(C764=F763,0,COMPARATIVO!$F$6),""))</f>
        <v/>
      </c>
      <c r="R764" s="46">
        <f t="shared" si="3"/>
        <v>0</v>
      </c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9" t="str">
        <f t="shared" si="4"/>
        <v/>
      </c>
      <c r="C765" s="10" t="str">
        <f>IF(C764="","",IF(F764=0,"",IF(C764&gt;F764,F764,IF(F764&lt;&gt;"",COMPARATIVO!$D$4,""))))</f>
        <v/>
      </c>
      <c r="D765" s="10" t="str">
        <f>IF(F764=0,"",IFERROR(((1+COMPARATIVO!$E$4)^(1/12)-1)*F764,""))</f>
        <v/>
      </c>
      <c r="E765" s="10" t="str">
        <f>IF((IFERROR(C765-D765+IF(C765=F764,0,COMPARATIVO!$F$4),""))=COMPARATIVO!$F$4,"",IFERROR(C765-D765+IF(C765=F764,0,COMPARATIVO!$F$4),""))</f>
        <v/>
      </c>
      <c r="F765" s="46">
        <f t="shared" si="1"/>
        <v>0</v>
      </c>
      <c r="G765" s="42"/>
      <c r="H765" s="9" t="str">
        <f t="shared" si="5"/>
        <v/>
      </c>
      <c r="I765" s="10" t="str">
        <f>IF(I764="","",IF(L764=0,"",IF(I764&gt;L764,L764,IF(L764&lt;&gt;"",COMPARATIVO!$D$5,""))))</f>
        <v/>
      </c>
      <c r="J765" s="10" t="str">
        <f>IF(L764=0,"",IFERROR(((1+COMPARATIVO!$E$5)^(1/12)-1)*L764,""))</f>
        <v/>
      </c>
      <c r="K765" s="10" t="str">
        <f>IF((IFERROR(I765-J765+IF(C765=F764,0,COMPARATIVO!$F$5),""))=COMPARATIVO!$F$5,"",IFERROR(I765-J765+IF(C765=F764,0,COMPARATIVO!$F$5),""))</f>
        <v/>
      </c>
      <c r="L765" s="46">
        <f t="shared" si="2"/>
        <v>0</v>
      </c>
      <c r="M765" s="42"/>
      <c r="N765" s="9" t="str">
        <f t="shared" si="6"/>
        <v/>
      </c>
      <c r="O765" s="10" t="str">
        <f>IF(O764="","",IF(R764=0,"",IF(O764&gt;R764,R764,IF(R764&lt;&gt;"",COMPARATIVO!$D$6,""))))</f>
        <v/>
      </c>
      <c r="P765" s="10" t="str">
        <f>IF(R764=0,"",IFERROR(((1+COMPARATIVO!$E$6)^(1/12)-1)*R764,""))</f>
        <v/>
      </c>
      <c r="Q765" s="10" t="str">
        <f>IF((IFERROR(O765-P765+IF(C765=F764,0,COMPARATIVO!$F$6),""))=COMPARATIVO!$F$6,"",IFERROR(O765-P765+IF(C765=F764,0,COMPARATIVO!$F$6),""))</f>
        <v/>
      </c>
      <c r="R765" s="46">
        <f t="shared" si="3"/>
        <v>0</v>
      </c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9" t="str">
        <f t="shared" si="4"/>
        <v/>
      </c>
      <c r="C766" s="10" t="str">
        <f>IF(C765="","",IF(F765=0,"",IF(C765&gt;F765,F765,IF(F765&lt;&gt;"",COMPARATIVO!$D$4,""))))</f>
        <v/>
      </c>
      <c r="D766" s="10" t="str">
        <f>IF(F765=0,"",IFERROR(((1+COMPARATIVO!$E$4)^(1/12)-1)*F765,""))</f>
        <v/>
      </c>
      <c r="E766" s="10" t="str">
        <f>IF((IFERROR(C766-D766+IF(C766=F765,0,COMPARATIVO!$F$4),""))=COMPARATIVO!$F$4,"",IFERROR(C766-D766+IF(C766=F765,0,COMPARATIVO!$F$4),""))</f>
        <v/>
      </c>
      <c r="F766" s="46">
        <f t="shared" si="1"/>
        <v>0</v>
      </c>
      <c r="G766" s="42"/>
      <c r="H766" s="9" t="str">
        <f t="shared" si="5"/>
        <v/>
      </c>
      <c r="I766" s="10" t="str">
        <f>IF(I765="","",IF(L765=0,"",IF(I765&gt;L765,L765,IF(L765&lt;&gt;"",COMPARATIVO!$D$5,""))))</f>
        <v/>
      </c>
      <c r="J766" s="10" t="str">
        <f>IF(L765=0,"",IFERROR(((1+COMPARATIVO!$E$5)^(1/12)-1)*L765,""))</f>
        <v/>
      </c>
      <c r="K766" s="10" t="str">
        <f>IF((IFERROR(I766-J766+IF(C766=F765,0,COMPARATIVO!$F$5),""))=COMPARATIVO!$F$5,"",IFERROR(I766-J766+IF(C766=F765,0,COMPARATIVO!$F$5),""))</f>
        <v/>
      </c>
      <c r="L766" s="46">
        <f t="shared" si="2"/>
        <v>0</v>
      </c>
      <c r="M766" s="42"/>
      <c r="N766" s="9" t="str">
        <f t="shared" si="6"/>
        <v/>
      </c>
      <c r="O766" s="10" t="str">
        <f>IF(O765="","",IF(R765=0,"",IF(O765&gt;R765,R765,IF(R765&lt;&gt;"",COMPARATIVO!$D$6,""))))</f>
        <v/>
      </c>
      <c r="P766" s="10" t="str">
        <f>IF(R765=0,"",IFERROR(((1+COMPARATIVO!$E$6)^(1/12)-1)*R765,""))</f>
        <v/>
      </c>
      <c r="Q766" s="10" t="str">
        <f>IF((IFERROR(O766-P766+IF(C766=F765,0,COMPARATIVO!$F$6),""))=COMPARATIVO!$F$6,"",IFERROR(O766-P766+IF(C766=F765,0,COMPARATIVO!$F$6),""))</f>
        <v/>
      </c>
      <c r="R766" s="46">
        <f t="shared" si="3"/>
        <v>0</v>
      </c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9" t="str">
        <f t="shared" si="4"/>
        <v/>
      </c>
      <c r="C767" s="10" t="str">
        <f>IF(C766="","",IF(F766=0,"",IF(C766&gt;F766,F766,IF(F766&lt;&gt;"",COMPARATIVO!$D$4,""))))</f>
        <v/>
      </c>
      <c r="D767" s="10" t="str">
        <f>IF(F766=0,"",IFERROR(((1+COMPARATIVO!$E$4)^(1/12)-1)*F766,""))</f>
        <v/>
      </c>
      <c r="E767" s="10" t="str">
        <f>IF((IFERROR(C767-D767+IF(C767=F766,0,COMPARATIVO!$F$4),""))=COMPARATIVO!$F$4,"",IFERROR(C767-D767+IF(C767=F766,0,COMPARATIVO!$F$4),""))</f>
        <v/>
      </c>
      <c r="F767" s="46">
        <f t="shared" si="1"/>
        <v>0</v>
      </c>
      <c r="G767" s="42"/>
      <c r="H767" s="9" t="str">
        <f t="shared" si="5"/>
        <v/>
      </c>
      <c r="I767" s="10" t="str">
        <f>IF(I766="","",IF(L766=0,"",IF(I766&gt;L766,L766,IF(L766&lt;&gt;"",COMPARATIVO!$D$5,""))))</f>
        <v/>
      </c>
      <c r="J767" s="10" t="str">
        <f>IF(L766=0,"",IFERROR(((1+COMPARATIVO!$E$5)^(1/12)-1)*L766,""))</f>
        <v/>
      </c>
      <c r="K767" s="10" t="str">
        <f>IF((IFERROR(I767-J767+IF(C767=F766,0,COMPARATIVO!$F$5),""))=COMPARATIVO!$F$5,"",IFERROR(I767-J767+IF(C767=F766,0,COMPARATIVO!$F$5),""))</f>
        <v/>
      </c>
      <c r="L767" s="46">
        <f t="shared" si="2"/>
        <v>0</v>
      </c>
      <c r="M767" s="42"/>
      <c r="N767" s="9" t="str">
        <f t="shared" si="6"/>
        <v/>
      </c>
      <c r="O767" s="10" t="str">
        <f>IF(O766="","",IF(R766=0,"",IF(O766&gt;R766,R766,IF(R766&lt;&gt;"",COMPARATIVO!$D$6,""))))</f>
        <v/>
      </c>
      <c r="P767" s="10" t="str">
        <f>IF(R766=0,"",IFERROR(((1+COMPARATIVO!$E$6)^(1/12)-1)*R766,""))</f>
        <v/>
      </c>
      <c r="Q767" s="10" t="str">
        <f>IF((IFERROR(O767-P767+IF(C767=F766,0,COMPARATIVO!$F$6),""))=COMPARATIVO!$F$6,"",IFERROR(O767-P767+IF(C767=F766,0,COMPARATIVO!$F$6),""))</f>
        <v/>
      </c>
      <c r="R767" s="46">
        <f t="shared" si="3"/>
        <v>0</v>
      </c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9" t="str">
        <f t="shared" si="4"/>
        <v/>
      </c>
      <c r="C768" s="10" t="str">
        <f>IF(C767="","",IF(F767=0,"",IF(C767&gt;F767,F767,IF(F767&lt;&gt;"",COMPARATIVO!$D$4,""))))</f>
        <v/>
      </c>
      <c r="D768" s="10" t="str">
        <f>IF(F767=0,"",IFERROR(((1+COMPARATIVO!$E$4)^(1/12)-1)*F767,""))</f>
        <v/>
      </c>
      <c r="E768" s="10" t="str">
        <f>IF((IFERROR(C768-D768+IF(C768=F767,0,COMPARATIVO!$F$4),""))=COMPARATIVO!$F$4,"",IFERROR(C768-D768+IF(C768=F767,0,COMPARATIVO!$F$4),""))</f>
        <v/>
      </c>
      <c r="F768" s="46">
        <f t="shared" si="1"/>
        <v>0</v>
      </c>
      <c r="G768" s="42"/>
      <c r="H768" s="9" t="str">
        <f t="shared" si="5"/>
        <v/>
      </c>
      <c r="I768" s="10" t="str">
        <f>IF(I767="","",IF(L767=0,"",IF(I767&gt;L767,L767,IF(L767&lt;&gt;"",COMPARATIVO!$D$5,""))))</f>
        <v/>
      </c>
      <c r="J768" s="10" t="str">
        <f>IF(L767=0,"",IFERROR(((1+COMPARATIVO!$E$5)^(1/12)-1)*L767,""))</f>
        <v/>
      </c>
      <c r="K768" s="10" t="str">
        <f>IF((IFERROR(I768-J768+IF(C768=F767,0,COMPARATIVO!$F$5),""))=COMPARATIVO!$F$5,"",IFERROR(I768-J768+IF(C768=F767,0,COMPARATIVO!$F$5),""))</f>
        <v/>
      </c>
      <c r="L768" s="46">
        <f t="shared" si="2"/>
        <v>0</v>
      </c>
      <c r="M768" s="42"/>
      <c r="N768" s="9" t="str">
        <f t="shared" si="6"/>
        <v/>
      </c>
      <c r="O768" s="10" t="str">
        <f>IF(O767="","",IF(R767=0,"",IF(O767&gt;R767,R767,IF(R767&lt;&gt;"",COMPARATIVO!$D$6,""))))</f>
        <v/>
      </c>
      <c r="P768" s="10" t="str">
        <f>IF(R767=0,"",IFERROR(((1+COMPARATIVO!$E$6)^(1/12)-1)*R767,""))</f>
        <v/>
      </c>
      <c r="Q768" s="10" t="str">
        <f>IF((IFERROR(O768-P768+IF(C768=F767,0,COMPARATIVO!$F$6),""))=COMPARATIVO!$F$6,"",IFERROR(O768-P768+IF(C768=F767,0,COMPARATIVO!$F$6),""))</f>
        <v/>
      </c>
      <c r="R768" s="46">
        <f t="shared" si="3"/>
        <v>0</v>
      </c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9" t="str">
        <f t="shared" si="4"/>
        <v/>
      </c>
      <c r="C769" s="10" t="str">
        <f>IF(C768="","",IF(F768=0,"",IF(C768&gt;F768,F768,IF(F768&lt;&gt;"",COMPARATIVO!$D$4,""))))</f>
        <v/>
      </c>
      <c r="D769" s="10" t="str">
        <f>IF(F768=0,"",IFERROR(((1+COMPARATIVO!$E$4)^(1/12)-1)*F768,""))</f>
        <v/>
      </c>
      <c r="E769" s="10" t="str">
        <f>IF((IFERROR(C769-D769+IF(C769=F768,0,COMPARATIVO!$F$4),""))=COMPARATIVO!$F$4,"",IFERROR(C769-D769+IF(C769=F768,0,COMPARATIVO!$F$4),""))</f>
        <v/>
      </c>
      <c r="F769" s="46">
        <f t="shared" si="1"/>
        <v>0</v>
      </c>
      <c r="G769" s="42"/>
      <c r="H769" s="9" t="str">
        <f t="shared" si="5"/>
        <v/>
      </c>
      <c r="I769" s="10" t="str">
        <f>IF(I768="","",IF(L768=0,"",IF(I768&gt;L768,L768,IF(L768&lt;&gt;"",COMPARATIVO!$D$5,""))))</f>
        <v/>
      </c>
      <c r="J769" s="10" t="str">
        <f>IF(L768=0,"",IFERROR(((1+COMPARATIVO!$E$5)^(1/12)-1)*L768,""))</f>
        <v/>
      </c>
      <c r="K769" s="10" t="str">
        <f>IF((IFERROR(I769-J769+IF(C769=F768,0,COMPARATIVO!$F$5),""))=COMPARATIVO!$F$5,"",IFERROR(I769-J769+IF(C769=F768,0,COMPARATIVO!$F$5),""))</f>
        <v/>
      </c>
      <c r="L769" s="46">
        <f t="shared" si="2"/>
        <v>0</v>
      </c>
      <c r="M769" s="42"/>
      <c r="N769" s="9" t="str">
        <f t="shared" si="6"/>
        <v/>
      </c>
      <c r="O769" s="10" t="str">
        <f>IF(O768="","",IF(R768=0,"",IF(O768&gt;R768,R768,IF(R768&lt;&gt;"",COMPARATIVO!$D$6,""))))</f>
        <v/>
      </c>
      <c r="P769" s="10" t="str">
        <f>IF(R768=0,"",IFERROR(((1+COMPARATIVO!$E$6)^(1/12)-1)*R768,""))</f>
        <v/>
      </c>
      <c r="Q769" s="10" t="str">
        <f>IF((IFERROR(O769-P769+IF(C769=F768,0,COMPARATIVO!$F$6),""))=COMPARATIVO!$F$6,"",IFERROR(O769-P769+IF(C769=F768,0,COMPARATIVO!$F$6),""))</f>
        <v/>
      </c>
      <c r="R769" s="46">
        <f t="shared" si="3"/>
        <v>0</v>
      </c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9" t="str">
        <f t="shared" si="4"/>
        <v/>
      </c>
      <c r="C770" s="10" t="str">
        <f>IF(C769="","",IF(F769=0,"",IF(C769&gt;F769,F769,IF(F769&lt;&gt;"",COMPARATIVO!$D$4,""))))</f>
        <v/>
      </c>
      <c r="D770" s="10" t="str">
        <f>IF(F769=0,"",IFERROR(((1+COMPARATIVO!$E$4)^(1/12)-1)*F769,""))</f>
        <v/>
      </c>
      <c r="E770" s="10" t="str">
        <f>IF((IFERROR(C770-D770+IF(C770=F769,0,COMPARATIVO!$F$4),""))=COMPARATIVO!$F$4,"",IFERROR(C770-D770+IF(C770=F769,0,COMPARATIVO!$F$4),""))</f>
        <v/>
      </c>
      <c r="F770" s="46">
        <f t="shared" si="1"/>
        <v>0</v>
      </c>
      <c r="G770" s="42"/>
      <c r="H770" s="9" t="str">
        <f t="shared" si="5"/>
        <v/>
      </c>
      <c r="I770" s="10" t="str">
        <f>IF(I769="","",IF(L769=0,"",IF(I769&gt;L769,L769,IF(L769&lt;&gt;"",COMPARATIVO!$D$5,""))))</f>
        <v/>
      </c>
      <c r="J770" s="10" t="str">
        <f>IF(L769=0,"",IFERROR(((1+COMPARATIVO!$E$5)^(1/12)-1)*L769,""))</f>
        <v/>
      </c>
      <c r="K770" s="10" t="str">
        <f>IF((IFERROR(I770-J770+IF(C770=F769,0,COMPARATIVO!$F$5),""))=COMPARATIVO!$F$5,"",IFERROR(I770-J770+IF(C770=F769,0,COMPARATIVO!$F$5),""))</f>
        <v/>
      </c>
      <c r="L770" s="46">
        <f t="shared" si="2"/>
        <v>0</v>
      </c>
      <c r="M770" s="42"/>
      <c r="N770" s="9" t="str">
        <f t="shared" si="6"/>
        <v/>
      </c>
      <c r="O770" s="10" t="str">
        <f>IF(O769="","",IF(R769=0,"",IF(O769&gt;R769,R769,IF(R769&lt;&gt;"",COMPARATIVO!$D$6,""))))</f>
        <v/>
      </c>
      <c r="P770" s="10" t="str">
        <f>IF(R769=0,"",IFERROR(((1+COMPARATIVO!$E$6)^(1/12)-1)*R769,""))</f>
        <v/>
      </c>
      <c r="Q770" s="10" t="str">
        <f>IF((IFERROR(O770-P770+IF(C770=F769,0,COMPARATIVO!$F$6),""))=COMPARATIVO!$F$6,"",IFERROR(O770-P770+IF(C770=F769,0,COMPARATIVO!$F$6),""))</f>
        <v/>
      </c>
      <c r="R770" s="46">
        <f t="shared" si="3"/>
        <v>0</v>
      </c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9" t="str">
        <f t="shared" si="4"/>
        <v/>
      </c>
      <c r="C771" s="10" t="str">
        <f>IF(C770="","",IF(F770=0,"",IF(C770&gt;F770,F770,IF(F770&lt;&gt;"",COMPARATIVO!$D$4,""))))</f>
        <v/>
      </c>
      <c r="D771" s="10" t="str">
        <f>IF(F770=0,"",IFERROR(((1+COMPARATIVO!$E$4)^(1/12)-1)*F770,""))</f>
        <v/>
      </c>
      <c r="E771" s="10" t="str">
        <f>IF((IFERROR(C771-D771+IF(C771=F770,0,COMPARATIVO!$F$4),""))=COMPARATIVO!$F$4,"",IFERROR(C771-D771+IF(C771=F770,0,COMPARATIVO!$F$4),""))</f>
        <v/>
      </c>
      <c r="F771" s="46">
        <f t="shared" si="1"/>
        <v>0</v>
      </c>
      <c r="G771" s="42"/>
      <c r="H771" s="9" t="str">
        <f t="shared" si="5"/>
        <v/>
      </c>
      <c r="I771" s="10" t="str">
        <f>IF(I770="","",IF(L770=0,"",IF(I770&gt;L770,L770,IF(L770&lt;&gt;"",COMPARATIVO!$D$5,""))))</f>
        <v/>
      </c>
      <c r="J771" s="10" t="str">
        <f>IF(L770=0,"",IFERROR(((1+COMPARATIVO!$E$5)^(1/12)-1)*L770,""))</f>
        <v/>
      </c>
      <c r="K771" s="10" t="str">
        <f>IF((IFERROR(I771-J771+IF(C771=F770,0,COMPARATIVO!$F$5),""))=COMPARATIVO!$F$5,"",IFERROR(I771-J771+IF(C771=F770,0,COMPARATIVO!$F$5),""))</f>
        <v/>
      </c>
      <c r="L771" s="46">
        <f t="shared" si="2"/>
        <v>0</v>
      </c>
      <c r="M771" s="42"/>
      <c r="N771" s="9" t="str">
        <f t="shared" si="6"/>
        <v/>
      </c>
      <c r="O771" s="10" t="str">
        <f>IF(O770="","",IF(R770=0,"",IF(O770&gt;R770,R770,IF(R770&lt;&gt;"",COMPARATIVO!$D$6,""))))</f>
        <v/>
      </c>
      <c r="P771" s="10" t="str">
        <f>IF(R770=0,"",IFERROR(((1+COMPARATIVO!$E$6)^(1/12)-1)*R770,""))</f>
        <v/>
      </c>
      <c r="Q771" s="10" t="str">
        <f>IF((IFERROR(O771-P771+IF(C771=F770,0,COMPARATIVO!$F$6),""))=COMPARATIVO!$F$6,"",IFERROR(O771-P771+IF(C771=F770,0,COMPARATIVO!$F$6),""))</f>
        <v/>
      </c>
      <c r="R771" s="46">
        <f t="shared" si="3"/>
        <v>0</v>
      </c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9" t="str">
        <f t="shared" si="4"/>
        <v/>
      </c>
      <c r="C772" s="10" t="str">
        <f>IF(C771="","",IF(F771=0,"",IF(C771&gt;F771,F771,IF(F771&lt;&gt;"",COMPARATIVO!$D$4,""))))</f>
        <v/>
      </c>
      <c r="D772" s="10" t="str">
        <f>IF(F771=0,"",IFERROR(((1+COMPARATIVO!$E$4)^(1/12)-1)*F771,""))</f>
        <v/>
      </c>
      <c r="E772" s="10" t="str">
        <f>IF((IFERROR(C772-D772+IF(C772=F771,0,COMPARATIVO!$F$4),""))=COMPARATIVO!$F$4,"",IFERROR(C772-D772+IF(C772=F771,0,COMPARATIVO!$F$4),""))</f>
        <v/>
      </c>
      <c r="F772" s="46">
        <f t="shared" si="1"/>
        <v>0</v>
      </c>
      <c r="G772" s="42"/>
      <c r="H772" s="9" t="str">
        <f t="shared" si="5"/>
        <v/>
      </c>
      <c r="I772" s="10" t="str">
        <f>IF(I771="","",IF(L771=0,"",IF(I771&gt;L771,L771,IF(L771&lt;&gt;"",COMPARATIVO!$D$5,""))))</f>
        <v/>
      </c>
      <c r="J772" s="10" t="str">
        <f>IF(L771=0,"",IFERROR(((1+COMPARATIVO!$E$5)^(1/12)-1)*L771,""))</f>
        <v/>
      </c>
      <c r="K772" s="10" t="str">
        <f>IF((IFERROR(I772-J772+IF(C772=F771,0,COMPARATIVO!$F$5),""))=COMPARATIVO!$F$5,"",IFERROR(I772-J772+IF(C772=F771,0,COMPARATIVO!$F$5),""))</f>
        <v/>
      </c>
      <c r="L772" s="46">
        <f t="shared" si="2"/>
        <v>0</v>
      </c>
      <c r="M772" s="42"/>
      <c r="N772" s="9" t="str">
        <f t="shared" si="6"/>
        <v/>
      </c>
      <c r="O772" s="10" t="str">
        <f>IF(O771="","",IF(R771=0,"",IF(O771&gt;R771,R771,IF(R771&lt;&gt;"",COMPARATIVO!$D$6,""))))</f>
        <v/>
      </c>
      <c r="P772" s="10" t="str">
        <f>IF(R771=0,"",IFERROR(((1+COMPARATIVO!$E$6)^(1/12)-1)*R771,""))</f>
        <v/>
      </c>
      <c r="Q772" s="10" t="str">
        <f>IF((IFERROR(O772-P772+IF(C772=F771,0,COMPARATIVO!$F$6),""))=COMPARATIVO!$F$6,"",IFERROR(O772-P772+IF(C772=F771,0,COMPARATIVO!$F$6),""))</f>
        <v/>
      </c>
      <c r="R772" s="46">
        <f t="shared" si="3"/>
        <v>0</v>
      </c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9" t="str">
        <f t="shared" si="4"/>
        <v/>
      </c>
      <c r="C773" s="10" t="str">
        <f>IF(C772="","",IF(F772=0,"",IF(C772&gt;F772,F772,IF(F772&lt;&gt;"",COMPARATIVO!$D$4,""))))</f>
        <v/>
      </c>
      <c r="D773" s="10" t="str">
        <f>IF(F772=0,"",IFERROR(((1+COMPARATIVO!$E$4)^(1/12)-1)*F772,""))</f>
        <v/>
      </c>
      <c r="E773" s="10" t="str">
        <f>IF((IFERROR(C773-D773+IF(C773=F772,0,COMPARATIVO!$F$4),""))=COMPARATIVO!$F$4,"",IFERROR(C773-D773+IF(C773=F772,0,COMPARATIVO!$F$4),""))</f>
        <v/>
      </c>
      <c r="F773" s="46">
        <f t="shared" si="1"/>
        <v>0</v>
      </c>
      <c r="G773" s="42"/>
      <c r="H773" s="9" t="str">
        <f t="shared" si="5"/>
        <v/>
      </c>
      <c r="I773" s="10" t="str">
        <f>IF(I772="","",IF(L772=0,"",IF(I772&gt;L772,L772,IF(L772&lt;&gt;"",COMPARATIVO!$D$5,""))))</f>
        <v/>
      </c>
      <c r="J773" s="10" t="str">
        <f>IF(L772=0,"",IFERROR(((1+COMPARATIVO!$E$5)^(1/12)-1)*L772,""))</f>
        <v/>
      </c>
      <c r="K773" s="10" t="str">
        <f>IF((IFERROR(I773-J773+IF(C773=F772,0,COMPARATIVO!$F$5),""))=COMPARATIVO!$F$5,"",IFERROR(I773-J773+IF(C773=F772,0,COMPARATIVO!$F$5),""))</f>
        <v/>
      </c>
      <c r="L773" s="46">
        <f t="shared" si="2"/>
        <v>0</v>
      </c>
      <c r="M773" s="42"/>
      <c r="N773" s="9" t="str">
        <f t="shared" si="6"/>
        <v/>
      </c>
      <c r="O773" s="10" t="str">
        <f>IF(O772="","",IF(R772=0,"",IF(O772&gt;R772,R772,IF(R772&lt;&gt;"",COMPARATIVO!$D$6,""))))</f>
        <v/>
      </c>
      <c r="P773" s="10" t="str">
        <f>IF(R772=0,"",IFERROR(((1+COMPARATIVO!$E$6)^(1/12)-1)*R772,""))</f>
        <v/>
      </c>
      <c r="Q773" s="10" t="str">
        <f>IF((IFERROR(O773-P773+IF(C773=F772,0,COMPARATIVO!$F$6),""))=COMPARATIVO!$F$6,"",IFERROR(O773-P773+IF(C773=F772,0,COMPARATIVO!$F$6),""))</f>
        <v/>
      </c>
      <c r="R773" s="46">
        <f t="shared" si="3"/>
        <v>0</v>
      </c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9" t="str">
        <f t="shared" si="4"/>
        <v/>
      </c>
      <c r="C774" s="10" t="str">
        <f>IF(C773="","",IF(F773=0,"",IF(C773&gt;F773,F773,IF(F773&lt;&gt;"",COMPARATIVO!$D$4,""))))</f>
        <v/>
      </c>
      <c r="D774" s="10" t="str">
        <f>IF(F773=0,"",IFERROR(((1+COMPARATIVO!$E$4)^(1/12)-1)*F773,""))</f>
        <v/>
      </c>
      <c r="E774" s="10" t="str">
        <f>IF((IFERROR(C774-D774+IF(C774=F773,0,COMPARATIVO!$F$4),""))=COMPARATIVO!$F$4,"",IFERROR(C774-D774+IF(C774=F773,0,COMPARATIVO!$F$4),""))</f>
        <v/>
      </c>
      <c r="F774" s="46">
        <f t="shared" si="1"/>
        <v>0</v>
      </c>
      <c r="G774" s="42"/>
      <c r="H774" s="9" t="str">
        <f t="shared" si="5"/>
        <v/>
      </c>
      <c r="I774" s="10" t="str">
        <f>IF(I773="","",IF(L773=0,"",IF(I773&gt;L773,L773,IF(L773&lt;&gt;"",COMPARATIVO!$D$5,""))))</f>
        <v/>
      </c>
      <c r="J774" s="10" t="str">
        <f>IF(L773=0,"",IFERROR(((1+COMPARATIVO!$E$5)^(1/12)-1)*L773,""))</f>
        <v/>
      </c>
      <c r="K774" s="10" t="str">
        <f>IF((IFERROR(I774-J774+IF(C774=F773,0,COMPARATIVO!$F$5),""))=COMPARATIVO!$F$5,"",IFERROR(I774-J774+IF(C774=F773,0,COMPARATIVO!$F$5),""))</f>
        <v/>
      </c>
      <c r="L774" s="46">
        <f t="shared" si="2"/>
        <v>0</v>
      </c>
      <c r="M774" s="42"/>
      <c r="N774" s="9" t="str">
        <f t="shared" si="6"/>
        <v/>
      </c>
      <c r="O774" s="10" t="str">
        <f>IF(O773="","",IF(R773=0,"",IF(O773&gt;R773,R773,IF(R773&lt;&gt;"",COMPARATIVO!$D$6,""))))</f>
        <v/>
      </c>
      <c r="P774" s="10" t="str">
        <f>IF(R773=0,"",IFERROR(((1+COMPARATIVO!$E$6)^(1/12)-1)*R773,""))</f>
        <v/>
      </c>
      <c r="Q774" s="10" t="str">
        <f>IF((IFERROR(O774-P774+IF(C774=F773,0,COMPARATIVO!$F$6),""))=COMPARATIVO!$F$6,"",IFERROR(O774-P774+IF(C774=F773,0,COMPARATIVO!$F$6),""))</f>
        <v/>
      </c>
      <c r="R774" s="46">
        <f t="shared" si="3"/>
        <v>0</v>
      </c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9" t="str">
        <f t="shared" si="4"/>
        <v/>
      </c>
      <c r="C775" s="10" t="str">
        <f>IF(C774="","",IF(F774=0,"",IF(C774&gt;F774,F774,IF(F774&lt;&gt;"",COMPARATIVO!$D$4,""))))</f>
        <v/>
      </c>
      <c r="D775" s="10" t="str">
        <f>IF(F774=0,"",IFERROR(((1+COMPARATIVO!$E$4)^(1/12)-1)*F774,""))</f>
        <v/>
      </c>
      <c r="E775" s="10" t="str">
        <f>IF((IFERROR(C775-D775+IF(C775=F774,0,COMPARATIVO!$F$4),""))=COMPARATIVO!$F$4,"",IFERROR(C775-D775+IF(C775=F774,0,COMPARATIVO!$F$4),""))</f>
        <v/>
      </c>
      <c r="F775" s="46">
        <f t="shared" si="1"/>
        <v>0</v>
      </c>
      <c r="G775" s="42"/>
      <c r="H775" s="9" t="str">
        <f t="shared" si="5"/>
        <v/>
      </c>
      <c r="I775" s="10" t="str">
        <f>IF(I774="","",IF(L774=0,"",IF(I774&gt;L774,L774,IF(L774&lt;&gt;"",COMPARATIVO!$D$5,""))))</f>
        <v/>
      </c>
      <c r="J775" s="10" t="str">
        <f>IF(L774=0,"",IFERROR(((1+COMPARATIVO!$E$5)^(1/12)-1)*L774,""))</f>
        <v/>
      </c>
      <c r="K775" s="10" t="str">
        <f>IF((IFERROR(I775-J775+IF(C775=F774,0,COMPARATIVO!$F$5),""))=COMPARATIVO!$F$5,"",IFERROR(I775-J775+IF(C775=F774,0,COMPARATIVO!$F$5),""))</f>
        <v/>
      </c>
      <c r="L775" s="46">
        <f t="shared" si="2"/>
        <v>0</v>
      </c>
      <c r="M775" s="42"/>
      <c r="N775" s="9" t="str">
        <f t="shared" si="6"/>
        <v/>
      </c>
      <c r="O775" s="10" t="str">
        <f>IF(O774="","",IF(R774=0,"",IF(O774&gt;R774,R774,IF(R774&lt;&gt;"",COMPARATIVO!$D$6,""))))</f>
        <v/>
      </c>
      <c r="P775" s="10" t="str">
        <f>IF(R774=0,"",IFERROR(((1+COMPARATIVO!$E$6)^(1/12)-1)*R774,""))</f>
        <v/>
      </c>
      <c r="Q775" s="10" t="str">
        <f>IF((IFERROR(O775-P775+IF(C775=F774,0,COMPARATIVO!$F$6),""))=COMPARATIVO!$F$6,"",IFERROR(O775-P775+IF(C775=F774,0,COMPARATIVO!$F$6),""))</f>
        <v/>
      </c>
      <c r="R775" s="46">
        <f t="shared" si="3"/>
        <v>0</v>
      </c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9" t="str">
        <f t="shared" si="4"/>
        <v/>
      </c>
      <c r="C776" s="10" t="str">
        <f>IF(C775="","",IF(F775=0,"",IF(C775&gt;F775,F775,IF(F775&lt;&gt;"",COMPARATIVO!$D$4,""))))</f>
        <v/>
      </c>
      <c r="D776" s="10" t="str">
        <f>IF(F775=0,"",IFERROR(((1+COMPARATIVO!$E$4)^(1/12)-1)*F775,""))</f>
        <v/>
      </c>
      <c r="E776" s="10" t="str">
        <f>IF((IFERROR(C776-D776+IF(C776=F775,0,COMPARATIVO!$F$4),""))=COMPARATIVO!$F$4,"",IFERROR(C776-D776+IF(C776=F775,0,COMPARATIVO!$F$4),""))</f>
        <v/>
      </c>
      <c r="F776" s="46">
        <f t="shared" si="1"/>
        <v>0</v>
      </c>
      <c r="G776" s="42"/>
      <c r="H776" s="9" t="str">
        <f t="shared" si="5"/>
        <v/>
      </c>
      <c r="I776" s="10" t="str">
        <f>IF(I775="","",IF(L775=0,"",IF(I775&gt;L775,L775,IF(L775&lt;&gt;"",COMPARATIVO!$D$5,""))))</f>
        <v/>
      </c>
      <c r="J776" s="10" t="str">
        <f>IF(L775=0,"",IFERROR(((1+COMPARATIVO!$E$5)^(1/12)-1)*L775,""))</f>
        <v/>
      </c>
      <c r="K776" s="10" t="str">
        <f>IF((IFERROR(I776-J776+IF(C776=F775,0,COMPARATIVO!$F$5),""))=COMPARATIVO!$F$5,"",IFERROR(I776-J776+IF(C776=F775,0,COMPARATIVO!$F$5),""))</f>
        <v/>
      </c>
      <c r="L776" s="46">
        <f t="shared" si="2"/>
        <v>0</v>
      </c>
      <c r="M776" s="42"/>
      <c r="N776" s="9" t="str">
        <f t="shared" si="6"/>
        <v/>
      </c>
      <c r="O776" s="10" t="str">
        <f>IF(O775="","",IF(R775=0,"",IF(O775&gt;R775,R775,IF(R775&lt;&gt;"",COMPARATIVO!$D$6,""))))</f>
        <v/>
      </c>
      <c r="P776" s="10" t="str">
        <f>IF(R775=0,"",IFERROR(((1+COMPARATIVO!$E$6)^(1/12)-1)*R775,""))</f>
        <v/>
      </c>
      <c r="Q776" s="10" t="str">
        <f>IF((IFERROR(O776-P776+IF(C776=F775,0,COMPARATIVO!$F$6),""))=COMPARATIVO!$F$6,"",IFERROR(O776-P776+IF(C776=F775,0,COMPARATIVO!$F$6),""))</f>
        <v/>
      </c>
      <c r="R776" s="46">
        <f t="shared" si="3"/>
        <v>0</v>
      </c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9" t="str">
        <f t="shared" si="4"/>
        <v/>
      </c>
      <c r="C777" s="10" t="str">
        <f>IF(C776="","",IF(F776=0,"",IF(C776&gt;F776,F776,IF(F776&lt;&gt;"",COMPARATIVO!$D$4,""))))</f>
        <v/>
      </c>
      <c r="D777" s="10" t="str">
        <f>IF(F776=0,"",IFERROR(((1+COMPARATIVO!$E$4)^(1/12)-1)*F776,""))</f>
        <v/>
      </c>
      <c r="E777" s="10" t="str">
        <f>IF((IFERROR(C777-D777+IF(C777=F776,0,COMPARATIVO!$F$4),""))=COMPARATIVO!$F$4,"",IFERROR(C777-D777+IF(C777=F776,0,COMPARATIVO!$F$4),""))</f>
        <v/>
      </c>
      <c r="F777" s="46">
        <f t="shared" si="1"/>
        <v>0</v>
      </c>
      <c r="G777" s="42"/>
      <c r="H777" s="9" t="str">
        <f t="shared" si="5"/>
        <v/>
      </c>
      <c r="I777" s="10" t="str">
        <f>IF(I776="","",IF(L776=0,"",IF(I776&gt;L776,L776,IF(L776&lt;&gt;"",COMPARATIVO!$D$5,""))))</f>
        <v/>
      </c>
      <c r="J777" s="10" t="str">
        <f>IF(L776=0,"",IFERROR(((1+COMPARATIVO!$E$5)^(1/12)-1)*L776,""))</f>
        <v/>
      </c>
      <c r="K777" s="10" t="str">
        <f>IF((IFERROR(I777-J777+IF(C777=F776,0,COMPARATIVO!$F$5),""))=COMPARATIVO!$F$5,"",IFERROR(I777-J777+IF(C777=F776,0,COMPARATIVO!$F$5),""))</f>
        <v/>
      </c>
      <c r="L777" s="46">
        <f t="shared" si="2"/>
        <v>0</v>
      </c>
      <c r="M777" s="42"/>
      <c r="N777" s="9" t="str">
        <f t="shared" si="6"/>
        <v/>
      </c>
      <c r="O777" s="10" t="str">
        <f>IF(O776="","",IF(R776=0,"",IF(O776&gt;R776,R776,IF(R776&lt;&gt;"",COMPARATIVO!$D$6,""))))</f>
        <v/>
      </c>
      <c r="P777" s="10" t="str">
        <f>IF(R776=0,"",IFERROR(((1+COMPARATIVO!$E$6)^(1/12)-1)*R776,""))</f>
        <v/>
      </c>
      <c r="Q777" s="10" t="str">
        <f>IF((IFERROR(O777-P777+IF(C777=F776,0,COMPARATIVO!$F$6),""))=COMPARATIVO!$F$6,"",IFERROR(O777-P777+IF(C777=F776,0,COMPARATIVO!$F$6),""))</f>
        <v/>
      </c>
      <c r="R777" s="46">
        <f t="shared" si="3"/>
        <v>0</v>
      </c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9" t="str">
        <f t="shared" si="4"/>
        <v/>
      </c>
      <c r="C778" s="10" t="str">
        <f>IF(C777="","",IF(F777=0,"",IF(C777&gt;F777,F777,IF(F777&lt;&gt;"",COMPARATIVO!$D$4,""))))</f>
        <v/>
      </c>
      <c r="D778" s="10" t="str">
        <f>IF(F777=0,"",IFERROR(((1+COMPARATIVO!$E$4)^(1/12)-1)*F777,""))</f>
        <v/>
      </c>
      <c r="E778" s="10" t="str">
        <f>IF((IFERROR(C778-D778+IF(C778=F777,0,COMPARATIVO!$F$4),""))=COMPARATIVO!$F$4,"",IFERROR(C778-D778+IF(C778=F777,0,COMPARATIVO!$F$4),""))</f>
        <v/>
      </c>
      <c r="F778" s="46">
        <f t="shared" si="1"/>
        <v>0</v>
      </c>
      <c r="G778" s="42"/>
      <c r="H778" s="9" t="str">
        <f t="shared" si="5"/>
        <v/>
      </c>
      <c r="I778" s="10" t="str">
        <f>IF(I777="","",IF(L777=0,"",IF(I777&gt;L777,L777,IF(L777&lt;&gt;"",COMPARATIVO!$D$5,""))))</f>
        <v/>
      </c>
      <c r="J778" s="10" t="str">
        <f>IF(L777=0,"",IFERROR(((1+COMPARATIVO!$E$5)^(1/12)-1)*L777,""))</f>
        <v/>
      </c>
      <c r="K778" s="10" t="str">
        <f>IF((IFERROR(I778-J778+IF(C778=F777,0,COMPARATIVO!$F$5),""))=COMPARATIVO!$F$5,"",IFERROR(I778-J778+IF(C778=F777,0,COMPARATIVO!$F$5),""))</f>
        <v/>
      </c>
      <c r="L778" s="46">
        <f t="shared" si="2"/>
        <v>0</v>
      </c>
      <c r="M778" s="42"/>
      <c r="N778" s="9" t="str">
        <f t="shared" si="6"/>
        <v/>
      </c>
      <c r="O778" s="10" t="str">
        <f>IF(O777="","",IF(R777=0,"",IF(O777&gt;R777,R777,IF(R777&lt;&gt;"",COMPARATIVO!$D$6,""))))</f>
        <v/>
      </c>
      <c r="P778" s="10" t="str">
        <f>IF(R777=0,"",IFERROR(((1+COMPARATIVO!$E$6)^(1/12)-1)*R777,""))</f>
        <v/>
      </c>
      <c r="Q778" s="10" t="str">
        <f>IF((IFERROR(O778-P778+IF(C778=F777,0,COMPARATIVO!$F$6),""))=COMPARATIVO!$F$6,"",IFERROR(O778-P778+IF(C778=F777,0,COMPARATIVO!$F$6),""))</f>
        <v/>
      </c>
      <c r="R778" s="46">
        <f t="shared" si="3"/>
        <v>0</v>
      </c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9" t="str">
        <f t="shared" si="4"/>
        <v/>
      </c>
      <c r="C779" s="10" t="str">
        <f>IF(C778="","",IF(F778=0,"",IF(C778&gt;F778,F778,IF(F778&lt;&gt;"",COMPARATIVO!$D$4,""))))</f>
        <v/>
      </c>
      <c r="D779" s="10" t="str">
        <f>IF(F778=0,"",IFERROR(((1+COMPARATIVO!$E$4)^(1/12)-1)*F778,""))</f>
        <v/>
      </c>
      <c r="E779" s="10" t="str">
        <f>IF((IFERROR(C779-D779+IF(C779=F778,0,COMPARATIVO!$F$4),""))=COMPARATIVO!$F$4,"",IFERROR(C779-D779+IF(C779=F778,0,COMPARATIVO!$F$4),""))</f>
        <v/>
      </c>
      <c r="F779" s="46">
        <f t="shared" si="1"/>
        <v>0</v>
      </c>
      <c r="G779" s="42"/>
      <c r="H779" s="9" t="str">
        <f t="shared" si="5"/>
        <v/>
      </c>
      <c r="I779" s="10" t="str">
        <f>IF(I778="","",IF(L778=0,"",IF(I778&gt;L778,L778,IF(L778&lt;&gt;"",COMPARATIVO!$D$5,""))))</f>
        <v/>
      </c>
      <c r="J779" s="10" t="str">
        <f>IF(L778=0,"",IFERROR(((1+COMPARATIVO!$E$5)^(1/12)-1)*L778,""))</f>
        <v/>
      </c>
      <c r="K779" s="10" t="str">
        <f>IF((IFERROR(I779-J779+IF(C779=F778,0,COMPARATIVO!$F$5),""))=COMPARATIVO!$F$5,"",IFERROR(I779-J779+IF(C779=F778,0,COMPARATIVO!$F$5),""))</f>
        <v/>
      </c>
      <c r="L779" s="46">
        <f t="shared" si="2"/>
        <v>0</v>
      </c>
      <c r="M779" s="42"/>
      <c r="N779" s="9" t="str">
        <f t="shared" si="6"/>
        <v/>
      </c>
      <c r="O779" s="10" t="str">
        <f>IF(O778="","",IF(R778=0,"",IF(O778&gt;R778,R778,IF(R778&lt;&gt;"",COMPARATIVO!$D$6,""))))</f>
        <v/>
      </c>
      <c r="P779" s="10" t="str">
        <f>IF(R778=0,"",IFERROR(((1+COMPARATIVO!$E$6)^(1/12)-1)*R778,""))</f>
        <v/>
      </c>
      <c r="Q779" s="10" t="str">
        <f>IF((IFERROR(O779-P779+IF(C779=F778,0,COMPARATIVO!$F$6),""))=COMPARATIVO!$F$6,"",IFERROR(O779-P779+IF(C779=F778,0,COMPARATIVO!$F$6),""))</f>
        <v/>
      </c>
      <c r="R779" s="46">
        <f t="shared" si="3"/>
        <v>0</v>
      </c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9" t="str">
        <f t="shared" si="4"/>
        <v/>
      </c>
      <c r="C780" s="10" t="str">
        <f>IF(C779="","",IF(F779=0,"",IF(C779&gt;F779,F779,IF(F779&lt;&gt;"",COMPARATIVO!$D$4,""))))</f>
        <v/>
      </c>
      <c r="D780" s="10" t="str">
        <f>IF(F779=0,"",IFERROR(((1+COMPARATIVO!$E$4)^(1/12)-1)*F779,""))</f>
        <v/>
      </c>
      <c r="E780" s="10" t="str">
        <f>IF((IFERROR(C780-D780+IF(C780=F779,0,COMPARATIVO!$F$4),""))=COMPARATIVO!$F$4,"",IFERROR(C780-D780+IF(C780=F779,0,COMPARATIVO!$F$4),""))</f>
        <v/>
      </c>
      <c r="F780" s="46">
        <f t="shared" si="1"/>
        <v>0</v>
      </c>
      <c r="G780" s="42"/>
      <c r="H780" s="9" t="str">
        <f t="shared" si="5"/>
        <v/>
      </c>
      <c r="I780" s="10" t="str">
        <f>IF(I779="","",IF(L779=0,"",IF(I779&gt;L779,L779,IF(L779&lt;&gt;"",COMPARATIVO!$D$5,""))))</f>
        <v/>
      </c>
      <c r="J780" s="10" t="str">
        <f>IF(L779=0,"",IFERROR(((1+COMPARATIVO!$E$5)^(1/12)-1)*L779,""))</f>
        <v/>
      </c>
      <c r="K780" s="10" t="str">
        <f>IF((IFERROR(I780-J780+IF(C780=F779,0,COMPARATIVO!$F$5),""))=COMPARATIVO!$F$5,"",IFERROR(I780-J780+IF(C780=F779,0,COMPARATIVO!$F$5),""))</f>
        <v/>
      </c>
      <c r="L780" s="46">
        <f t="shared" si="2"/>
        <v>0</v>
      </c>
      <c r="M780" s="42"/>
      <c r="N780" s="9" t="str">
        <f t="shared" si="6"/>
        <v/>
      </c>
      <c r="O780" s="10" t="str">
        <f>IF(O779="","",IF(R779=0,"",IF(O779&gt;R779,R779,IF(R779&lt;&gt;"",COMPARATIVO!$D$6,""))))</f>
        <v/>
      </c>
      <c r="P780" s="10" t="str">
        <f>IF(R779=0,"",IFERROR(((1+COMPARATIVO!$E$6)^(1/12)-1)*R779,""))</f>
        <v/>
      </c>
      <c r="Q780" s="10" t="str">
        <f>IF((IFERROR(O780-P780+IF(C780=F779,0,COMPARATIVO!$F$6),""))=COMPARATIVO!$F$6,"",IFERROR(O780-P780+IF(C780=F779,0,COMPARATIVO!$F$6),""))</f>
        <v/>
      </c>
      <c r="R780" s="46">
        <f t="shared" si="3"/>
        <v>0</v>
      </c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9" t="str">
        <f t="shared" si="4"/>
        <v/>
      </c>
      <c r="C781" s="10" t="str">
        <f>IF(C780="","",IF(F780=0,"",IF(C780&gt;F780,F780,IF(F780&lt;&gt;"",COMPARATIVO!$D$4,""))))</f>
        <v/>
      </c>
      <c r="D781" s="10" t="str">
        <f>IF(F780=0,"",IFERROR(((1+COMPARATIVO!$E$4)^(1/12)-1)*F780,""))</f>
        <v/>
      </c>
      <c r="E781" s="10" t="str">
        <f>IF((IFERROR(C781-D781+IF(C781=F780,0,COMPARATIVO!$F$4),""))=COMPARATIVO!$F$4,"",IFERROR(C781-D781+IF(C781=F780,0,COMPARATIVO!$F$4),""))</f>
        <v/>
      </c>
      <c r="F781" s="46">
        <f t="shared" si="1"/>
        <v>0</v>
      </c>
      <c r="G781" s="42"/>
      <c r="H781" s="9" t="str">
        <f t="shared" si="5"/>
        <v/>
      </c>
      <c r="I781" s="10" t="str">
        <f>IF(I780="","",IF(L780=0,"",IF(I780&gt;L780,L780,IF(L780&lt;&gt;"",COMPARATIVO!$D$5,""))))</f>
        <v/>
      </c>
      <c r="J781" s="10" t="str">
        <f>IF(L780=0,"",IFERROR(((1+COMPARATIVO!$E$5)^(1/12)-1)*L780,""))</f>
        <v/>
      </c>
      <c r="K781" s="10" t="str">
        <f>IF((IFERROR(I781-J781+IF(C781=F780,0,COMPARATIVO!$F$5),""))=COMPARATIVO!$F$5,"",IFERROR(I781-J781+IF(C781=F780,0,COMPARATIVO!$F$5),""))</f>
        <v/>
      </c>
      <c r="L781" s="46">
        <f t="shared" si="2"/>
        <v>0</v>
      </c>
      <c r="M781" s="42"/>
      <c r="N781" s="9" t="str">
        <f t="shared" si="6"/>
        <v/>
      </c>
      <c r="O781" s="10" t="str">
        <f>IF(O780="","",IF(R780=0,"",IF(O780&gt;R780,R780,IF(R780&lt;&gt;"",COMPARATIVO!$D$6,""))))</f>
        <v/>
      </c>
      <c r="P781" s="10" t="str">
        <f>IF(R780=0,"",IFERROR(((1+COMPARATIVO!$E$6)^(1/12)-1)*R780,""))</f>
        <v/>
      </c>
      <c r="Q781" s="10" t="str">
        <f>IF((IFERROR(O781-P781+IF(C781=F780,0,COMPARATIVO!$F$6),""))=COMPARATIVO!$F$6,"",IFERROR(O781-P781+IF(C781=F780,0,COMPARATIVO!$F$6),""))</f>
        <v/>
      </c>
      <c r="R781" s="46">
        <f t="shared" si="3"/>
        <v>0</v>
      </c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9" t="str">
        <f t="shared" si="4"/>
        <v/>
      </c>
      <c r="C782" s="10" t="str">
        <f>IF(C781="","",IF(F781=0,"",IF(C781&gt;F781,F781,IF(F781&lt;&gt;"",COMPARATIVO!$D$4,""))))</f>
        <v/>
      </c>
      <c r="D782" s="10" t="str">
        <f>IF(F781=0,"",IFERROR(((1+COMPARATIVO!$E$4)^(1/12)-1)*F781,""))</f>
        <v/>
      </c>
      <c r="E782" s="10" t="str">
        <f>IF((IFERROR(C782-D782+IF(C782=F781,0,COMPARATIVO!$F$4),""))=COMPARATIVO!$F$4,"",IFERROR(C782-D782+IF(C782=F781,0,COMPARATIVO!$F$4),""))</f>
        <v/>
      </c>
      <c r="F782" s="46">
        <f t="shared" si="1"/>
        <v>0</v>
      </c>
      <c r="G782" s="42"/>
      <c r="H782" s="9" t="str">
        <f t="shared" si="5"/>
        <v/>
      </c>
      <c r="I782" s="10" t="str">
        <f>IF(I781="","",IF(L781=0,"",IF(I781&gt;L781,L781,IF(L781&lt;&gt;"",COMPARATIVO!$D$5,""))))</f>
        <v/>
      </c>
      <c r="J782" s="10" t="str">
        <f>IF(L781=0,"",IFERROR(((1+COMPARATIVO!$E$5)^(1/12)-1)*L781,""))</f>
        <v/>
      </c>
      <c r="K782" s="10" t="str">
        <f>IF((IFERROR(I782-J782+IF(C782=F781,0,COMPARATIVO!$F$5),""))=COMPARATIVO!$F$5,"",IFERROR(I782-J782+IF(C782=F781,0,COMPARATIVO!$F$5),""))</f>
        <v/>
      </c>
      <c r="L782" s="46">
        <f t="shared" si="2"/>
        <v>0</v>
      </c>
      <c r="M782" s="42"/>
      <c r="N782" s="9" t="str">
        <f t="shared" si="6"/>
        <v/>
      </c>
      <c r="O782" s="10" t="str">
        <f>IF(O781="","",IF(R781=0,"",IF(O781&gt;R781,R781,IF(R781&lt;&gt;"",COMPARATIVO!$D$6,""))))</f>
        <v/>
      </c>
      <c r="P782" s="10" t="str">
        <f>IF(R781=0,"",IFERROR(((1+COMPARATIVO!$E$6)^(1/12)-1)*R781,""))</f>
        <v/>
      </c>
      <c r="Q782" s="10" t="str">
        <f>IF((IFERROR(O782-P782+IF(C782=F781,0,COMPARATIVO!$F$6),""))=COMPARATIVO!$F$6,"",IFERROR(O782-P782+IF(C782=F781,0,COMPARATIVO!$F$6),""))</f>
        <v/>
      </c>
      <c r="R782" s="46">
        <f t="shared" si="3"/>
        <v>0</v>
      </c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9" t="str">
        <f t="shared" si="4"/>
        <v/>
      </c>
      <c r="C783" s="10" t="str">
        <f>IF(C782="","",IF(F782=0,"",IF(C782&gt;F782,F782,IF(F782&lt;&gt;"",COMPARATIVO!$D$4,""))))</f>
        <v/>
      </c>
      <c r="D783" s="10" t="str">
        <f>IF(F782=0,"",IFERROR(((1+COMPARATIVO!$E$4)^(1/12)-1)*F782,""))</f>
        <v/>
      </c>
      <c r="E783" s="10" t="str">
        <f>IF((IFERROR(C783-D783+IF(C783=F782,0,COMPARATIVO!$F$4),""))=COMPARATIVO!$F$4,"",IFERROR(C783-D783+IF(C783=F782,0,COMPARATIVO!$F$4),""))</f>
        <v/>
      </c>
      <c r="F783" s="46">
        <f t="shared" si="1"/>
        <v>0</v>
      </c>
      <c r="G783" s="42"/>
      <c r="H783" s="9" t="str">
        <f t="shared" si="5"/>
        <v/>
      </c>
      <c r="I783" s="10" t="str">
        <f>IF(I782="","",IF(L782=0,"",IF(I782&gt;L782,L782,IF(L782&lt;&gt;"",COMPARATIVO!$D$5,""))))</f>
        <v/>
      </c>
      <c r="J783" s="10" t="str">
        <f>IF(L782=0,"",IFERROR(((1+COMPARATIVO!$E$5)^(1/12)-1)*L782,""))</f>
        <v/>
      </c>
      <c r="K783" s="10" t="str">
        <f>IF((IFERROR(I783-J783+IF(C783=F782,0,COMPARATIVO!$F$5),""))=COMPARATIVO!$F$5,"",IFERROR(I783-J783+IF(C783=F782,0,COMPARATIVO!$F$5),""))</f>
        <v/>
      </c>
      <c r="L783" s="46">
        <f t="shared" si="2"/>
        <v>0</v>
      </c>
      <c r="M783" s="42"/>
      <c r="N783" s="9" t="str">
        <f t="shared" si="6"/>
        <v/>
      </c>
      <c r="O783" s="10" t="str">
        <f>IF(O782="","",IF(R782=0,"",IF(O782&gt;R782,R782,IF(R782&lt;&gt;"",COMPARATIVO!$D$6,""))))</f>
        <v/>
      </c>
      <c r="P783" s="10" t="str">
        <f>IF(R782=0,"",IFERROR(((1+COMPARATIVO!$E$6)^(1/12)-1)*R782,""))</f>
        <v/>
      </c>
      <c r="Q783" s="10" t="str">
        <f>IF((IFERROR(O783-P783+IF(C783=F782,0,COMPARATIVO!$F$6),""))=COMPARATIVO!$F$6,"",IFERROR(O783-P783+IF(C783=F782,0,COMPARATIVO!$F$6),""))</f>
        <v/>
      </c>
      <c r="R783" s="46">
        <f t="shared" si="3"/>
        <v>0</v>
      </c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9" t="str">
        <f t="shared" si="4"/>
        <v/>
      </c>
      <c r="C784" s="10" t="str">
        <f>IF(C783="","",IF(F783=0,"",IF(C783&gt;F783,F783,IF(F783&lt;&gt;"",COMPARATIVO!$D$4,""))))</f>
        <v/>
      </c>
      <c r="D784" s="10" t="str">
        <f>IF(F783=0,"",IFERROR(((1+COMPARATIVO!$E$4)^(1/12)-1)*F783,""))</f>
        <v/>
      </c>
      <c r="E784" s="10" t="str">
        <f>IF((IFERROR(C784-D784+IF(C784=F783,0,COMPARATIVO!$F$4),""))=COMPARATIVO!$F$4,"",IFERROR(C784-D784+IF(C784=F783,0,COMPARATIVO!$F$4),""))</f>
        <v/>
      </c>
      <c r="F784" s="46">
        <f t="shared" si="1"/>
        <v>0</v>
      </c>
      <c r="G784" s="42"/>
      <c r="H784" s="9" t="str">
        <f t="shared" si="5"/>
        <v/>
      </c>
      <c r="I784" s="10" t="str">
        <f>IF(I783="","",IF(L783=0,"",IF(I783&gt;L783,L783,IF(L783&lt;&gt;"",COMPARATIVO!$D$5,""))))</f>
        <v/>
      </c>
      <c r="J784" s="10" t="str">
        <f>IF(L783=0,"",IFERROR(((1+COMPARATIVO!$E$5)^(1/12)-1)*L783,""))</f>
        <v/>
      </c>
      <c r="K784" s="10" t="str">
        <f>IF((IFERROR(I784-J784+IF(C784=F783,0,COMPARATIVO!$F$5),""))=COMPARATIVO!$F$5,"",IFERROR(I784-J784+IF(C784=F783,0,COMPARATIVO!$F$5),""))</f>
        <v/>
      </c>
      <c r="L784" s="46">
        <f t="shared" si="2"/>
        <v>0</v>
      </c>
      <c r="M784" s="42"/>
      <c r="N784" s="9" t="str">
        <f t="shared" si="6"/>
        <v/>
      </c>
      <c r="O784" s="10" t="str">
        <f>IF(O783="","",IF(R783=0,"",IF(O783&gt;R783,R783,IF(R783&lt;&gt;"",COMPARATIVO!$D$6,""))))</f>
        <v/>
      </c>
      <c r="P784" s="10" t="str">
        <f>IF(R783=0,"",IFERROR(((1+COMPARATIVO!$E$6)^(1/12)-1)*R783,""))</f>
        <v/>
      </c>
      <c r="Q784" s="10" t="str">
        <f>IF((IFERROR(O784-P784+IF(C784=F783,0,COMPARATIVO!$F$6),""))=COMPARATIVO!$F$6,"",IFERROR(O784-P784+IF(C784=F783,0,COMPARATIVO!$F$6),""))</f>
        <v/>
      </c>
      <c r="R784" s="46">
        <f t="shared" si="3"/>
        <v>0</v>
      </c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9" t="str">
        <f t="shared" si="4"/>
        <v/>
      </c>
      <c r="C785" s="10" t="str">
        <f>IF(C784="","",IF(F784=0,"",IF(C784&gt;F784,F784,IF(F784&lt;&gt;"",COMPARATIVO!$D$4,""))))</f>
        <v/>
      </c>
      <c r="D785" s="10" t="str">
        <f>IF(F784=0,"",IFERROR(((1+COMPARATIVO!$E$4)^(1/12)-1)*F784,""))</f>
        <v/>
      </c>
      <c r="E785" s="10" t="str">
        <f>IF((IFERROR(C785-D785+IF(C785=F784,0,COMPARATIVO!$F$4),""))=COMPARATIVO!$F$4,"",IFERROR(C785-D785+IF(C785=F784,0,COMPARATIVO!$F$4),""))</f>
        <v/>
      </c>
      <c r="F785" s="46">
        <f t="shared" si="1"/>
        <v>0</v>
      </c>
      <c r="G785" s="42"/>
      <c r="H785" s="9" t="str">
        <f t="shared" si="5"/>
        <v/>
      </c>
      <c r="I785" s="10" t="str">
        <f>IF(I784="","",IF(L784=0,"",IF(I784&gt;L784,L784,IF(L784&lt;&gt;"",COMPARATIVO!$D$5,""))))</f>
        <v/>
      </c>
      <c r="J785" s="10" t="str">
        <f>IF(L784=0,"",IFERROR(((1+COMPARATIVO!$E$5)^(1/12)-1)*L784,""))</f>
        <v/>
      </c>
      <c r="K785" s="10" t="str">
        <f>IF((IFERROR(I785-J785+IF(C785=F784,0,COMPARATIVO!$F$5),""))=COMPARATIVO!$F$5,"",IFERROR(I785-J785+IF(C785=F784,0,COMPARATIVO!$F$5),""))</f>
        <v/>
      </c>
      <c r="L785" s="46">
        <f t="shared" si="2"/>
        <v>0</v>
      </c>
      <c r="M785" s="42"/>
      <c r="N785" s="9" t="str">
        <f t="shared" si="6"/>
        <v/>
      </c>
      <c r="O785" s="10" t="str">
        <f>IF(O784="","",IF(R784=0,"",IF(O784&gt;R784,R784,IF(R784&lt;&gt;"",COMPARATIVO!$D$6,""))))</f>
        <v/>
      </c>
      <c r="P785" s="10" t="str">
        <f>IF(R784=0,"",IFERROR(((1+COMPARATIVO!$E$6)^(1/12)-1)*R784,""))</f>
        <v/>
      </c>
      <c r="Q785" s="10" t="str">
        <f>IF((IFERROR(O785-P785+IF(C785=F784,0,COMPARATIVO!$F$6),""))=COMPARATIVO!$F$6,"",IFERROR(O785-P785+IF(C785=F784,0,COMPARATIVO!$F$6),""))</f>
        <v/>
      </c>
      <c r="R785" s="46">
        <f t="shared" si="3"/>
        <v>0</v>
      </c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9" t="str">
        <f t="shared" si="4"/>
        <v/>
      </c>
      <c r="C786" s="10" t="str">
        <f>IF(C785="","",IF(F785=0,"",IF(C785&gt;F785,F785,IF(F785&lt;&gt;"",COMPARATIVO!$D$4,""))))</f>
        <v/>
      </c>
      <c r="D786" s="10" t="str">
        <f>IF(F785=0,"",IFERROR(((1+COMPARATIVO!$E$4)^(1/12)-1)*F785,""))</f>
        <v/>
      </c>
      <c r="E786" s="10" t="str">
        <f>IF((IFERROR(C786-D786+IF(C786=F785,0,COMPARATIVO!$F$4),""))=COMPARATIVO!$F$4,"",IFERROR(C786-D786+IF(C786=F785,0,COMPARATIVO!$F$4),""))</f>
        <v/>
      </c>
      <c r="F786" s="46">
        <f t="shared" si="1"/>
        <v>0</v>
      </c>
      <c r="G786" s="42"/>
      <c r="H786" s="9" t="str">
        <f t="shared" si="5"/>
        <v/>
      </c>
      <c r="I786" s="10" t="str">
        <f>IF(I785="","",IF(L785=0,"",IF(I785&gt;L785,L785,IF(L785&lt;&gt;"",COMPARATIVO!$D$5,""))))</f>
        <v/>
      </c>
      <c r="J786" s="10" t="str">
        <f>IF(L785=0,"",IFERROR(((1+COMPARATIVO!$E$5)^(1/12)-1)*L785,""))</f>
        <v/>
      </c>
      <c r="K786" s="10" t="str">
        <f>IF((IFERROR(I786-J786+IF(C786=F785,0,COMPARATIVO!$F$5),""))=COMPARATIVO!$F$5,"",IFERROR(I786-J786+IF(C786=F785,0,COMPARATIVO!$F$5),""))</f>
        <v/>
      </c>
      <c r="L786" s="46">
        <f t="shared" si="2"/>
        <v>0</v>
      </c>
      <c r="M786" s="42"/>
      <c r="N786" s="9" t="str">
        <f t="shared" si="6"/>
        <v/>
      </c>
      <c r="O786" s="10" t="str">
        <f>IF(O785="","",IF(R785=0,"",IF(O785&gt;R785,R785,IF(R785&lt;&gt;"",COMPARATIVO!$D$6,""))))</f>
        <v/>
      </c>
      <c r="P786" s="10" t="str">
        <f>IF(R785=0,"",IFERROR(((1+COMPARATIVO!$E$6)^(1/12)-1)*R785,""))</f>
        <v/>
      </c>
      <c r="Q786" s="10" t="str">
        <f>IF((IFERROR(O786-P786+IF(C786=F785,0,COMPARATIVO!$F$6),""))=COMPARATIVO!$F$6,"",IFERROR(O786-P786+IF(C786=F785,0,COMPARATIVO!$F$6),""))</f>
        <v/>
      </c>
      <c r="R786" s="46">
        <f t="shared" si="3"/>
        <v>0</v>
      </c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9" t="str">
        <f t="shared" si="4"/>
        <v/>
      </c>
      <c r="C787" s="10" t="str">
        <f>IF(C786="","",IF(F786=0,"",IF(C786&gt;F786,F786,IF(F786&lt;&gt;"",COMPARATIVO!$D$4,""))))</f>
        <v/>
      </c>
      <c r="D787" s="10" t="str">
        <f>IF(F786=0,"",IFERROR(((1+COMPARATIVO!$E$4)^(1/12)-1)*F786,""))</f>
        <v/>
      </c>
      <c r="E787" s="10" t="str">
        <f>IF((IFERROR(C787-D787+IF(C787=F786,0,COMPARATIVO!$F$4),""))=COMPARATIVO!$F$4,"",IFERROR(C787-D787+IF(C787=F786,0,COMPARATIVO!$F$4),""))</f>
        <v/>
      </c>
      <c r="F787" s="46">
        <f t="shared" si="1"/>
        <v>0</v>
      </c>
      <c r="G787" s="42"/>
      <c r="H787" s="9" t="str">
        <f t="shared" si="5"/>
        <v/>
      </c>
      <c r="I787" s="10" t="str">
        <f>IF(I786="","",IF(L786=0,"",IF(I786&gt;L786,L786,IF(L786&lt;&gt;"",COMPARATIVO!$D$5,""))))</f>
        <v/>
      </c>
      <c r="J787" s="10" t="str">
        <f>IF(L786=0,"",IFERROR(((1+COMPARATIVO!$E$5)^(1/12)-1)*L786,""))</f>
        <v/>
      </c>
      <c r="K787" s="10" t="str">
        <f>IF((IFERROR(I787-J787+IF(C787=F786,0,COMPARATIVO!$F$5),""))=COMPARATIVO!$F$5,"",IFERROR(I787-J787+IF(C787=F786,0,COMPARATIVO!$F$5),""))</f>
        <v/>
      </c>
      <c r="L787" s="46">
        <f t="shared" si="2"/>
        <v>0</v>
      </c>
      <c r="M787" s="42"/>
      <c r="N787" s="9" t="str">
        <f t="shared" si="6"/>
        <v/>
      </c>
      <c r="O787" s="10" t="str">
        <f>IF(O786="","",IF(R786=0,"",IF(O786&gt;R786,R786,IF(R786&lt;&gt;"",COMPARATIVO!$D$6,""))))</f>
        <v/>
      </c>
      <c r="P787" s="10" t="str">
        <f>IF(R786=0,"",IFERROR(((1+COMPARATIVO!$E$6)^(1/12)-1)*R786,""))</f>
        <v/>
      </c>
      <c r="Q787" s="10" t="str">
        <f>IF((IFERROR(O787-P787+IF(C787=F786,0,COMPARATIVO!$F$6),""))=COMPARATIVO!$F$6,"",IFERROR(O787-P787+IF(C787=F786,0,COMPARATIVO!$F$6),""))</f>
        <v/>
      </c>
      <c r="R787" s="46">
        <f t="shared" si="3"/>
        <v>0</v>
      </c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9" t="str">
        <f t="shared" si="4"/>
        <v/>
      </c>
      <c r="C788" s="10" t="str">
        <f>IF(C787="","",IF(F787=0,"",IF(C787&gt;F787,F787,IF(F787&lt;&gt;"",COMPARATIVO!$D$4,""))))</f>
        <v/>
      </c>
      <c r="D788" s="10" t="str">
        <f>IF(F787=0,"",IFERROR(((1+COMPARATIVO!$E$4)^(1/12)-1)*F787,""))</f>
        <v/>
      </c>
      <c r="E788" s="10" t="str">
        <f>IF((IFERROR(C788-D788+IF(C788=F787,0,COMPARATIVO!$F$4),""))=COMPARATIVO!$F$4,"",IFERROR(C788-D788+IF(C788=F787,0,COMPARATIVO!$F$4),""))</f>
        <v/>
      </c>
      <c r="F788" s="46">
        <f t="shared" si="1"/>
        <v>0</v>
      </c>
      <c r="G788" s="42"/>
      <c r="H788" s="9" t="str">
        <f t="shared" si="5"/>
        <v/>
      </c>
      <c r="I788" s="10" t="str">
        <f>IF(I787="","",IF(L787=0,"",IF(I787&gt;L787,L787,IF(L787&lt;&gt;"",COMPARATIVO!$D$5,""))))</f>
        <v/>
      </c>
      <c r="J788" s="10" t="str">
        <f>IF(L787=0,"",IFERROR(((1+COMPARATIVO!$E$5)^(1/12)-1)*L787,""))</f>
        <v/>
      </c>
      <c r="K788" s="10" t="str">
        <f>IF((IFERROR(I788-J788+IF(C788=F787,0,COMPARATIVO!$F$5),""))=COMPARATIVO!$F$5,"",IFERROR(I788-J788+IF(C788=F787,0,COMPARATIVO!$F$5),""))</f>
        <v/>
      </c>
      <c r="L788" s="46">
        <f t="shared" si="2"/>
        <v>0</v>
      </c>
      <c r="M788" s="42"/>
      <c r="N788" s="9" t="str">
        <f t="shared" si="6"/>
        <v/>
      </c>
      <c r="O788" s="10" t="str">
        <f>IF(O787="","",IF(R787=0,"",IF(O787&gt;R787,R787,IF(R787&lt;&gt;"",COMPARATIVO!$D$6,""))))</f>
        <v/>
      </c>
      <c r="P788" s="10" t="str">
        <f>IF(R787=0,"",IFERROR(((1+COMPARATIVO!$E$6)^(1/12)-1)*R787,""))</f>
        <v/>
      </c>
      <c r="Q788" s="10" t="str">
        <f>IF((IFERROR(O788-P788+IF(C788=F787,0,COMPARATIVO!$F$6),""))=COMPARATIVO!$F$6,"",IFERROR(O788-P788+IF(C788=F787,0,COMPARATIVO!$F$6),""))</f>
        <v/>
      </c>
      <c r="R788" s="46">
        <f t="shared" si="3"/>
        <v>0</v>
      </c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9" t="str">
        <f t="shared" si="4"/>
        <v/>
      </c>
      <c r="C789" s="10" t="str">
        <f>IF(C788="","",IF(F788=0,"",IF(C788&gt;F788,F788,IF(F788&lt;&gt;"",COMPARATIVO!$D$4,""))))</f>
        <v/>
      </c>
      <c r="D789" s="10" t="str">
        <f>IF(F788=0,"",IFERROR(((1+COMPARATIVO!$E$4)^(1/12)-1)*F788,""))</f>
        <v/>
      </c>
      <c r="E789" s="10" t="str">
        <f>IF((IFERROR(C789-D789+IF(C789=F788,0,COMPARATIVO!$F$4),""))=COMPARATIVO!$F$4,"",IFERROR(C789-D789+IF(C789=F788,0,COMPARATIVO!$F$4),""))</f>
        <v/>
      </c>
      <c r="F789" s="46">
        <f t="shared" si="1"/>
        <v>0</v>
      </c>
      <c r="G789" s="42"/>
      <c r="H789" s="9" t="str">
        <f t="shared" si="5"/>
        <v/>
      </c>
      <c r="I789" s="10" t="str">
        <f>IF(I788="","",IF(L788=0,"",IF(I788&gt;L788,L788,IF(L788&lt;&gt;"",COMPARATIVO!$D$5,""))))</f>
        <v/>
      </c>
      <c r="J789" s="10" t="str">
        <f>IF(L788=0,"",IFERROR(((1+COMPARATIVO!$E$5)^(1/12)-1)*L788,""))</f>
        <v/>
      </c>
      <c r="K789" s="10" t="str">
        <f>IF((IFERROR(I789-J789+IF(C789=F788,0,COMPARATIVO!$F$5),""))=COMPARATIVO!$F$5,"",IFERROR(I789-J789+IF(C789=F788,0,COMPARATIVO!$F$5),""))</f>
        <v/>
      </c>
      <c r="L789" s="46">
        <f t="shared" si="2"/>
        <v>0</v>
      </c>
      <c r="M789" s="42"/>
      <c r="N789" s="9" t="str">
        <f t="shared" si="6"/>
        <v/>
      </c>
      <c r="O789" s="10" t="str">
        <f>IF(O788="","",IF(R788=0,"",IF(O788&gt;R788,R788,IF(R788&lt;&gt;"",COMPARATIVO!$D$6,""))))</f>
        <v/>
      </c>
      <c r="P789" s="10" t="str">
        <f>IF(R788=0,"",IFERROR(((1+COMPARATIVO!$E$6)^(1/12)-1)*R788,""))</f>
        <v/>
      </c>
      <c r="Q789" s="10" t="str">
        <f>IF((IFERROR(O789-P789+IF(C789=F788,0,COMPARATIVO!$F$6),""))=COMPARATIVO!$F$6,"",IFERROR(O789-P789+IF(C789=F788,0,COMPARATIVO!$F$6),""))</f>
        <v/>
      </c>
      <c r="R789" s="46">
        <f t="shared" si="3"/>
        <v>0</v>
      </c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9" t="str">
        <f t="shared" si="4"/>
        <v/>
      </c>
      <c r="C790" s="10" t="str">
        <f>IF(C789="","",IF(F789=0,"",IF(C789&gt;F789,F789,IF(F789&lt;&gt;"",COMPARATIVO!$D$4,""))))</f>
        <v/>
      </c>
      <c r="D790" s="10" t="str">
        <f>IF(F789=0,"",IFERROR(((1+COMPARATIVO!$E$4)^(1/12)-1)*F789,""))</f>
        <v/>
      </c>
      <c r="E790" s="10" t="str">
        <f>IF((IFERROR(C790-D790+IF(C790=F789,0,COMPARATIVO!$F$4),""))=COMPARATIVO!$F$4,"",IFERROR(C790-D790+IF(C790=F789,0,COMPARATIVO!$F$4),""))</f>
        <v/>
      </c>
      <c r="F790" s="46">
        <f t="shared" si="1"/>
        <v>0</v>
      </c>
      <c r="G790" s="42"/>
      <c r="H790" s="9" t="str">
        <f t="shared" si="5"/>
        <v/>
      </c>
      <c r="I790" s="10" t="str">
        <f>IF(I789="","",IF(L789=0,"",IF(I789&gt;L789,L789,IF(L789&lt;&gt;"",COMPARATIVO!$D$5,""))))</f>
        <v/>
      </c>
      <c r="J790" s="10" t="str">
        <f>IF(L789=0,"",IFERROR(((1+COMPARATIVO!$E$5)^(1/12)-1)*L789,""))</f>
        <v/>
      </c>
      <c r="K790" s="10" t="str">
        <f>IF((IFERROR(I790-J790+IF(C790=F789,0,COMPARATIVO!$F$5),""))=COMPARATIVO!$F$5,"",IFERROR(I790-J790+IF(C790=F789,0,COMPARATIVO!$F$5),""))</f>
        <v/>
      </c>
      <c r="L790" s="46">
        <f t="shared" si="2"/>
        <v>0</v>
      </c>
      <c r="M790" s="42"/>
      <c r="N790" s="9" t="str">
        <f t="shared" si="6"/>
        <v/>
      </c>
      <c r="O790" s="10" t="str">
        <f>IF(O789="","",IF(R789=0,"",IF(O789&gt;R789,R789,IF(R789&lt;&gt;"",COMPARATIVO!$D$6,""))))</f>
        <v/>
      </c>
      <c r="P790" s="10" t="str">
        <f>IF(R789=0,"",IFERROR(((1+COMPARATIVO!$E$6)^(1/12)-1)*R789,""))</f>
        <v/>
      </c>
      <c r="Q790" s="10" t="str">
        <f>IF((IFERROR(O790-P790+IF(C790=F789,0,COMPARATIVO!$F$6),""))=COMPARATIVO!$F$6,"",IFERROR(O790-P790+IF(C790=F789,0,COMPARATIVO!$F$6),""))</f>
        <v/>
      </c>
      <c r="R790" s="46">
        <f t="shared" si="3"/>
        <v>0</v>
      </c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9" t="str">
        <f t="shared" si="4"/>
        <v/>
      </c>
      <c r="C791" s="10" t="str">
        <f>IF(C790="","",IF(F790=0,"",IF(C790&gt;F790,F790,IF(F790&lt;&gt;"",COMPARATIVO!$D$4,""))))</f>
        <v/>
      </c>
      <c r="D791" s="10" t="str">
        <f>IF(F790=0,"",IFERROR(((1+COMPARATIVO!$E$4)^(1/12)-1)*F790,""))</f>
        <v/>
      </c>
      <c r="E791" s="10" t="str">
        <f>IF((IFERROR(C791-D791+IF(C791=F790,0,COMPARATIVO!$F$4),""))=COMPARATIVO!$F$4,"",IFERROR(C791-D791+IF(C791=F790,0,COMPARATIVO!$F$4),""))</f>
        <v/>
      </c>
      <c r="F791" s="46">
        <f t="shared" si="1"/>
        <v>0</v>
      </c>
      <c r="G791" s="42"/>
      <c r="H791" s="9" t="str">
        <f t="shared" si="5"/>
        <v/>
      </c>
      <c r="I791" s="10" t="str">
        <f>IF(I790="","",IF(L790=0,"",IF(I790&gt;L790,L790,IF(L790&lt;&gt;"",COMPARATIVO!$D$5,""))))</f>
        <v/>
      </c>
      <c r="J791" s="10" t="str">
        <f>IF(L790=0,"",IFERROR(((1+COMPARATIVO!$E$5)^(1/12)-1)*L790,""))</f>
        <v/>
      </c>
      <c r="K791" s="10" t="str">
        <f>IF((IFERROR(I791-J791+IF(C791=F790,0,COMPARATIVO!$F$5),""))=COMPARATIVO!$F$5,"",IFERROR(I791-J791+IF(C791=F790,0,COMPARATIVO!$F$5),""))</f>
        <v/>
      </c>
      <c r="L791" s="46">
        <f t="shared" si="2"/>
        <v>0</v>
      </c>
      <c r="M791" s="42"/>
      <c r="N791" s="9" t="str">
        <f t="shared" si="6"/>
        <v/>
      </c>
      <c r="O791" s="10" t="str">
        <f>IF(O790="","",IF(R790=0,"",IF(O790&gt;R790,R790,IF(R790&lt;&gt;"",COMPARATIVO!$D$6,""))))</f>
        <v/>
      </c>
      <c r="P791" s="10" t="str">
        <f>IF(R790=0,"",IFERROR(((1+COMPARATIVO!$E$6)^(1/12)-1)*R790,""))</f>
        <v/>
      </c>
      <c r="Q791" s="10" t="str">
        <f>IF((IFERROR(O791-P791+IF(C791=F790,0,COMPARATIVO!$F$6),""))=COMPARATIVO!$F$6,"",IFERROR(O791-P791+IF(C791=F790,0,COMPARATIVO!$F$6),""))</f>
        <v/>
      </c>
      <c r="R791" s="46">
        <f t="shared" si="3"/>
        <v>0</v>
      </c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9" t="str">
        <f t="shared" si="4"/>
        <v/>
      </c>
      <c r="C792" s="10" t="str">
        <f>IF(C791="","",IF(F791=0,"",IF(C791&gt;F791,F791,IF(F791&lt;&gt;"",COMPARATIVO!$D$4,""))))</f>
        <v/>
      </c>
      <c r="D792" s="10" t="str">
        <f>IF(F791=0,"",IFERROR(((1+COMPARATIVO!$E$4)^(1/12)-1)*F791,""))</f>
        <v/>
      </c>
      <c r="E792" s="10" t="str">
        <f>IF((IFERROR(C792-D792+IF(C792=F791,0,COMPARATIVO!$F$4),""))=COMPARATIVO!$F$4,"",IFERROR(C792-D792+IF(C792=F791,0,COMPARATIVO!$F$4),""))</f>
        <v/>
      </c>
      <c r="F792" s="46">
        <f t="shared" si="1"/>
        <v>0</v>
      </c>
      <c r="G792" s="42"/>
      <c r="H792" s="9" t="str">
        <f t="shared" si="5"/>
        <v/>
      </c>
      <c r="I792" s="10" t="str">
        <f>IF(I791="","",IF(L791=0,"",IF(I791&gt;L791,L791,IF(L791&lt;&gt;"",COMPARATIVO!$D$5,""))))</f>
        <v/>
      </c>
      <c r="J792" s="10" t="str">
        <f>IF(L791=0,"",IFERROR(((1+COMPARATIVO!$E$5)^(1/12)-1)*L791,""))</f>
        <v/>
      </c>
      <c r="K792" s="10" t="str">
        <f>IF((IFERROR(I792-J792+IF(C792=F791,0,COMPARATIVO!$F$5),""))=COMPARATIVO!$F$5,"",IFERROR(I792-J792+IF(C792=F791,0,COMPARATIVO!$F$5),""))</f>
        <v/>
      </c>
      <c r="L792" s="46">
        <f t="shared" si="2"/>
        <v>0</v>
      </c>
      <c r="M792" s="42"/>
      <c r="N792" s="9" t="str">
        <f t="shared" si="6"/>
        <v/>
      </c>
      <c r="O792" s="10" t="str">
        <f>IF(O791="","",IF(R791=0,"",IF(O791&gt;R791,R791,IF(R791&lt;&gt;"",COMPARATIVO!$D$6,""))))</f>
        <v/>
      </c>
      <c r="P792" s="10" t="str">
        <f>IF(R791=0,"",IFERROR(((1+COMPARATIVO!$E$6)^(1/12)-1)*R791,""))</f>
        <v/>
      </c>
      <c r="Q792" s="10" t="str">
        <f>IF((IFERROR(O792-P792+IF(C792=F791,0,COMPARATIVO!$F$6),""))=COMPARATIVO!$F$6,"",IFERROR(O792-P792+IF(C792=F791,0,COMPARATIVO!$F$6),""))</f>
        <v/>
      </c>
      <c r="R792" s="46">
        <f t="shared" si="3"/>
        <v>0</v>
      </c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9" t="str">
        <f t="shared" si="4"/>
        <v/>
      </c>
      <c r="C793" s="10" t="str">
        <f>IF(C792="","",IF(F792=0,"",IF(C792&gt;F792,F792,IF(F792&lt;&gt;"",COMPARATIVO!$D$4,""))))</f>
        <v/>
      </c>
      <c r="D793" s="10" t="str">
        <f>IF(F792=0,"",IFERROR(((1+COMPARATIVO!$E$4)^(1/12)-1)*F792,""))</f>
        <v/>
      </c>
      <c r="E793" s="10" t="str">
        <f>IF((IFERROR(C793-D793+IF(C793=F792,0,COMPARATIVO!$F$4),""))=COMPARATIVO!$F$4,"",IFERROR(C793-D793+IF(C793=F792,0,COMPARATIVO!$F$4),""))</f>
        <v/>
      </c>
      <c r="F793" s="46">
        <f t="shared" si="1"/>
        <v>0</v>
      </c>
      <c r="G793" s="42"/>
      <c r="H793" s="9" t="str">
        <f t="shared" si="5"/>
        <v/>
      </c>
      <c r="I793" s="10" t="str">
        <f>IF(I792="","",IF(L792=0,"",IF(I792&gt;L792,L792,IF(L792&lt;&gt;"",COMPARATIVO!$D$5,""))))</f>
        <v/>
      </c>
      <c r="J793" s="10" t="str">
        <f>IF(L792=0,"",IFERROR(((1+COMPARATIVO!$E$5)^(1/12)-1)*L792,""))</f>
        <v/>
      </c>
      <c r="K793" s="10" t="str">
        <f>IF((IFERROR(I793-J793+IF(C793=F792,0,COMPARATIVO!$F$5),""))=COMPARATIVO!$F$5,"",IFERROR(I793-J793+IF(C793=F792,0,COMPARATIVO!$F$5),""))</f>
        <v/>
      </c>
      <c r="L793" s="46">
        <f t="shared" si="2"/>
        <v>0</v>
      </c>
      <c r="M793" s="42"/>
      <c r="N793" s="9" t="str">
        <f t="shared" si="6"/>
        <v/>
      </c>
      <c r="O793" s="10" t="str">
        <f>IF(O792="","",IF(R792=0,"",IF(O792&gt;R792,R792,IF(R792&lt;&gt;"",COMPARATIVO!$D$6,""))))</f>
        <v/>
      </c>
      <c r="P793" s="10" t="str">
        <f>IF(R792=0,"",IFERROR(((1+COMPARATIVO!$E$6)^(1/12)-1)*R792,""))</f>
        <v/>
      </c>
      <c r="Q793" s="10" t="str">
        <f>IF((IFERROR(O793-P793+IF(C793=F792,0,COMPARATIVO!$F$6),""))=COMPARATIVO!$F$6,"",IFERROR(O793-P793+IF(C793=F792,0,COMPARATIVO!$F$6),""))</f>
        <v/>
      </c>
      <c r="R793" s="46">
        <f t="shared" si="3"/>
        <v>0</v>
      </c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9" t="str">
        <f t="shared" si="4"/>
        <v/>
      </c>
      <c r="C794" s="10" t="str">
        <f>IF(C793="","",IF(F793=0,"",IF(C793&gt;F793,F793,IF(F793&lt;&gt;"",COMPARATIVO!$D$4,""))))</f>
        <v/>
      </c>
      <c r="D794" s="10" t="str">
        <f>IF(F793=0,"",IFERROR(((1+COMPARATIVO!$E$4)^(1/12)-1)*F793,""))</f>
        <v/>
      </c>
      <c r="E794" s="10" t="str">
        <f>IF((IFERROR(C794-D794+IF(C794=F793,0,COMPARATIVO!$F$4),""))=COMPARATIVO!$F$4,"",IFERROR(C794-D794+IF(C794=F793,0,COMPARATIVO!$F$4),""))</f>
        <v/>
      </c>
      <c r="F794" s="46">
        <f t="shared" si="1"/>
        <v>0</v>
      </c>
      <c r="G794" s="42"/>
      <c r="H794" s="9" t="str">
        <f t="shared" si="5"/>
        <v/>
      </c>
      <c r="I794" s="10" t="str">
        <f>IF(I793="","",IF(L793=0,"",IF(I793&gt;L793,L793,IF(L793&lt;&gt;"",COMPARATIVO!$D$5,""))))</f>
        <v/>
      </c>
      <c r="J794" s="10" t="str">
        <f>IF(L793=0,"",IFERROR(((1+COMPARATIVO!$E$5)^(1/12)-1)*L793,""))</f>
        <v/>
      </c>
      <c r="K794" s="10" t="str">
        <f>IF((IFERROR(I794-J794+IF(C794=F793,0,COMPARATIVO!$F$5),""))=COMPARATIVO!$F$5,"",IFERROR(I794-J794+IF(C794=F793,0,COMPARATIVO!$F$5),""))</f>
        <v/>
      </c>
      <c r="L794" s="46">
        <f t="shared" si="2"/>
        <v>0</v>
      </c>
      <c r="M794" s="42"/>
      <c r="N794" s="9" t="str">
        <f t="shared" si="6"/>
        <v/>
      </c>
      <c r="O794" s="10" t="str">
        <f>IF(O793="","",IF(R793=0,"",IF(O793&gt;R793,R793,IF(R793&lt;&gt;"",COMPARATIVO!$D$6,""))))</f>
        <v/>
      </c>
      <c r="P794" s="10" t="str">
        <f>IF(R793=0,"",IFERROR(((1+COMPARATIVO!$E$6)^(1/12)-1)*R793,""))</f>
        <v/>
      </c>
      <c r="Q794" s="10" t="str">
        <f>IF((IFERROR(O794-P794+IF(C794=F793,0,COMPARATIVO!$F$6),""))=COMPARATIVO!$F$6,"",IFERROR(O794-P794+IF(C794=F793,0,COMPARATIVO!$F$6),""))</f>
        <v/>
      </c>
      <c r="R794" s="46">
        <f t="shared" si="3"/>
        <v>0</v>
      </c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9" t="str">
        <f t="shared" si="4"/>
        <v/>
      </c>
      <c r="C795" s="10" t="str">
        <f>IF(C794="","",IF(F794=0,"",IF(C794&gt;F794,F794,IF(F794&lt;&gt;"",COMPARATIVO!$D$4,""))))</f>
        <v/>
      </c>
      <c r="D795" s="10" t="str">
        <f>IF(F794=0,"",IFERROR(((1+COMPARATIVO!$E$4)^(1/12)-1)*F794,""))</f>
        <v/>
      </c>
      <c r="E795" s="10" t="str">
        <f>IF((IFERROR(C795-D795+IF(C795=F794,0,COMPARATIVO!$F$4),""))=COMPARATIVO!$F$4,"",IFERROR(C795-D795+IF(C795=F794,0,COMPARATIVO!$F$4),""))</f>
        <v/>
      </c>
      <c r="F795" s="46">
        <f t="shared" si="1"/>
        <v>0</v>
      </c>
      <c r="G795" s="42"/>
      <c r="H795" s="9" t="str">
        <f t="shared" si="5"/>
        <v/>
      </c>
      <c r="I795" s="10" t="str">
        <f>IF(I794="","",IF(L794=0,"",IF(I794&gt;L794,L794,IF(L794&lt;&gt;"",COMPARATIVO!$D$5,""))))</f>
        <v/>
      </c>
      <c r="J795" s="10" t="str">
        <f>IF(L794=0,"",IFERROR(((1+COMPARATIVO!$E$5)^(1/12)-1)*L794,""))</f>
        <v/>
      </c>
      <c r="K795" s="10" t="str">
        <f>IF((IFERROR(I795-J795+IF(C795=F794,0,COMPARATIVO!$F$5),""))=COMPARATIVO!$F$5,"",IFERROR(I795-J795+IF(C795=F794,0,COMPARATIVO!$F$5),""))</f>
        <v/>
      </c>
      <c r="L795" s="46">
        <f t="shared" si="2"/>
        <v>0</v>
      </c>
      <c r="M795" s="42"/>
      <c r="N795" s="9" t="str">
        <f t="shared" si="6"/>
        <v/>
      </c>
      <c r="O795" s="10" t="str">
        <f>IF(O794="","",IF(R794=0,"",IF(O794&gt;R794,R794,IF(R794&lt;&gt;"",COMPARATIVO!$D$6,""))))</f>
        <v/>
      </c>
      <c r="P795" s="10" t="str">
        <f>IF(R794=0,"",IFERROR(((1+COMPARATIVO!$E$6)^(1/12)-1)*R794,""))</f>
        <v/>
      </c>
      <c r="Q795" s="10" t="str">
        <f>IF((IFERROR(O795-P795+IF(C795=F794,0,COMPARATIVO!$F$6),""))=COMPARATIVO!$F$6,"",IFERROR(O795-P795+IF(C795=F794,0,COMPARATIVO!$F$6),""))</f>
        <v/>
      </c>
      <c r="R795" s="46">
        <f t="shared" si="3"/>
        <v>0</v>
      </c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9" t="str">
        <f t="shared" si="4"/>
        <v/>
      </c>
      <c r="C796" s="10" t="str">
        <f>IF(C795="","",IF(F795=0,"",IF(C795&gt;F795,F795,IF(F795&lt;&gt;"",COMPARATIVO!$D$4,""))))</f>
        <v/>
      </c>
      <c r="D796" s="10" t="str">
        <f>IF(F795=0,"",IFERROR(((1+COMPARATIVO!$E$4)^(1/12)-1)*F795,""))</f>
        <v/>
      </c>
      <c r="E796" s="10" t="str">
        <f>IF((IFERROR(C796-D796+IF(C796=F795,0,COMPARATIVO!$F$4),""))=COMPARATIVO!$F$4,"",IFERROR(C796-D796+IF(C796=F795,0,COMPARATIVO!$F$4),""))</f>
        <v/>
      </c>
      <c r="F796" s="46">
        <f t="shared" si="1"/>
        <v>0</v>
      </c>
      <c r="G796" s="42"/>
      <c r="H796" s="9" t="str">
        <f t="shared" si="5"/>
        <v/>
      </c>
      <c r="I796" s="10" t="str">
        <f>IF(I795="","",IF(L795=0,"",IF(I795&gt;L795,L795,IF(L795&lt;&gt;"",COMPARATIVO!$D$5,""))))</f>
        <v/>
      </c>
      <c r="J796" s="10" t="str">
        <f>IF(L795=0,"",IFERROR(((1+COMPARATIVO!$E$5)^(1/12)-1)*L795,""))</f>
        <v/>
      </c>
      <c r="K796" s="10" t="str">
        <f>IF((IFERROR(I796-J796+IF(C796=F795,0,COMPARATIVO!$F$5),""))=COMPARATIVO!$F$5,"",IFERROR(I796-J796+IF(C796=F795,0,COMPARATIVO!$F$5),""))</f>
        <v/>
      </c>
      <c r="L796" s="46">
        <f t="shared" si="2"/>
        <v>0</v>
      </c>
      <c r="M796" s="42"/>
      <c r="N796" s="9" t="str">
        <f t="shared" si="6"/>
        <v/>
      </c>
      <c r="O796" s="10" t="str">
        <f>IF(O795="","",IF(R795=0,"",IF(O795&gt;R795,R795,IF(R795&lt;&gt;"",COMPARATIVO!$D$6,""))))</f>
        <v/>
      </c>
      <c r="P796" s="10" t="str">
        <f>IF(R795=0,"",IFERROR(((1+COMPARATIVO!$E$6)^(1/12)-1)*R795,""))</f>
        <v/>
      </c>
      <c r="Q796" s="10" t="str">
        <f>IF((IFERROR(O796-P796+IF(C796=F795,0,COMPARATIVO!$F$6),""))=COMPARATIVO!$F$6,"",IFERROR(O796-P796+IF(C796=F795,0,COMPARATIVO!$F$6),""))</f>
        <v/>
      </c>
      <c r="R796" s="46">
        <f t="shared" si="3"/>
        <v>0</v>
      </c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9" t="str">
        <f t="shared" si="4"/>
        <v/>
      </c>
      <c r="C797" s="10" t="str">
        <f>IF(C796="","",IF(F796=0,"",IF(C796&gt;F796,F796,IF(F796&lt;&gt;"",COMPARATIVO!$D$4,""))))</f>
        <v/>
      </c>
      <c r="D797" s="10" t="str">
        <f>IF(F796=0,"",IFERROR(((1+COMPARATIVO!$E$4)^(1/12)-1)*F796,""))</f>
        <v/>
      </c>
      <c r="E797" s="10" t="str">
        <f>IF((IFERROR(C797-D797+IF(C797=F796,0,COMPARATIVO!$F$4),""))=COMPARATIVO!$F$4,"",IFERROR(C797-D797+IF(C797=F796,0,COMPARATIVO!$F$4),""))</f>
        <v/>
      </c>
      <c r="F797" s="46">
        <f t="shared" si="1"/>
        <v>0</v>
      </c>
      <c r="G797" s="42"/>
      <c r="H797" s="9" t="str">
        <f t="shared" si="5"/>
        <v/>
      </c>
      <c r="I797" s="10" t="str">
        <f>IF(I796="","",IF(L796=0,"",IF(I796&gt;L796,L796,IF(L796&lt;&gt;"",COMPARATIVO!$D$5,""))))</f>
        <v/>
      </c>
      <c r="J797" s="10" t="str">
        <f>IF(L796=0,"",IFERROR(((1+COMPARATIVO!$E$5)^(1/12)-1)*L796,""))</f>
        <v/>
      </c>
      <c r="K797" s="10" t="str">
        <f>IF((IFERROR(I797-J797+IF(C797=F796,0,COMPARATIVO!$F$5),""))=COMPARATIVO!$F$5,"",IFERROR(I797-J797+IF(C797=F796,0,COMPARATIVO!$F$5),""))</f>
        <v/>
      </c>
      <c r="L797" s="46">
        <f t="shared" si="2"/>
        <v>0</v>
      </c>
      <c r="M797" s="42"/>
      <c r="N797" s="9" t="str">
        <f t="shared" si="6"/>
        <v/>
      </c>
      <c r="O797" s="10" t="str">
        <f>IF(O796="","",IF(R796=0,"",IF(O796&gt;R796,R796,IF(R796&lt;&gt;"",COMPARATIVO!$D$6,""))))</f>
        <v/>
      </c>
      <c r="P797" s="10" t="str">
        <f>IF(R796=0,"",IFERROR(((1+COMPARATIVO!$E$6)^(1/12)-1)*R796,""))</f>
        <v/>
      </c>
      <c r="Q797" s="10" t="str">
        <f>IF((IFERROR(O797-P797+IF(C797=F796,0,COMPARATIVO!$F$6),""))=COMPARATIVO!$F$6,"",IFERROR(O797-P797+IF(C797=F796,0,COMPARATIVO!$F$6),""))</f>
        <v/>
      </c>
      <c r="R797" s="46">
        <f t="shared" si="3"/>
        <v>0</v>
      </c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9" t="str">
        <f t="shared" si="4"/>
        <v/>
      </c>
      <c r="C798" s="10" t="str">
        <f>IF(C797="","",IF(F797=0,"",IF(C797&gt;F797,F797,IF(F797&lt;&gt;"",COMPARATIVO!$D$4,""))))</f>
        <v/>
      </c>
      <c r="D798" s="10" t="str">
        <f>IF(F797=0,"",IFERROR(((1+COMPARATIVO!$E$4)^(1/12)-1)*F797,""))</f>
        <v/>
      </c>
      <c r="E798" s="10" t="str">
        <f>IF((IFERROR(C798-D798+IF(C798=F797,0,COMPARATIVO!$F$4),""))=COMPARATIVO!$F$4,"",IFERROR(C798-D798+IF(C798=F797,0,COMPARATIVO!$F$4),""))</f>
        <v/>
      </c>
      <c r="F798" s="46">
        <f t="shared" si="1"/>
        <v>0</v>
      </c>
      <c r="G798" s="42"/>
      <c r="H798" s="9" t="str">
        <f t="shared" si="5"/>
        <v/>
      </c>
      <c r="I798" s="10" t="str">
        <f>IF(I797="","",IF(L797=0,"",IF(I797&gt;L797,L797,IF(L797&lt;&gt;"",COMPARATIVO!$D$5,""))))</f>
        <v/>
      </c>
      <c r="J798" s="10" t="str">
        <f>IF(L797=0,"",IFERROR(((1+COMPARATIVO!$E$5)^(1/12)-1)*L797,""))</f>
        <v/>
      </c>
      <c r="K798" s="10" t="str">
        <f>IF((IFERROR(I798-J798+IF(C798=F797,0,COMPARATIVO!$F$5),""))=COMPARATIVO!$F$5,"",IFERROR(I798-J798+IF(C798=F797,0,COMPARATIVO!$F$5),""))</f>
        <v/>
      </c>
      <c r="L798" s="46">
        <f t="shared" si="2"/>
        <v>0</v>
      </c>
      <c r="M798" s="42"/>
      <c r="N798" s="9" t="str">
        <f t="shared" si="6"/>
        <v/>
      </c>
      <c r="O798" s="10" t="str">
        <f>IF(O797="","",IF(R797=0,"",IF(O797&gt;R797,R797,IF(R797&lt;&gt;"",COMPARATIVO!$D$6,""))))</f>
        <v/>
      </c>
      <c r="P798" s="10" t="str">
        <f>IF(R797=0,"",IFERROR(((1+COMPARATIVO!$E$6)^(1/12)-1)*R797,""))</f>
        <v/>
      </c>
      <c r="Q798" s="10" t="str">
        <f>IF((IFERROR(O798-P798+IF(C798=F797,0,COMPARATIVO!$F$6),""))=COMPARATIVO!$F$6,"",IFERROR(O798-P798+IF(C798=F797,0,COMPARATIVO!$F$6),""))</f>
        <v/>
      </c>
      <c r="R798" s="46">
        <f t="shared" si="3"/>
        <v>0</v>
      </c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9" t="str">
        <f t="shared" si="4"/>
        <v/>
      </c>
      <c r="C799" s="10" t="str">
        <f>IF(C798="","",IF(F798=0,"",IF(C798&gt;F798,F798,IF(F798&lt;&gt;"",COMPARATIVO!$D$4,""))))</f>
        <v/>
      </c>
      <c r="D799" s="10" t="str">
        <f>IF(F798=0,"",IFERROR(((1+COMPARATIVO!$E$4)^(1/12)-1)*F798,""))</f>
        <v/>
      </c>
      <c r="E799" s="10" t="str">
        <f>IF((IFERROR(C799-D799+IF(C799=F798,0,COMPARATIVO!$F$4),""))=COMPARATIVO!$F$4,"",IFERROR(C799-D799+IF(C799=F798,0,COMPARATIVO!$F$4),""))</f>
        <v/>
      </c>
      <c r="F799" s="46">
        <f t="shared" si="1"/>
        <v>0</v>
      </c>
      <c r="G799" s="42"/>
      <c r="H799" s="9" t="str">
        <f t="shared" si="5"/>
        <v/>
      </c>
      <c r="I799" s="10" t="str">
        <f>IF(I798="","",IF(L798=0,"",IF(I798&gt;L798,L798,IF(L798&lt;&gt;"",COMPARATIVO!$D$5,""))))</f>
        <v/>
      </c>
      <c r="J799" s="10" t="str">
        <f>IF(L798=0,"",IFERROR(((1+COMPARATIVO!$E$5)^(1/12)-1)*L798,""))</f>
        <v/>
      </c>
      <c r="K799" s="10" t="str">
        <f>IF((IFERROR(I799-J799+IF(C799=F798,0,COMPARATIVO!$F$5),""))=COMPARATIVO!$F$5,"",IFERROR(I799-J799+IF(C799=F798,0,COMPARATIVO!$F$5),""))</f>
        <v/>
      </c>
      <c r="L799" s="46">
        <f t="shared" si="2"/>
        <v>0</v>
      </c>
      <c r="M799" s="42"/>
      <c r="N799" s="9" t="str">
        <f t="shared" si="6"/>
        <v/>
      </c>
      <c r="O799" s="10" t="str">
        <f>IF(O798="","",IF(R798=0,"",IF(O798&gt;R798,R798,IF(R798&lt;&gt;"",COMPARATIVO!$D$6,""))))</f>
        <v/>
      </c>
      <c r="P799" s="10" t="str">
        <f>IF(R798=0,"",IFERROR(((1+COMPARATIVO!$E$6)^(1/12)-1)*R798,""))</f>
        <v/>
      </c>
      <c r="Q799" s="10" t="str">
        <f>IF((IFERROR(O799-P799+IF(C799=F798,0,COMPARATIVO!$F$6),""))=COMPARATIVO!$F$6,"",IFERROR(O799-P799+IF(C799=F798,0,COMPARATIVO!$F$6),""))</f>
        <v/>
      </c>
      <c r="R799" s="46">
        <f t="shared" si="3"/>
        <v>0</v>
      </c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9" t="str">
        <f t="shared" si="4"/>
        <v/>
      </c>
      <c r="C800" s="10" t="str">
        <f>IF(C799="","",IF(F799=0,"",IF(C799&gt;F799,F799,IF(F799&lt;&gt;"",COMPARATIVO!$D$4,""))))</f>
        <v/>
      </c>
      <c r="D800" s="10" t="str">
        <f>IF(F799=0,"",IFERROR(((1+COMPARATIVO!$E$4)^(1/12)-1)*F799,""))</f>
        <v/>
      </c>
      <c r="E800" s="10" t="str">
        <f>IF((IFERROR(C800-D800+IF(C800=F799,0,COMPARATIVO!$F$4),""))=COMPARATIVO!$F$4,"",IFERROR(C800-D800+IF(C800=F799,0,COMPARATIVO!$F$4),""))</f>
        <v/>
      </c>
      <c r="F800" s="46">
        <f t="shared" si="1"/>
        <v>0</v>
      </c>
      <c r="G800" s="42"/>
      <c r="H800" s="9" t="str">
        <f t="shared" si="5"/>
        <v/>
      </c>
      <c r="I800" s="10" t="str">
        <f>IF(I799="","",IF(L799=0,"",IF(I799&gt;L799,L799,IF(L799&lt;&gt;"",COMPARATIVO!$D$5,""))))</f>
        <v/>
      </c>
      <c r="J800" s="10" t="str">
        <f>IF(L799=0,"",IFERROR(((1+COMPARATIVO!$E$5)^(1/12)-1)*L799,""))</f>
        <v/>
      </c>
      <c r="K800" s="10" t="str">
        <f>IF((IFERROR(I800-J800+IF(C800=F799,0,COMPARATIVO!$F$5),""))=COMPARATIVO!$F$5,"",IFERROR(I800-J800+IF(C800=F799,0,COMPARATIVO!$F$5),""))</f>
        <v/>
      </c>
      <c r="L800" s="46">
        <f t="shared" si="2"/>
        <v>0</v>
      </c>
      <c r="M800" s="42"/>
      <c r="N800" s="9" t="str">
        <f t="shared" si="6"/>
        <v/>
      </c>
      <c r="O800" s="10" t="str">
        <f>IF(O799="","",IF(R799=0,"",IF(O799&gt;R799,R799,IF(R799&lt;&gt;"",COMPARATIVO!$D$6,""))))</f>
        <v/>
      </c>
      <c r="P800" s="10" t="str">
        <f>IF(R799=0,"",IFERROR(((1+COMPARATIVO!$E$6)^(1/12)-1)*R799,""))</f>
        <v/>
      </c>
      <c r="Q800" s="10" t="str">
        <f>IF((IFERROR(O800-P800+IF(C800=F799,0,COMPARATIVO!$F$6),""))=COMPARATIVO!$F$6,"",IFERROR(O800-P800+IF(C800=F799,0,COMPARATIVO!$F$6),""))</f>
        <v/>
      </c>
      <c r="R800" s="46">
        <f t="shared" si="3"/>
        <v>0</v>
      </c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9" t="str">
        <f t="shared" si="4"/>
        <v/>
      </c>
      <c r="C801" s="10" t="str">
        <f>IF(C800="","",IF(F800=0,"",IF(C800&gt;F800,F800,IF(F800&lt;&gt;"",COMPARATIVO!$D$4,""))))</f>
        <v/>
      </c>
      <c r="D801" s="10" t="str">
        <f>IF(F800=0,"",IFERROR(((1+COMPARATIVO!$E$4)^(1/12)-1)*F800,""))</f>
        <v/>
      </c>
      <c r="E801" s="10" t="str">
        <f>IF((IFERROR(C801-D801+IF(C801=F800,0,COMPARATIVO!$F$4),""))=COMPARATIVO!$F$4,"",IFERROR(C801-D801+IF(C801=F800,0,COMPARATIVO!$F$4),""))</f>
        <v/>
      </c>
      <c r="F801" s="46">
        <f t="shared" si="1"/>
        <v>0</v>
      </c>
      <c r="G801" s="42"/>
      <c r="H801" s="9" t="str">
        <f t="shared" si="5"/>
        <v/>
      </c>
      <c r="I801" s="10" t="str">
        <f>IF(I800="","",IF(L800=0,"",IF(I800&gt;L800,L800,IF(L800&lt;&gt;"",COMPARATIVO!$D$5,""))))</f>
        <v/>
      </c>
      <c r="J801" s="10" t="str">
        <f>IF(L800=0,"",IFERROR(((1+COMPARATIVO!$E$5)^(1/12)-1)*L800,""))</f>
        <v/>
      </c>
      <c r="K801" s="10" t="str">
        <f>IF((IFERROR(I801-J801+IF(C801=F800,0,COMPARATIVO!$F$5),""))=COMPARATIVO!$F$5,"",IFERROR(I801-J801+IF(C801=F800,0,COMPARATIVO!$F$5),""))</f>
        <v/>
      </c>
      <c r="L801" s="46">
        <f t="shared" si="2"/>
        <v>0</v>
      </c>
      <c r="M801" s="42"/>
      <c r="N801" s="9" t="str">
        <f t="shared" si="6"/>
        <v/>
      </c>
      <c r="O801" s="10" t="str">
        <f>IF(O800="","",IF(R800=0,"",IF(O800&gt;R800,R800,IF(R800&lt;&gt;"",COMPARATIVO!$D$6,""))))</f>
        <v/>
      </c>
      <c r="P801" s="10" t="str">
        <f>IF(R800=0,"",IFERROR(((1+COMPARATIVO!$E$6)^(1/12)-1)*R800,""))</f>
        <v/>
      </c>
      <c r="Q801" s="10" t="str">
        <f>IF((IFERROR(O801-P801+IF(C801=F800,0,COMPARATIVO!$F$6),""))=COMPARATIVO!$F$6,"",IFERROR(O801-P801+IF(C801=F800,0,COMPARATIVO!$F$6),""))</f>
        <v/>
      </c>
      <c r="R801" s="46">
        <f t="shared" si="3"/>
        <v>0</v>
      </c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9" t="str">
        <f t="shared" si="4"/>
        <v/>
      </c>
      <c r="C802" s="10" t="str">
        <f>IF(C801="","",IF(F801=0,"",IF(C801&gt;F801,F801,IF(F801&lt;&gt;"",COMPARATIVO!$D$4,""))))</f>
        <v/>
      </c>
      <c r="D802" s="10" t="str">
        <f>IF(F801=0,"",IFERROR(((1+COMPARATIVO!$E$4)^(1/12)-1)*F801,""))</f>
        <v/>
      </c>
      <c r="E802" s="10" t="str">
        <f>IF((IFERROR(C802-D802+IF(C802=F801,0,COMPARATIVO!$F$4),""))=COMPARATIVO!$F$4,"",IFERROR(C802-D802+IF(C802=F801,0,COMPARATIVO!$F$4),""))</f>
        <v/>
      </c>
      <c r="F802" s="46">
        <f t="shared" si="1"/>
        <v>0</v>
      </c>
      <c r="G802" s="42"/>
      <c r="H802" s="9" t="str">
        <f t="shared" si="5"/>
        <v/>
      </c>
      <c r="I802" s="10" t="str">
        <f>IF(I801="","",IF(L801=0,"",IF(I801&gt;L801,L801,IF(L801&lt;&gt;"",COMPARATIVO!$D$5,""))))</f>
        <v/>
      </c>
      <c r="J802" s="10" t="str">
        <f>IF(L801=0,"",IFERROR(((1+COMPARATIVO!$E$5)^(1/12)-1)*L801,""))</f>
        <v/>
      </c>
      <c r="K802" s="10" t="str">
        <f>IF((IFERROR(I802-J802+IF(C802=F801,0,COMPARATIVO!$F$5),""))=COMPARATIVO!$F$5,"",IFERROR(I802-J802+IF(C802=F801,0,COMPARATIVO!$F$5),""))</f>
        <v/>
      </c>
      <c r="L802" s="46">
        <f t="shared" si="2"/>
        <v>0</v>
      </c>
      <c r="M802" s="42"/>
      <c r="N802" s="9" t="str">
        <f t="shared" si="6"/>
        <v/>
      </c>
      <c r="O802" s="10" t="str">
        <f>IF(O801="","",IF(R801=0,"",IF(O801&gt;R801,R801,IF(R801&lt;&gt;"",COMPARATIVO!$D$6,""))))</f>
        <v/>
      </c>
      <c r="P802" s="10" t="str">
        <f>IF(R801=0,"",IFERROR(((1+COMPARATIVO!$E$6)^(1/12)-1)*R801,""))</f>
        <v/>
      </c>
      <c r="Q802" s="10" t="str">
        <f>IF((IFERROR(O802-P802+IF(C802=F801,0,COMPARATIVO!$F$6),""))=COMPARATIVO!$F$6,"",IFERROR(O802-P802+IF(C802=F801,0,COMPARATIVO!$F$6),""))</f>
        <v/>
      </c>
      <c r="R802" s="46">
        <f t="shared" si="3"/>
        <v>0</v>
      </c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9" t="str">
        <f t="shared" si="4"/>
        <v/>
      </c>
      <c r="C803" s="10" t="str">
        <f>IF(C802="","",IF(F802=0,"",IF(C802&gt;F802,F802,IF(F802&lt;&gt;"",COMPARATIVO!$D$4,""))))</f>
        <v/>
      </c>
      <c r="D803" s="10" t="str">
        <f>IF(F802=0,"",IFERROR(((1+COMPARATIVO!$E$4)^(1/12)-1)*F802,""))</f>
        <v/>
      </c>
      <c r="E803" s="10" t="str">
        <f>IF((IFERROR(C803-D803+IF(C803=F802,0,COMPARATIVO!$F$4),""))=COMPARATIVO!$F$4,"",IFERROR(C803-D803+IF(C803=F802,0,COMPARATIVO!$F$4),""))</f>
        <v/>
      </c>
      <c r="F803" s="46">
        <f t="shared" si="1"/>
        <v>0</v>
      </c>
      <c r="G803" s="42"/>
      <c r="H803" s="9" t="str">
        <f t="shared" si="5"/>
        <v/>
      </c>
      <c r="I803" s="10" t="str">
        <f>IF(I802="","",IF(L802=0,"",IF(I802&gt;L802,L802,IF(L802&lt;&gt;"",COMPARATIVO!$D$5,""))))</f>
        <v/>
      </c>
      <c r="J803" s="10" t="str">
        <f>IF(L802=0,"",IFERROR(((1+COMPARATIVO!$E$5)^(1/12)-1)*L802,""))</f>
        <v/>
      </c>
      <c r="K803" s="10" t="str">
        <f>IF((IFERROR(I803-J803+IF(C803=F802,0,COMPARATIVO!$F$5),""))=COMPARATIVO!$F$5,"",IFERROR(I803-J803+IF(C803=F802,0,COMPARATIVO!$F$5),""))</f>
        <v/>
      </c>
      <c r="L803" s="46">
        <f t="shared" si="2"/>
        <v>0</v>
      </c>
      <c r="M803" s="42"/>
      <c r="N803" s="9" t="str">
        <f t="shared" si="6"/>
        <v/>
      </c>
      <c r="O803" s="10" t="str">
        <f>IF(O802="","",IF(R802=0,"",IF(O802&gt;R802,R802,IF(R802&lt;&gt;"",COMPARATIVO!$D$6,""))))</f>
        <v/>
      </c>
      <c r="P803" s="10" t="str">
        <f>IF(R802=0,"",IFERROR(((1+COMPARATIVO!$E$6)^(1/12)-1)*R802,""))</f>
        <v/>
      </c>
      <c r="Q803" s="10" t="str">
        <f>IF((IFERROR(O803-P803+IF(C803=F802,0,COMPARATIVO!$F$6),""))=COMPARATIVO!$F$6,"",IFERROR(O803-P803+IF(C803=F802,0,COMPARATIVO!$F$6),""))</f>
        <v/>
      </c>
      <c r="R803" s="46">
        <f t="shared" si="3"/>
        <v>0</v>
      </c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9" t="str">
        <f t="shared" si="4"/>
        <v/>
      </c>
      <c r="C804" s="10" t="str">
        <f>IF(C803="","",IF(F803=0,"",IF(C803&gt;F803,F803,IF(F803&lt;&gt;"",COMPARATIVO!$D$4,""))))</f>
        <v/>
      </c>
      <c r="D804" s="10" t="str">
        <f>IF(F803=0,"",IFERROR(((1+COMPARATIVO!$E$4)^(1/12)-1)*F803,""))</f>
        <v/>
      </c>
      <c r="E804" s="10" t="str">
        <f>IF((IFERROR(C804-D804+IF(C804=F803,0,COMPARATIVO!$F$4),""))=COMPARATIVO!$F$4,"",IFERROR(C804-D804+IF(C804=F803,0,COMPARATIVO!$F$4),""))</f>
        <v/>
      </c>
      <c r="F804" s="46">
        <f t="shared" si="1"/>
        <v>0</v>
      </c>
      <c r="G804" s="42"/>
      <c r="H804" s="9" t="str">
        <f t="shared" si="5"/>
        <v/>
      </c>
      <c r="I804" s="10" t="str">
        <f>IF(I803="","",IF(L803=0,"",IF(I803&gt;L803,L803,IF(L803&lt;&gt;"",COMPARATIVO!$D$5,""))))</f>
        <v/>
      </c>
      <c r="J804" s="10" t="str">
        <f>IF(L803=0,"",IFERROR(((1+COMPARATIVO!$E$5)^(1/12)-1)*L803,""))</f>
        <v/>
      </c>
      <c r="K804" s="10" t="str">
        <f>IF((IFERROR(I804-J804+IF(C804=F803,0,COMPARATIVO!$F$5),""))=COMPARATIVO!$F$5,"",IFERROR(I804-J804+IF(C804=F803,0,COMPARATIVO!$F$5),""))</f>
        <v/>
      </c>
      <c r="L804" s="46">
        <f t="shared" si="2"/>
        <v>0</v>
      </c>
      <c r="M804" s="42"/>
      <c r="N804" s="9" t="str">
        <f t="shared" si="6"/>
        <v/>
      </c>
      <c r="O804" s="10" t="str">
        <f>IF(O803="","",IF(R803=0,"",IF(O803&gt;R803,R803,IF(R803&lt;&gt;"",COMPARATIVO!$D$6,""))))</f>
        <v/>
      </c>
      <c r="P804" s="10" t="str">
        <f>IF(R803=0,"",IFERROR(((1+COMPARATIVO!$E$6)^(1/12)-1)*R803,""))</f>
        <v/>
      </c>
      <c r="Q804" s="10" t="str">
        <f>IF((IFERROR(O804-P804+IF(C804=F803,0,COMPARATIVO!$F$6),""))=COMPARATIVO!$F$6,"",IFERROR(O804-P804+IF(C804=F803,0,COMPARATIVO!$F$6),""))</f>
        <v/>
      </c>
      <c r="R804" s="46">
        <f t="shared" si="3"/>
        <v>0</v>
      </c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9" t="str">
        <f t="shared" si="4"/>
        <v/>
      </c>
      <c r="C805" s="10" t="str">
        <f>IF(C804="","",IF(F804=0,"",IF(C804&gt;F804,F804,IF(F804&lt;&gt;"",COMPARATIVO!$D$4,""))))</f>
        <v/>
      </c>
      <c r="D805" s="10" t="str">
        <f>IF(F804=0,"",IFERROR(((1+COMPARATIVO!$E$4)^(1/12)-1)*F804,""))</f>
        <v/>
      </c>
      <c r="E805" s="10" t="str">
        <f>IF((IFERROR(C805-D805+IF(C805=F804,0,COMPARATIVO!$F$4),""))=COMPARATIVO!$F$4,"",IFERROR(C805-D805+IF(C805=F804,0,COMPARATIVO!$F$4),""))</f>
        <v/>
      </c>
      <c r="F805" s="46">
        <f t="shared" si="1"/>
        <v>0</v>
      </c>
      <c r="G805" s="42"/>
      <c r="H805" s="9" t="str">
        <f t="shared" si="5"/>
        <v/>
      </c>
      <c r="I805" s="10" t="str">
        <f>IF(I804="","",IF(L804=0,"",IF(I804&gt;L804,L804,IF(L804&lt;&gt;"",COMPARATIVO!$D$5,""))))</f>
        <v/>
      </c>
      <c r="J805" s="10" t="str">
        <f>IF(L804=0,"",IFERROR(((1+COMPARATIVO!$E$5)^(1/12)-1)*L804,""))</f>
        <v/>
      </c>
      <c r="K805" s="10" t="str">
        <f>IF((IFERROR(I805-J805+IF(C805=F804,0,COMPARATIVO!$F$5),""))=COMPARATIVO!$F$5,"",IFERROR(I805-J805+IF(C805=F804,0,COMPARATIVO!$F$5),""))</f>
        <v/>
      </c>
      <c r="L805" s="46">
        <f t="shared" si="2"/>
        <v>0</v>
      </c>
      <c r="M805" s="42"/>
      <c r="N805" s="9" t="str">
        <f t="shared" si="6"/>
        <v/>
      </c>
      <c r="O805" s="10" t="str">
        <f>IF(O804="","",IF(R804=0,"",IF(O804&gt;R804,R804,IF(R804&lt;&gt;"",COMPARATIVO!$D$6,""))))</f>
        <v/>
      </c>
      <c r="P805" s="10" t="str">
        <f>IF(R804=0,"",IFERROR(((1+COMPARATIVO!$E$6)^(1/12)-1)*R804,""))</f>
        <v/>
      </c>
      <c r="Q805" s="10" t="str">
        <f>IF((IFERROR(O805-P805+IF(C805=F804,0,COMPARATIVO!$F$6),""))=COMPARATIVO!$F$6,"",IFERROR(O805-P805+IF(C805=F804,0,COMPARATIVO!$F$6),""))</f>
        <v/>
      </c>
      <c r="R805" s="46">
        <f t="shared" si="3"/>
        <v>0</v>
      </c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9" t="str">
        <f t="shared" si="4"/>
        <v/>
      </c>
      <c r="C806" s="10" t="str">
        <f>IF(C805="","",IF(F805=0,"",IF(C805&gt;F805,F805,IF(F805&lt;&gt;"",COMPARATIVO!$D$4,""))))</f>
        <v/>
      </c>
      <c r="D806" s="10" t="str">
        <f>IF(F805=0,"",IFERROR(((1+COMPARATIVO!$E$4)^(1/12)-1)*F805,""))</f>
        <v/>
      </c>
      <c r="E806" s="10" t="str">
        <f>IF((IFERROR(C806-D806+IF(C806=F805,0,COMPARATIVO!$F$4),""))=COMPARATIVO!$F$4,"",IFERROR(C806-D806+IF(C806=F805,0,COMPARATIVO!$F$4),""))</f>
        <v/>
      </c>
      <c r="F806" s="46">
        <f t="shared" si="1"/>
        <v>0</v>
      </c>
      <c r="G806" s="42"/>
      <c r="H806" s="9" t="str">
        <f t="shared" si="5"/>
        <v/>
      </c>
      <c r="I806" s="10" t="str">
        <f>IF(I805="","",IF(L805=0,"",IF(I805&gt;L805,L805,IF(L805&lt;&gt;"",COMPARATIVO!$D$5,""))))</f>
        <v/>
      </c>
      <c r="J806" s="10" t="str">
        <f>IF(L805=0,"",IFERROR(((1+COMPARATIVO!$E$5)^(1/12)-1)*L805,""))</f>
        <v/>
      </c>
      <c r="K806" s="10" t="str">
        <f>IF((IFERROR(I806-J806+IF(C806=F805,0,COMPARATIVO!$F$5),""))=COMPARATIVO!$F$5,"",IFERROR(I806-J806+IF(C806=F805,0,COMPARATIVO!$F$5),""))</f>
        <v/>
      </c>
      <c r="L806" s="46">
        <f t="shared" si="2"/>
        <v>0</v>
      </c>
      <c r="M806" s="42"/>
      <c r="N806" s="9" t="str">
        <f t="shared" si="6"/>
        <v/>
      </c>
      <c r="O806" s="10" t="str">
        <f>IF(O805="","",IF(R805=0,"",IF(O805&gt;R805,R805,IF(R805&lt;&gt;"",COMPARATIVO!$D$6,""))))</f>
        <v/>
      </c>
      <c r="P806" s="10" t="str">
        <f>IF(R805=0,"",IFERROR(((1+COMPARATIVO!$E$6)^(1/12)-1)*R805,""))</f>
        <v/>
      </c>
      <c r="Q806" s="10" t="str">
        <f>IF((IFERROR(O806-P806+IF(C806=F805,0,COMPARATIVO!$F$6),""))=COMPARATIVO!$F$6,"",IFERROR(O806-P806+IF(C806=F805,0,COMPARATIVO!$F$6),""))</f>
        <v/>
      </c>
      <c r="R806" s="46">
        <f t="shared" si="3"/>
        <v>0</v>
      </c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9" t="str">
        <f t="shared" si="4"/>
        <v/>
      </c>
      <c r="C807" s="10" t="str">
        <f>IF(C806="","",IF(F806=0,"",IF(C806&gt;F806,F806,IF(F806&lt;&gt;"",COMPARATIVO!$D$4,""))))</f>
        <v/>
      </c>
      <c r="D807" s="10" t="str">
        <f>IF(F806=0,"",IFERROR(((1+COMPARATIVO!$E$4)^(1/12)-1)*F806,""))</f>
        <v/>
      </c>
      <c r="E807" s="10" t="str">
        <f>IF((IFERROR(C807-D807+IF(C807=F806,0,COMPARATIVO!$F$4),""))=COMPARATIVO!$F$4,"",IFERROR(C807-D807+IF(C807=F806,0,COMPARATIVO!$F$4),""))</f>
        <v/>
      </c>
      <c r="F807" s="46">
        <f t="shared" si="1"/>
        <v>0</v>
      </c>
      <c r="G807" s="42"/>
      <c r="H807" s="9" t="str">
        <f t="shared" si="5"/>
        <v/>
      </c>
      <c r="I807" s="10" t="str">
        <f>IF(I806="","",IF(L806=0,"",IF(I806&gt;L806,L806,IF(L806&lt;&gt;"",COMPARATIVO!$D$5,""))))</f>
        <v/>
      </c>
      <c r="J807" s="10" t="str">
        <f>IF(L806=0,"",IFERROR(((1+COMPARATIVO!$E$5)^(1/12)-1)*L806,""))</f>
        <v/>
      </c>
      <c r="K807" s="10" t="str">
        <f>IF((IFERROR(I807-J807+IF(C807=F806,0,COMPARATIVO!$F$5),""))=COMPARATIVO!$F$5,"",IFERROR(I807-J807+IF(C807=F806,0,COMPARATIVO!$F$5),""))</f>
        <v/>
      </c>
      <c r="L807" s="46">
        <f t="shared" si="2"/>
        <v>0</v>
      </c>
      <c r="M807" s="42"/>
      <c r="N807" s="9" t="str">
        <f t="shared" si="6"/>
        <v/>
      </c>
      <c r="O807" s="10" t="str">
        <f>IF(O806="","",IF(R806=0,"",IF(O806&gt;R806,R806,IF(R806&lt;&gt;"",COMPARATIVO!$D$6,""))))</f>
        <v/>
      </c>
      <c r="P807" s="10" t="str">
        <f>IF(R806=0,"",IFERROR(((1+COMPARATIVO!$E$6)^(1/12)-1)*R806,""))</f>
        <v/>
      </c>
      <c r="Q807" s="10" t="str">
        <f>IF((IFERROR(O807-P807+IF(C807=F806,0,COMPARATIVO!$F$6),""))=COMPARATIVO!$F$6,"",IFERROR(O807-P807+IF(C807=F806,0,COMPARATIVO!$F$6),""))</f>
        <v/>
      </c>
      <c r="R807" s="46">
        <f t="shared" si="3"/>
        <v>0</v>
      </c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9" t="str">
        <f t="shared" si="4"/>
        <v/>
      </c>
      <c r="C808" s="10" t="str">
        <f>IF(C807="","",IF(F807=0,"",IF(C807&gt;F807,F807,IF(F807&lt;&gt;"",COMPARATIVO!$D$4,""))))</f>
        <v/>
      </c>
      <c r="D808" s="10" t="str">
        <f>IF(F807=0,"",IFERROR(((1+COMPARATIVO!$E$4)^(1/12)-1)*F807,""))</f>
        <v/>
      </c>
      <c r="E808" s="10" t="str">
        <f>IF((IFERROR(C808-D808+IF(C808=F807,0,COMPARATIVO!$F$4),""))=COMPARATIVO!$F$4,"",IFERROR(C808-D808+IF(C808=F807,0,COMPARATIVO!$F$4),""))</f>
        <v/>
      </c>
      <c r="F808" s="46">
        <f t="shared" si="1"/>
        <v>0</v>
      </c>
      <c r="G808" s="42"/>
      <c r="H808" s="9" t="str">
        <f t="shared" si="5"/>
        <v/>
      </c>
      <c r="I808" s="10" t="str">
        <f>IF(I807="","",IF(L807=0,"",IF(I807&gt;L807,L807,IF(L807&lt;&gt;"",COMPARATIVO!$D$5,""))))</f>
        <v/>
      </c>
      <c r="J808" s="10" t="str">
        <f>IF(L807=0,"",IFERROR(((1+COMPARATIVO!$E$5)^(1/12)-1)*L807,""))</f>
        <v/>
      </c>
      <c r="K808" s="10" t="str">
        <f>IF((IFERROR(I808-J808+IF(C808=F807,0,COMPARATIVO!$F$5),""))=COMPARATIVO!$F$5,"",IFERROR(I808-J808+IF(C808=F807,0,COMPARATIVO!$F$5),""))</f>
        <v/>
      </c>
      <c r="L808" s="46">
        <f t="shared" si="2"/>
        <v>0</v>
      </c>
      <c r="M808" s="42"/>
      <c r="N808" s="9" t="str">
        <f t="shared" si="6"/>
        <v/>
      </c>
      <c r="O808" s="10" t="str">
        <f>IF(O807="","",IF(R807=0,"",IF(O807&gt;R807,R807,IF(R807&lt;&gt;"",COMPARATIVO!$D$6,""))))</f>
        <v/>
      </c>
      <c r="P808" s="10" t="str">
        <f>IF(R807=0,"",IFERROR(((1+COMPARATIVO!$E$6)^(1/12)-1)*R807,""))</f>
        <v/>
      </c>
      <c r="Q808" s="10" t="str">
        <f>IF((IFERROR(O808-P808+IF(C808=F807,0,COMPARATIVO!$F$6),""))=COMPARATIVO!$F$6,"",IFERROR(O808-P808+IF(C808=F807,0,COMPARATIVO!$F$6),""))</f>
        <v/>
      </c>
      <c r="R808" s="46">
        <f t="shared" si="3"/>
        <v>0</v>
      </c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9" t="str">
        <f t="shared" si="4"/>
        <v/>
      </c>
      <c r="C809" s="10" t="str">
        <f>IF(C808="","",IF(F808=0,"",IF(C808&gt;F808,F808,IF(F808&lt;&gt;"",COMPARATIVO!$D$4,""))))</f>
        <v/>
      </c>
      <c r="D809" s="10" t="str">
        <f>IF(F808=0,"",IFERROR(((1+COMPARATIVO!$E$4)^(1/12)-1)*F808,""))</f>
        <v/>
      </c>
      <c r="E809" s="10" t="str">
        <f>IF((IFERROR(C809-D809+IF(C809=F808,0,COMPARATIVO!$F$4),""))=COMPARATIVO!$F$4,"",IFERROR(C809-D809+IF(C809=F808,0,COMPARATIVO!$F$4),""))</f>
        <v/>
      </c>
      <c r="F809" s="46">
        <f t="shared" si="1"/>
        <v>0</v>
      </c>
      <c r="G809" s="42"/>
      <c r="H809" s="9" t="str">
        <f t="shared" si="5"/>
        <v/>
      </c>
      <c r="I809" s="10" t="str">
        <f>IF(I808="","",IF(L808=0,"",IF(I808&gt;L808,L808,IF(L808&lt;&gt;"",COMPARATIVO!$D$5,""))))</f>
        <v/>
      </c>
      <c r="J809" s="10" t="str">
        <f>IF(L808=0,"",IFERROR(((1+COMPARATIVO!$E$5)^(1/12)-1)*L808,""))</f>
        <v/>
      </c>
      <c r="K809" s="10" t="str">
        <f>IF((IFERROR(I809-J809+IF(C809=F808,0,COMPARATIVO!$F$5),""))=COMPARATIVO!$F$5,"",IFERROR(I809-J809+IF(C809=F808,0,COMPARATIVO!$F$5),""))</f>
        <v/>
      </c>
      <c r="L809" s="46">
        <f t="shared" si="2"/>
        <v>0</v>
      </c>
      <c r="M809" s="42"/>
      <c r="N809" s="9" t="str">
        <f t="shared" si="6"/>
        <v/>
      </c>
      <c r="O809" s="10" t="str">
        <f>IF(O808="","",IF(R808=0,"",IF(O808&gt;R808,R808,IF(R808&lt;&gt;"",COMPARATIVO!$D$6,""))))</f>
        <v/>
      </c>
      <c r="P809" s="10" t="str">
        <f>IF(R808=0,"",IFERROR(((1+COMPARATIVO!$E$6)^(1/12)-1)*R808,""))</f>
        <v/>
      </c>
      <c r="Q809" s="10" t="str">
        <f>IF((IFERROR(O809-P809+IF(C809=F808,0,COMPARATIVO!$F$6),""))=COMPARATIVO!$F$6,"",IFERROR(O809-P809+IF(C809=F808,0,COMPARATIVO!$F$6),""))</f>
        <v/>
      </c>
      <c r="R809" s="46">
        <f t="shared" si="3"/>
        <v>0</v>
      </c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9" t="str">
        <f t="shared" si="4"/>
        <v/>
      </c>
      <c r="C810" s="10" t="str">
        <f>IF(C809="","",IF(F809=0,"",IF(C809&gt;F809,F809,IF(F809&lt;&gt;"",COMPARATIVO!$D$4,""))))</f>
        <v/>
      </c>
      <c r="D810" s="10" t="str">
        <f>IF(F809=0,"",IFERROR(((1+COMPARATIVO!$E$4)^(1/12)-1)*F809,""))</f>
        <v/>
      </c>
      <c r="E810" s="10" t="str">
        <f>IF((IFERROR(C810-D810+IF(C810=F809,0,COMPARATIVO!$F$4),""))=COMPARATIVO!$F$4,"",IFERROR(C810-D810+IF(C810=F809,0,COMPARATIVO!$F$4),""))</f>
        <v/>
      </c>
      <c r="F810" s="46">
        <f t="shared" si="1"/>
        <v>0</v>
      </c>
      <c r="G810" s="42"/>
      <c r="H810" s="9" t="str">
        <f t="shared" si="5"/>
        <v/>
      </c>
      <c r="I810" s="10" t="str">
        <f>IF(I809="","",IF(L809=0,"",IF(I809&gt;L809,L809,IF(L809&lt;&gt;"",COMPARATIVO!$D$5,""))))</f>
        <v/>
      </c>
      <c r="J810" s="10" t="str">
        <f>IF(L809=0,"",IFERROR(((1+COMPARATIVO!$E$5)^(1/12)-1)*L809,""))</f>
        <v/>
      </c>
      <c r="K810" s="10" t="str">
        <f>IF((IFERROR(I810-J810+IF(C810=F809,0,COMPARATIVO!$F$5),""))=COMPARATIVO!$F$5,"",IFERROR(I810-J810+IF(C810=F809,0,COMPARATIVO!$F$5),""))</f>
        <v/>
      </c>
      <c r="L810" s="46">
        <f t="shared" si="2"/>
        <v>0</v>
      </c>
      <c r="M810" s="42"/>
      <c r="N810" s="9" t="str">
        <f t="shared" si="6"/>
        <v/>
      </c>
      <c r="O810" s="10" t="str">
        <f>IF(O809="","",IF(R809=0,"",IF(O809&gt;R809,R809,IF(R809&lt;&gt;"",COMPARATIVO!$D$6,""))))</f>
        <v/>
      </c>
      <c r="P810" s="10" t="str">
        <f>IF(R809=0,"",IFERROR(((1+COMPARATIVO!$E$6)^(1/12)-1)*R809,""))</f>
        <v/>
      </c>
      <c r="Q810" s="10" t="str">
        <f>IF((IFERROR(O810-P810+IF(C810=F809,0,COMPARATIVO!$F$6),""))=COMPARATIVO!$F$6,"",IFERROR(O810-P810+IF(C810=F809,0,COMPARATIVO!$F$6),""))</f>
        <v/>
      </c>
      <c r="R810" s="46">
        <f t="shared" si="3"/>
        <v>0</v>
      </c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9" t="str">
        <f t="shared" si="4"/>
        <v/>
      </c>
      <c r="C811" s="10" t="str">
        <f>IF(C810="","",IF(F810=0,"",IF(C810&gt;F810,F810,IF(F810&lt;&gt;"",COMPARATIVO!$D$4,""))))</f>
        <v/>
      </c>
      <c r="D811" s="10" t="str">
        <f>IF(F810=0,"",IFERROR(((1+COMPARATIVO!$E$4)^(1/12)-1)*F810,""))</f>
        <v/>
      </c>
      <c r="E811" s="10" t="str">
        <f>IF((IFERROR(C811-D811+IF(C811=F810,0,COMPARATIVO!$F$4),""))=COMPARATIVO!$F$4,"",IFERROR(C811-D811+IF(C811=F810,0,COMPARATIVO!$F$4),""))</f>
        <v/>
      </c>
      <c r="F811" s="46">
        <f t="shared" si="1"/>
        <v>0</v>
      </c>
      <c r="G811" s="42"/>
      <c r="H811" s="9" t="str">
        <f t="shared" si="5"/>
        <v/>
      </c>
      <c r="I811" s="10" t="str">
        <f>IF(I810="","",IF(L810=0,"",IF(I810&gt;L810,L810,IF(L810&lt;&gt;"",COMPARATIVO!$D$5,""))))</f>
        <v/>
      </c>
      <c r="J811" s="10" t="str">
        <f>IF(L810=0,"",IFERROR(((1+COMPARATIVO!$E$5)^(1/12)-1)*L810,""))</f>
        <v/>
      </c>
      <c r="K811" s="10" t="str">
        <f>IF((IFERROR(I811-J811+IF(C811=F810,0,COMPARATIVO!$F$5),""))=COMPARATIVO!$F$5,"",IFERROR(I811-J811+IF(C811=F810,0,COMPARATIVO!$F$5),""))</f>
        <v/>
      </c>
      <c r="L811" s="46">
        <f t="shared" si="2"/>
        <v>0</v>
      </c>
      <c r="M811" s="42"/>
      <c r="N811" s="9" t="str">
        <f t="shared" si="6"/>
        <v/>
      </c>
      <c r="O811" s="10" t="str">
        <f>IF(O810="","",IF(R810=0,"",IF(O810&gt;R810,R810,IF(R810&lt;&gt;"",COMPARATIVO!$D$6,""))))</f>
        <v/>
      </c>
      <c r="P811" s="10" t="str">
        <f>IF(R810=0,"",IFERROR(((1+COMPARATIVO!$E$6)^(1/12)-1)*R810,""))</f>
        <v/>
      </c>
      <c r="Q811" s="10" t="str">
        <f>IF((IFERROR(O811-P811+IF(C811=F810,0,COMPARATIVO!$F$6),""))=COMPARATIVO!$F$6,"",IFERROR(O811-P811+IF(C811=F810,0,COMPARATIVO!$F$6),""))</f>
        <v/>
      </c>
      <c r="R811" s="46">
        <f t="shared" si="3"/>
        <v>0</v>
      </c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9" t="str">
        <f t="shared" si="4"/>
        <v/>
      </c>
      <c r="C812" s="10" t="str">
        <f>IF(C811="","",IF(F811=0,"",IF(C811&gt;F811,F811,IF(F811&lt;&gt;"",COMPARATIVO!$D$4,""))))</f>
        <v/>
      </c>
      <c r="D812" s="10" t="str">
        <f>IF(F811=0,"",IFERROR(((1+COMPARATIVO!$E$4)^(1/12)-1)*F811,""))</f>
        <v/>
      </c>
      <c r="E812" s="10" t="str">
        <f>IF((IFERROR(C812-D812+IF(C812=F811,0,COMPARATIVO!$F$4),""))=COMPARATIVO!$F$4,"",IFERROR(C812-D812+IF(C812=F811,0,COMPARATIVO!$F$4),""))</f>
        <v/>
      </c>
      <c r="F812" s="46">
        <f t="shared" si="1"/>
        <v>0</v>
      </c>
      <c r="G812" s="42"/>
      <c r="H812" s="9" t="str">
        <f t="shared" si="5"/>
        <v/>
      </c>
      <c r="I812" s="10" t="str">
        <f>IF(I811="","",IF(L811=0,"",IF(I811&gt;L811,L811,IF(L811&lt;&gt;"",COMPARATIVO!$D$5,""))))</f>
        <v/>
      </c>
      <c r="J812" s="10" t="str">
        <f>IF(L811=0,"",IFERROR(((1+COMPARATIVO!$E$5)^(1/12)-1)*L811,""))</f>
        <v/>
      </c>
      <c r="K812" s="10" t="str">
        <f>IF((IFERROR(I812-J812+IF(C812=F811,0,COMPARATIVO!$F$5),""))=COMPARATIVO!$F$5,"",IFERROR(I812-J812+IF(C812=F811,0,COMPARATIVO!$F$5),""))</f>
        <v/>
      </c>
      <c r="L812" s="46">
        <f t="shared" si="2"/>
        <v>0</v>
      </c>
      <c r="M812" s="42"/>
      <c r="N812" s="9" t="str">
        <f t="shared" si="6"/>
        <v/>
      </c>
      <c r="O812" s="10" t="str">
        <f>IF(O811="","",IF(R811=0,"",IF(O811&gt;R811,R811,IF(R811&lt;&gt;"",COMPARATIVO!$D$6,""))))</f>
        <v/>
      </c>
      <c r="P812" s="10" t="str">
        <f>IF(R811=0,"",IFERROR(((1+COMPARATIVO!$E$6)^(1/12)-1)*R811,""))</f>
        <v/>
      </c>
      <c r="Q812" s="10" t="str">
        <f>IF((IFERROR(O812-P812+IF(C812=F811,0,COMPARATIVO!$F$6),""))=COMPARATIVO!$F$6,"",IFERROR(O812-P812+IF(C812=F811,0,COMPARATIVO!$F$6),""))</f>
        <v/>
      </c>
      <c r="R812" s="46">
        <f t="shared" si="3"/>
        <v>0</v>
      </c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9" t="str">
        <f t="shared" si="4"/>
        <v/>
      </c>
      <c r="C813" s="10" t="str">
        <f>IF(C812="","",IF(F812=0,"",IF(C812&gt;F812,F812,IF(F812&lt;&gt;"",COMPARATIVO!$D$4,""))))</f>
        <v/>
      </c>
      <c r="D813" s="10" t="str">
        <f>IF(F812=0,"",IFERROR(((1+COMPARATIVO!$E$4)^(1/12)-1)*F812,""))</f>
        <v/>
      </c>
      <c r="E813" s="10" t="str">
        <f>IF((IFERROR(C813-D813+IF(C813=F812,0,COMPARATIVO!$F$4),""))=COMPARATIVO!$F$4,"",IFERROR(C813-D813+IF(C813=F812,0,COMPARATIVO!$F$4),""))</f>
        <v/>
      </c>
      <c r="F813" s="46">
        <f t="shared" si="1"/>
        <v>0</v>
      </c>
      <c r="G813" s="42"/>
      <c r="H813" s="9" t="str">
        <f t="shared" si="5"/>
        <v/>
      </c>
      <c r="I813" s="10" t="str">
        <f>IF(I812="","",IF(L812=0,"",IF(I812&gt;L812,L812,IF(L812&lt;&gt;"",COMPARATIVO!$D$5,""))))</f>
        <v/>
      </c>
      <c r="J813" s="10" t="str">
        <f>IF(L812=0,"",IFERROR(((1+COMPARATIVO!$E$5)^(1/12)-1)*L812,""))</f>
        <v/>
      </c>
      <c r="K813" s="10" t="str">
        <f>IF((IFERROR(I813-J813+IF(C813=F812,0,COMPARATIVO!$F$5),""))=COMPARATIVO!$F$5,"",IFERROR(I813-J813+IF(C813=F812,0,COMPARATIVO!$F$5),""))</f>
        <v/>
      </c>
      <c r="L813" s="46">
        <f t="shared" si="2"/>
        <v>0</v>
      </c>
      <c r="M813" s="42"/>
      <c r="N813" s="9" t="str">
        <f t="shared" si="6"/>
        <v/>
      </c>
      <c r="O813" s="10" t="str">
        <f>IF(O812="","",IF(R812=0,"",IF(O812&gt;R812,R812,IF(R812&lt;&gt;"",COMPARATIVO!$D$6,""))))</f>
        <v/>
      </c>
      <c r="P813" s="10" t="str">
        <f>IF(R812=0,"",IFERROR(((1+COMPARATIVO!$E$6)^(1/12)-1)*R812,""))</f>
        <v/>
      </c>
      <c r="Q813" s="10" t="str">
        <f>IF((IFERROR(O813-P813+IF(C813=F812,0,COMPARATIVO!$F$6),""))=COMPARATIVO!$F$6,"",IFERROR(O813-P813+IF(C813=F812,0,COMPARATIVO!$F$6),""))</f>
        <v/>
      </c>
      <c r="R813" s="46">
        <f t="shared" si="3"/>
        <v>0</v>
      </c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9" t="str">
        <f t="shared" si="4"/>
        <v/>
      </c>
      <c r="C814" s="10" t="str">
        <f>IF(C813="","",IF(F813=0,"",IF(C813&gt;F813,F813,IF(F813&lt;&gt;"",COMPARATIVO!$D$4,""))))</f>
        <v/>
      </c>
      <c r="D814" s="10" t="str">
        <f>IF(F813=0,"",IFERROR(((1+COMPARATIVO!$E$4)^(1/12)-1)*F813,""))</f>
        <v/>
      </c>
      <c r="E814" s="10" t="str">
        <f>IF((IFERROR(C814-D814+IF(C814=F813,0,COMPARATIVO!$F$4),""))=COMPARATIVO!$F$4,"",IFERROR(C814-D814+IF(C814=F813,0,COMPARATIVO!$F$4),""))</f>
        <v/>
      </c>
      <c r="F814" s="46">
        <f t="shared" si="1"/>
        <v>0</v>
      </c>
      <c r="G814" s="42"/>
      <c r="H814" s="9" t="str">
        <f t="shared" si="5"/>
        <v/>
      </c>
      <c r="I814" s="10" t="str">
        <f>IF(I813="","",IF(L813=0,"",IF(I813&gt;L813,L813,IF(L813&lt;&gt;"",COMPARATIVO!$D$5,""))))</f>
        <v/>
      </c>
      <c r="J814" s="10" t="str">
        <f>IF(L813=0,"",IFERROR(((1+COMPARATIVO!$E$5)^(1/12)-1)*L813,""))</f>
        <v/>
      </c>
      <c r="K814" s="10" t="str">
        <f>IF((IFERROR(I814-J814+IF(C814=F813,0,COMPARATIVO!$F$5),""))=COMPARATIVO!$F$5,"",IFERROR(I814-J814+IF(C814=F813,0,COMPARATIVO!$F$5),""))</f>
        <v/>
      </c>
      <c r="L814" s="46">
        <f t="shared" si="2"/>
        <v>0</v>
      </c>
      <c r="M814" s="42"/>
      <c r="N814" s="9" t="str">
        <f t="shared" si="6"/>
        <v/>
      </c>
      <c r="O814" s="10" t="str">
        <f>IF(O813="","",IF(R813=0,"",IF(O813&gt;R813,R813,IF(R813&lt;&gt;"",COMPARATIVO!$D$6,""))))</f>
        <v/>
      </c>
      <c r="P814" s="10" t="str">
        <f>IF(R813=0,"",IFERROR(((1+COMPARATIVO!$E$6)^(1/12)-1)*R813,""))</f>
        <v/>
      </c>
      <c r="Q814" s="10" t="str">
        <f>IF((IFERROR(O814-P814+IF(C814=F813,0,COMPARATIVO!$F$6),""))=COMPARATIVO!$F$6,"",IFERROR(O814-P814+IF(C814=F813,0,COMPARATIVO!$F$6),""))</f>
        <v/>
      </c>
      <c r="R814" s="46">
        <f t="shared" si="3"/>
        <v>0</v>
      </c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9" t="str">
        <f t="shared" si="4"/>
        <v/>
      </c>
      <c r="C815" s="10" t="str">
        <f>IF(C814="","",IF(F814=0,"",IF(C814&gt;F814,F814,IF(F814&lt;&gt;"",COMPARATIVO!$D$4,""))))</f>
        <v/>
      </c>
      <c r="D815" s="10" t="str">
        <f>IF(F814=0,"",IFERROR(((1+COMPARATIVO!$E$4)^(1/12)-1)*F814,""))</f>
        <v/>
      </c>
      <c r="E815" s="10" t="str">
        <f>IF((IFERROR(C815-D815+IF(C815=F814,0,COMPARATIVO!$F$4),""))=COMPARATIVO!$F$4,"",IFERROR(C815-D815+IF(C815=F814,0,COMPARATIVO!$F$4),""))</f>
        <v/>
      </c>
      <c r="F815" s="46">
        <f t="shared" si="1"/>
        <v>0</v>
      </c>
      <c r="G815" s="42"/>
      <c r="H815" s="9" t="str">
        <f t="shared" si="5"/>
        <v/>
      </c>
      <c r="I815" s="10" t="str">
        <f>IF(I814="","",IF(L814=0,"",IF(I814&gt;L814,L814,IF(L814&lt;&gt;"",COMPARATIVO!$D$5,""))))</f>
        <v/>
      </c>
      <c r="J815" s="10" t="str">
        <f>IF(L814=0,"",IFERROR(((1+COMPARATIVO!$E$5)^(1/12)-1)*L814,""))</f>
        <v/>
      </c>
      <c r="K815" s="10" t="str">
        <f>IF((IFERROR(I815-J815+IF(C815=F814,0,COMPARATIVO!$F$5),""))=COMPARATIVO!$F$5,"",IFERROR(I815-J815+IF(C815=F814,0,COMPARATIVO!$F$5),""))</f>
        <v/>
      </c>
      <c r="L815" s="46">
        <f t="shared" si="2"/>
        <v>0</v>
      </c>
      <c r="M815" s="42"/>
      <c r="N815" s="9" t="str">
        <f t="shared" si="6"/>
        <v/>
      </c>
      <c r="O815" s="10" t="str">
        <f>IF(O814="","",IF(R814=0,"",IF(O814&gt;R814,R814,IF(R814&lt;&gt;"",COMPARATIVO!$D$6,""))))</f>
        <v/>
      </c>
      <c r="P815" s="10" t="str">
        <f>IF(R814=0,"",IFERROR(((1+COMPARATIVO!$E$6)^(1/12)-1)*R814,""))</f>
        <v/>
      </c>
      <c r="Q815" s="10" t="str">
        <f>IF((IFERROR(O815-P815+IF(C815=F814,0,COMPARATIVO!$F$6),""))=COMPARATIVO!$F$6,"",IFERROR(O815-P815+IF(C815=F814,0,COMPARATIVO!$F$6),""))</f>
        <v/>
      </c>
      <c r="R815" s="46">
        <f t="shared" si="3"/>
        <v>0</v>
      </c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9" t="str">
        <f t="shared" si="4"/>
        <v/>
      </c>
      <c r="C816" s="10" t="str">
        <f>IF(C815="","",IF(F815=0,"",IF(C815&gt;F815,F815,IF(F815&lt;&gt;"",COMPARATIVO!$D$4,""))))</f>
        <v/>
      </c>
      <c r="D816" s="10" t="str">
        <f>IF(F815=0,"",IFERROR(((1+COMPARATIVO!$E$4)^(1/12)-1)*F815,""))</f>
        <v/>
      </c>
      <c r="E816" s="10" t="str">
        <f>IF((IFERROR(C816-D816+IF(C816=F815,0,COMPARATIVO!$F$4),""))=COMPARATIVO!$F$4,"",IFERROR(C816-D816+IF(C816=F815,0,COMPARATIVO!$F$4),""))</f>
        <v/>
      </c>
      <c r="F816" s="46">
        <f t="shared" si="1"/>
        <v>0</v>
      </c>
      <c r="G816" s="42"/>
      <c r="H816" s="9" t="str">
        <f t="shared" si="5"/>
        <v/>
      </c>
      <c r="I816" s="10" t="str">
        <f>IF(I815="","",IF(L815=0,"",IF(I815&gt;L815,L815,IF(L815&lt;&gt;"",COMPARATIVO!$D$5,""))))</f>
        <v/>
      </c>
      <c r="J816" s="10" t="str">
        <f>IF(L815=0,"",IFERROR(((1+COMPARATIVO!$E$5)^(1/12)-1)*L815,""))</f>
        <v/>
      </c>
      <c r="K816" s="10" t="str">
        <f>IF((IFERROR(I816-J816+IF(C816=F815,0,COMPARATIVO!$F$5),""))=COMPARATIVO!$F$5,"",IFERROR(I816-J816+IF(C816=F815,0,COMPARATIVO!$F$5),""))</f>
        <v/>
      </c>
      <c r="L816" s="46">
        <f t="shared" si="2"/>
        <v>0</v>
      </c>
      <c r="M816" s="42"/>
      <c r="N816" s="9" t="str">
        <f t="shared" si="6"/>
        <v/>
      </c>
      <c r="O816" s="10" t="str">
        <f>IF(O815="","",IF(R815=0,"",IF(O815&gt;R815,R815,IF(R815&lt;&gt;"",COMPARATIVO!$D$6,""))))</f>
        <v/>
      </c>
      <c r="P816" s="10" t="str">
        <f>IF(R815=0,"",IFERROR(((1+COMPARATIVO!$E$6)^(1/12)-1)*R815,""))</f>
        <v/>
      </c>
      <c r="Q816" s="10" t="str">
        <f>IF((IFERROR(O816-P816+IF(C816=F815,0,COMPARATIVO!$F$6),""))=COMPARATIVO!$F$6,"",IFERROR(O816-P816+IF(C816=F815,0,COMPARATIVO!$F$6),""))</f>
        <v/>
      </c>
      <c r="R816" s="46">
        <f t="shared" si="3"/>
        <v>0</v>
      </c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9" t="str">
        <f t="shared" si="4"/>
        <v/>
      </c>
      <c r="C817" s="10" t="str">
        <f>IF(C816="","",IF(F816=0,"",IF(C816&gt;F816,F816,IF(F816&lt;&gt;"",COMPARATIVO!$D$4,""))))</f>
        <v/>
      </c>
      <c r="D817" s="10" t="str">
        <f>IF(F816=0,"",IFERROR(((1+COMPARATIVO!$E$4)^(1/12)-1)*F816,""))</f>
        <v/>
      </c>
      <c r="E817" s="10" t="str">
        <f>IF((IFERROR(C817-D817+IF(C817=F816,0,COMPARATIVO!$F$4),""))=COMPARATIVO!$F$4,"",IFERROR(C817-D817+IF(C817=F816,0,COMPARATIVO!$F$4),""))</f>
        <v/>
      </c>
      <c r="F817" s="46">
        <f t="shared" si="1"/>
        <v>0</v>
      </c>
      <c r="G817" s="42"/>
      <c r="H817" s="9" t="str">
        <f t="shared" si="5"/>
        <v/>
      </c>
      <c r="I817" s="10" t="str">
        <f>IF(I816="","",IF(L816=0,"",IF(I816&gt;L816,L816,IF(L816&lt;&gt;"",COMPARATIVO!$D$5,""))))</f>
        <v/>
      </c>
      <c r="J817" s="10" t="str">
        <f>IF(L816=0,"",IFERROR(((1+COMPARATIVO!$E$5)^(1/12)-1)*L816,""))</f>
        <v/>
      </c>
      <c r="K817" s="10" t="str">
        <f>IF((IFERROR(I817-J817+IF(C817=F816,0,COMPARATIVO!$F$5),""))=COMPARATIVO!$F$5,"",IFERROR(I817-J817+IF(C817=F816,0,COMPARATIVO!$F$5),""))</f>
        <v/>
      </c>
      <c r="L817" s="46">
        <f t="shared" si="2"/>
        <v>0</v>
      </c>
      <c r="M817" s="42"/>
      <c r="N817" s="9" t="str">
        <f t="shared" si="6"/>
        <v/>
      </c>
      <c r="O817" s="10" t="str">
        <f>IF(O816="","",IF(R816=0,"",IF(O816&gt;R816,R816,IF(R816&lt;&gt;"",COMPARATIVO!$D$6,""))))</f>
        <v/>
      </c>
      <c r="P817" s="10" t="str">
        <f>IF(R816=0,"",IFERROR(((1+COMPARATIVO!$E$6)^(1/12)-1)*R816,""))</f>
        <v/>
      </c>
      <c r="Q817" s="10" t="str">
        <f>IF((IFERROR(O817-P817+IF(C817=F816,0,COMPARATIVO!$F$6),""))=COMPARATIVO!$F$6,"",IFERROR(O817-P817+IF(C817=F816,0,COMPARATIVO!$F$6),""))</f>
        <v/>
      </c>
      <c r="R817" s="46">
        <f t="shared" si="3"/>
        <v>0</v>
      </c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9" t="str">
        <f t="shared" si="4"/>
        <v/>
      </c>
      <c r="C818" s="10" t="str">
        <f>IF(C817="","",IF(F817=0,"",IF(C817&gt;F817,F817,IF(F817&lt;&gt;"",COMPARATIVO!$D$4,""))))</f>
        <v/>
      </c>
      <c r="D818" s="10" t="str">
        <f>IF(F817=0,"",IFERROR(((1+COMPARATIVO!$E$4)^(1/12)-1)*F817,""))</f>
        <v/>
      </c>
      <c r="E818" s="10" t="str">
        <f>IF((IFERROR(C818-D818+IF(C818=F817,0,COMPARATIVO!$F$4),""))=COMPARATIVO!$F$4,"",IFERROR(C818-D818+IF(C818=F817,0,COMPARATIVO!$F$4),""))</f>
        <v/>
      </c>
      <c r="F818" s="46">
        <f t="shared" si="1"/>
        <v>0</v>
      </c>
      <c r="G818" s="42"/>
      <c r="H818" s="9" t="str">
        <f t="shared" si="5"/>
        <v/>
      </c>
      <c r="I818" s="10" t="str">
        <f>IF(I817="","",IF(L817=0,"",IF(I817&gt;L817,L817,IF(L817&lt;&gt;"",COMPARATIVO!$D$5,""))))</f>
        <v/>
      </c>
      <c r="J818" s="10" t="str">
        <f>IF(L817=0,"",IFERROR(((1+COMPARATIVO!$E$5)^(1/12)-1)*L817,""))</f>
        <v/>
      </c>
      <c r="K818" s="10" t="str">
        <f>IF((IFERROR(I818-J818+IF(C818=F817,0,COMPARATIVO!$F$5),""))=COMPARATIVO!$F$5,"",IFERROR(I818-J818+IF(C818=F817,0,COMPARATIVO!$F$5),""))</f>
        <v/>
      </c>
      <c r="L818" s="46">
        <f t="shared" si="2"/>
        <v>0</v>
      </c>
      <c r="M818" s="42"/>
      <c r="N818" s="9" t="str">
        <f t="shared" si="6"/>
        <v/>
      </c>
      <c r="O818" s="10" t="str">
        <f>IF(O817="","",IF(R817=0,"",IF(O817&gt;R817,R817,IF(R817&lt;&gt;"",COMPARATIVO!$D$6,""))))</f>
        <v/>
      </c>
      <c r="P818" s="10" t="str">
        <f>IF(R817=0,"",IFERROR(((1+COMPARATIVO!$E$6)^(1/12)-1)*R817,""))</f>
        <v/>
      </c>
      <c r="Q818" s="10" t="str">
        <f>IF((IFERROR(O818-P818+IF(C818=F817,0,COMPARATIVO!$F$6),""))=COMPARATIVO!$F$6,"",IFERROR(O818-P818+IF(C818=F817,0,COMPARATIVO!$F$6),""))</f>
        <v/>
      </c>
      <c r="R818" s="46">
        <f t="shared" si="3"/>
        <v>0</v>
      </c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9" t="str">
        <f t="shared" si="4"/>
        <v/>
      </c>
      <c r="C819" s="10" t="str">
        <f>IF(C818="","",IF(F818=0,"",IF(C818&gt;F818,F818,IF(F818&lt;&gt;"",COMPARATIVO!$D$4,""))))</f>
        <v/>
      </c>
      <c r="D819" s="10" t="str">
        <f>IF(F818=0,"",IFERROR(((1+COMPARATIVO!$E$4)^(1/12)-1)*F818,""))</f>
        <v/>
      </c>
      <c r="E819" s="10" t="str">
        <f>IF((IFERROR(C819-D819+IF(C819=F818,0,COMPARATIVO!$F$4),""))=COMPARATIVO!$F$4,"",IFERROR(C819-D819+IF(C819=F818,0,COMPARATIVO!$F$4),""))</f>
        <v/>
      </c>
      <c r="F819" s="46">
        <f t="shared" si="1"/>
        <v>0</v>
      </c>
      <c r="G819" s="42"/>
      <c r="H819" s="9" t="str">
        <f t="shared" si="5"/>
        <v/>
      </c>
      <c r="I819" s="10" t="str">
        <f>IF(I818="","",IF(L818=0,"",IF(I818&gt;L818,L818,IF(L818&lt;&gt;"",COMPARATIVO!$D$5,""))))</f>
        <v/>
      </c>
      <c r="J819" s="10" t="str">
        <f>IF(L818=0,"",IFERROR(((1+COMPARATIVO!$E$5)^(1/12)-1)*L818,""))</f>
        <v/>
      </c>
      <c r="K819" s="10" t="str">
        <f>IF((IFERROR(I819-J819+IF(C819=F818,0,COMPARATIVO!$F$5),""))=COMPARATIVO!$F$5,"",IFERROR(I819-J819+IF(C819=F818,0,COMPARATIVO!$F$5),""))</f>
        <v/>
      </c>
      <c r="L819" s="46">
        <f t="shared" si="2"/>
        <v>0</v>
      </c>
      <c r="M819" s="42"/>
      <c r="N819" s="9" t="str">
        <f t="shared" si="6"/>
        <v/>
      </c>
      <c r="O819" s="10" t="str">
        <f>IF(O818="","",IF(R818=0,"",IF(O818&gt;R818,R818,IF(R818&lt;&gt;"",COMPARATIVO!$D$6,""))))</f>
        <v/>
      </c>
      <c r="P819" s="10" t="str">
        <f>IF(R818=0,"",IFERROR(((1+COMPARATIVO!$E$6)^(1/12)-1)*R818,""))</f>
        <v/>
      </c>
      <c r="Q819" s="10" t="str">
        <f>IF((IFERROR(O819-P819+IF(C819=F818,0,COMPARATIVO!$F$6),""))=COMPARATIVO!$F$6,"",IFERROR(O819-P819+IF(C819=F818,0,COMPARATIVO!$F$6),""))</f>
        <v/>
      </c>
      <c r="R819" s="46">
        <f t="shared" si="3"/>
        <v>0</v>
      </c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9" t="str">
        <f t="shared" si="4"/>
        <v/>
      </c>
      <c r="C820" s="10" t="str">
        <f>IF(C819="","",IF(F819=0,"",IF(C819&gt;F819,F819,IF(F819&lt;&gt;"",COMPARATIVO!$D$4,""))))</f>
        <v/>
      </c>
      <c r="D820" s="10" t="str">
        <f>IF(F819=0,"",IFERROR(((1+COMPARATIVO!$E$4)^(1/12)-1)*F819,""))</f>
        <v/>
      </c>
      <c r="E820" s="10" t="str">
        <f>IF((IFERROR(C820-D820+IF(C820=F819,0,COMPARATIVO!$F$4),""))=COMPARATIVO!$F$4,"",IFERROR(C820-D820+IF(C820=F819,0,COMPARATIVO!$F$4),""))</f>
        <v/>
      </c>
      <c r="F820" s="46">
        <f t="shared" si="1"/>
        <v>0</v>
      </c>
      <c r="G820" s="42"/>
      <c r="H820" s="9" t="str">
        <f t="shared" si="5"/>
        <v/>
      </c>
      <c r="I820" s="10" t="str">
        <f>IF(I819="","",IF(L819=0,"",IF(I819&gt;L819,L819,IF(L819&lt;&gt;"",COMPARATIVO!$D$5,""))))</f>
        <v/>
      </c>
      <c r="J820" s="10" t="str">
        <f>IF(L819=0,"",IFERROR(((1+COMPARATIVO!$E$5)^(1/12)-1)*L819,""))</f>
        <v/>
      </c>
      <c r="K820" s="10" t="str">
        <f>IF((IFERROR(I820-J820+IF(C820=F819,0,COMPARATIVO!$F$5),""))=COMPARATIVO!$F$5,"",IFERROR(I820-J820+IF(C820=F819,0,COMPARATIVO!$F$5),""))</f>
        <v/>
      </c>
      <c r="L820" s="46">
        <f t="shared" si="2"/>
        <v>0</v>
      </c>
      <c r="M820" s="42"/>
      <c r="N820" s="9" t="str">
        <f t="shared" si="6"/>
        <v/>
      </c>
      <c r="O820" s="10" t="str">
        <f>IF(O819="","",IF(R819=0,"",IF(O819&gt;R819,R819,IF(R819&lt;&gt;"",COMPARATIVO!$D$6,""))))</f>
        <v/>
      </c>
      <c r="P820" s="10" t="str">
        <f>IF(R819=0,"",IFERROR(((1+COMPARATIVO!$E$6)^(1/12)-1)*R819,""))</f>
        <v/>
      </c>
      <c r="Q820" s="10" t="str">
        <f>IF((IFERROR(O820-P820+IF(C820=F819,0,COMPARATIVO!$F$6),""))=COMPARATIVO!$F$6,"",IFERROR(O820-P820+IF(C820=F819,0,COMPARATIVO!$F$6),""))</f>
        <v/>
      </c>
      <c r="R820" s="46">
        <f t="shared" si="3"/>
        <v>0</v>
      </c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9" t="str">
        <f t="shared" si="4"/>
        <v/>
      </c>
      <c r="C821" s="10" t="str">
        <f>IF(C820="","",IF(F820=0,"",IF(C820&gt;F820,F820,IF(F820&lt;&gt;"",COMPARATIVO!$D$4,""))))</f>
        <v/>
      </c>
      <c r="D821" s="10" t="str">
        <f>IF(F820=0,"",IFERROR(((1+COMPARATIVO!$E$4)^(1/12)-1)*F820,""))</f>
        <v/>
      </c>
      <c r="E821" s="10" t="str">
        <f>IF((IFERROR(C821-D821+IF(C821=F820,0,COMPARATIVO!$F$4),""))=COMPARATIVO!$F$4,"",IFERROR(C821-D821+IF(C821=F820,0,COMPARATIVO!$F$4),""))</f>
        <v/>
      </c>
      <c r="F821" s="46">
        <f t="shared" si="1"/>
        <v>0</v>
      </c>
      <c r="G821" s="42"/>
      <c r="H821" s="9" t="str">
        <f t="shared" si="5"/>
        <v/>
      </c>
      <c r="I821" s="10" t="str">
        <f>IF(I820="","",IF(L820=0,"",IF(I820&gt;L820,L820,IF(L820&lt;&gt;"",COMPARATIVO!$D$5,""))))</f>
        <v/>
      </c>
      <c r="J821" s="10" t="str">
        <f>IF(L820=0,"",IFERROR(((1+COMPARATIVO!$E$5)^(1/12)-1)*L820,""))</f>
        <v/>
      </c>
      <c r="K821" s="10" t="str">
        <f>IF((IFERROR(I821-J821+IF(C821=F820,0,COMPARATIVO!$F$5),""))=COMPARATIVO!$F$5,"",IFERROR(I821-J821+IF(C821=F820,0,COMPARATIVO!$F$5),""))</f>
        <v/>
      </c>
      <c r="L821" s="46">
        <f t="shared" si="2"/>
        <v>0</v>
      </c>
      <c r="M821" s="42"/>
      <c r="N821" s="9" t="str">
        <f t="shared" si="6"/>
        <v/>
      </c>
      <c r="O821" s="10" t="str">
        <f>IF(O820="","",IF(R820=0,"",IF(O820&gt;R820,R820,IF(R820&lt;&gt;"",COMPARATIVO!$D$6,""))))</f>
        <v/>
      </c>
      <c r="P821" s="10" t="str">
        <f>IF(R820=0,"",IFERROR(((1+COMPARATIVO!$E$6)^(1/12)-1)*R820,""))</f>
        <v/>
      </c>
      <c r="Q821" s="10" t="str">
        <f>IF((IFERROR(O821-P821+IF(C821=F820,0,COMPARATIVO!$F$6),""))=COMPARATIVO!$F$6,"",IFERROR(O821-P821+IF(C821=F820,0,COMPARATIVO!$F$6),""))</f>
        <v/>
      </c>
      <c r="R821" s="46">
        <f t="shared" si="3"/>
        <v>0</v>
      </c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9" t="str">
        <f t="shared" si="4"/>
        <v/>
      </c>
      <c r="C822" s="10" t="str">
        <f>IF(C821="","",IF(F821=0,"",IF(C821&gt;F821,F821,IF(F821&lt;&gt;"",COMPARATIVO!$D$4,""))))</f>
        <v/>
      </c>
      <c r="D822" s="10" t="str">
        <f>IF(F821=0,"",IFERROR(((1+COMPARATIVO!$E$4)^(1/12)-1)*F821,""))</f>
        <v/>
      </c>
      <c r="E822" s="10" t="str">
        <f>IF((IFERROR(C822-D822+IF(C822=F821,0,COMPARATIVO!$F$4),""))=COMPARATIVO!$F$4,"",IFERROR(C822-D822+IF(C822=F821,0,COMPARATIVO!$F$4),""))</f>
        <v/>
      </c>
      <c r="F822" s="46">
        <f t="shared" si="1"/>
        <v>0</v>
      </c>
      <c r="G822" s="42"/>
      <c r="H822" s="9" t="str">
        <f t="shared" si="5"/>
        <v/>
      </c>
      <c r="I822" s="10" t="str">
        <f>IF(I821="","",IF(L821=0,"",IF(I821&gt;L821,L821,IF(L821&lt;&gt;"",COMPARATIVO!$D$5,""))))</f>
        <v/>
      </c>
      <c r="J822" s="10" t="str">
        <f>IF(L821=0,"",IFERROR(((1+COMPARATIVO!$E$5)^(1/12)-1)*L821,""))</f>
        <v/>
      </c>
      <c r="K822" s="10" t="str">
        <f>IF((IFERROR(I822-J822+IF(C822=F821,0,COMPARATIVO!$F$5),""))=COMPARATIVO!$F$5,"",IFERROR(I822-J822+IF(C822=F821,0,COMPARATIVO!$F$5),""))</f>
        <v/>
      </c>
      <c r="L822" s="46">
        <f t="shared" si="2"/>
        <v>0</v>
      </c>
      <c r="M822" s="42"/>
      <c r="N822" s="9" t="str">
        <f t="shared" si="6"/>
        <v/>
      </c>
      <c r="O822" s="10" t="str">
        <f>IF(O821="","",IF(R821=0,"",IF(O821&gt;R821,R821,IF(R821&lt;&gt;"",COMPARATIVO!$D$6,""))))</f>
        <v/>
      </c>
      <c r="P822" s="10" t="str">
        <f>IF(R821=0,"",IFERROR(((1+COMPARATIVO!$E$6)^(1/12)-1)*R821,""))</f>
        <v/>
      </c>
      <c r="Q822" s="10" t="str">
        <f>IF((IFERROR(O822-P822+IF(C822=F821,0,COMPARATIVO!$F$6),""))=COMPARATIVO!$F$6,"",IFERROR(O822-P822+IF(C822=F821,0,COMPARATIVO!$F$6),""))</f>
        <v/>
      </c>
      <c r="R822" s="46">
        <f t="shared" si="3"/>
        <v>0</v>
      </c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9" t="str">
        <f t="shared" si="4"/>
        <v/>
      </c>
      <c r="C823" s="10" t="str">
        <f>IF(C822="","",IF(F822=0,"",IF(C822&gt;F822,F822,IF(F822&lt;&gt;"",COMPARATIVO!$D$4,""))))</f>
        <v/>
      </c>
      <c r="D823" s="10" t="str">
        <f>IF(F822=0,"",IFERROR(((1+COMPARATIVO!$E$4)^(1/12)-1)*F822,""))</f>
        <v/>
      </c>
      <c r="E823" s="10" t="str">
        <f>IF((IFERROR(C823-D823+IF(C823=F822,0,COMPARATIVO!$F$4),""))=COMPARATIVO!$F$4,"",IFERROR(C823-D823+IF(C823=F822,0,COMPARATIVO!$F$4),""))</f>
        <v/>
      </c>
      <c r="F823" s="46">
        <f t="shared" si="1"/>
        <v>0</v>
      </c>
      <c r="G823" s="42"/>
      <c r="H823" s="9" t="str">
        <f t="shared" si="5"/>
        <v/>
      </c>
      <c r="I823" s="10" t="str">
        <f>IF(I822="","",IF(L822=0,"",IF(I822&gt;L822,L822,IF(L822&lt;&gt;"",COMPARATIVO!$D$5,""))))</f>
        <v/>
      </c>
      <c r="J823" s="10" t="str">
        <f>IF(L822=0,"",IFERROR(((1+COMPARATIVO!$E$5)^(1/12)-1)*L822,""))</f>
        <v/>
      </c>
      <c r="K823" s="10" t="str">
        <f>IF((IFERROR(I823-J823+IF(C823=F822,0,COMPARATIVO!$F$5),""))=COMPARATIVO!$F$5,"",IFERROR(I823-J823+IF(C823=F822,0,COMPARATIVO!$F$5),""))</f>
        <v/>
      </c>
      <c r="L823" s="46">
        <f t="shared" si="2"/>
        <v>0</v>
      </c>
      <c r="M823" s="42"/>
      <c r="N823" s="9" t="str">
        <f t="shared" si="6"/>
        <v/>
      </c>
      <c r="O823" s="10" t="str">
        <f>IF(O822="","",IF(R822=0,"",IF(O822&gt;R822,R822,IF(R822&lt;&gt;"",COMPARATIVO!$D$6,""))))</f>
        <v/>
      </c>
      <c r="P823" s="10" t="str">
        <f>IF(R822=0,"",IFERROR(((1+COMPARATIVO!$E$6)^(1/12)-1)*R822,""))</f>
        <v/>
      </c>
      <c r="Q823" s="10" t="str">
        <f>IF((IFERROR(O823-P823+IF(C823=F822,0,COMPARATIVO!$F$6),""))=COMPARATIVO!$F$6,"",IFERROR(O823-P823+IF(C823=F822,0,COMPARATIVO!$F$6),""))</f>
        <v/>
      </c>
      <c r="R823" s="46">
        <f t="shared" si="3"/>
        <v>0</v>
      </c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9" t="str">
        <f t="shared" si="4"/>
        <v/>
      </c>
      <c r="C824" s="10" t="str">
        <f>IF(C823="","",IF(F823=0,"",IF(C823&gt;F823,F823,IF(F823&lt;&gt;"",COMPARATIVO!$D$4,""))))</f>
        <v/>
      </c>
      <c r="D824" s="10" t="str">
        <f>IF(F823=0,"",IFERROR(((1+COMPARATIVO!$E$4)^(1/12)-1)*F823,""))</f>
        <v/>
      </c>
      <c r="E824" s="10" t="str">
        <f>IF((IFERROR(C824-D824+IF(C824=F823,0,COMPARATIVO!$F$4),""))=COMPARATIVO!$F$4,"",IFERROR(C824-D824+IF(C824=F823,0,COMPARATIVO!$F$4),""))</f>
        <v/>
      </c>
      <c r="F824" s="46">
        <f t="shared" si="1"/>
        <v>0</v>
      </c>
      <c r="G824" s="42"/>
      <c r="H824" s="9" t="str">
        <f t="shared" si="5"/>
        <v/>
      </c>
      <c r="I824" s="10" t="str">
        <f>IF(I823="","",IF(L823=0,"",IF(I823&gt;L823,L823,IF(L823&lt;&gt;"",COMPARATIVO!$D$5,""))))</f>
        <v/>
      </c>
      <c r="J824" s="10" t="str">
        <f>IF(L823=0,"",IFERROR(((1+COMPARATIVO!$E$5)^(1/12)-1)*L823,""))</f>
        <v/>
      </c>
      <c r="K824" s="10" t="str">
        <f>IF((IFERROR(I824-J824+IF(C824=F823,0,COMPARATIVO!$F$5),""))=COMPARATIVO!$F$5,"",IFERROR(I824-J824+IF(C824=F823,0,COMPARATIVO!$F$5),""))</f>
        <v/>
      </c>
      <c r="L824" s="46">
        <f t="shared" si="2"/>
        <v>0</v>
      </c>
      <c r="M824" s="42"/>
      <c r="N824" s="9" t="str">
        <f t="shared" si="6"/>
        <v/>
      </c>
      <c r="O824" s="10" t="str">
        <f>IF(O823="","",IF(R823=0,"",IF(O823&gt;R823,R823,IF(R823&lt;&gt;"",COMPARATIVO!$D$6,""))))</f>
        <v/>
      </c>
      <c r="P824" s="10" t="str">
        <f>IF(R823=0,"",IFERROR(((1+COMPARATIVO!$E$6)^(1/12)-1)*R823,""))</f>
        <v/>
      </c>
      <c r="Q824" s="10" t="str">
        <f>IF((IFERROR(O824-P824+IF(C824=F823,0,COMPARATIVO!$F$6),""))=COMPARATIVO!$F$6,"",IFERROR(O824-P824+IF(C824=F823,0,COMPARATIVO!$F$6),""))</f>
        <v/>
      </c>
      <c r="R824" s="46">
        <f t="shared" si="3"/>
        <v>0</v>
      </c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9" t="str">
        <f t="shared" si="4"/>
        <v/>
      </c>
      <c r="C825" s="10" t="str">
        <f>IF(C824="","",IF(F824=0,"",IF(C824&gt;F824,F824,IF(F824&lt;&gt;"",COMPARATIVO!$D$4,""))))</f>
        <v/>
      </c>
      <c r="D825" s="10" t="str">
        <f>IF(F824=0,"",IFERROR(((1+COMPARATIVO!$E$4)^(1/12)-1)*F824,""))</f>
        <v/>
      </c>
      <c r="E825" s="10" t="str">
        <f>IF((IFERROR(C825-D825+IF(C825=F824,0,COMPARATIVO!$F$4),""))=COMPARATIVO!$F$4,"",IFERROR(C825-D825+IF(C825=F824,0,COMPARATIVO!$F$4),""))</f>
        <v/>
      </c>
      <c r="F825" s="46">
        <f t="shared" si="1"/>
        <v>0</v>
      </c>
      <c r="G825" s="42"/>
      <c r="H825" s="9" t="str">
        <f t="shared" si="5"/>
        <v/>
      </c>
      <c r="I825" s="10" t="str">
        <f>IF(I824="","",IF(L824=0,"",IF(I824&gt;L824,L824,IF(L824&lt;&gt;"",COMPARATIVO!$D$5,""))))</f>
        <v/>
      </c>
      <c r="J825" s="10" t="str">
        <f>IF(L824=0,"",IFERROR(((1+COMPARATIVO!$E$5)^(1/12)-1)*L824,""))</f>
        <v/>
      </c>
      <c r="K825" s="10" t="str">
        <f>IF((IFERROR(I825-J825+IF(C825=F824,0,COMPARATIVO!$F$5),""))=COMPARATIVO!$F$5,"",IFERROR(I825-J825+IF(C825=F824,0,COMPARATIVO!$F$5),""))</f>
        <v/>
      </c>
      <c r="L825" s="46">
        <f t="shared" si="2"/>
        <v>0</v>
      </c>
      <c r="M825" s="42"/>
      <c r="N825" s="9" t="str">
        <f t="shared" si="6"/>
        <v/>
      </c>
      <c r="O825" s="10" t="str">
        <f>IF(O824="","",IF(R824=0,"",IF(O824&gt;R824,R824,IF(R824&lt;&gt;"",COMPARATIVO!$D$6,""))))</f>
        <v/>
      </c>
      <c r="P825" s="10" t="str">
        <f>IF(R824=0,"",IFERROR(((1+COMPARATIVO!$E$6)^(1/12)-1)*R824,""))</f>
        <v/>
      </c>
      <c r="Q825" s="10" t="str">
        <f>IF((IFERROR(O825-P825+IF(C825=F824,0,COMPARATIVO!$F$6),""))=COMPARATIVO!$F$6,"",IFERROR(O825-P825+IF(C825=F824,0,COMPARATIVO!$F$6),""))</f>
        <v/>
      </c>
      <c r="R825" s="46">
        <f t="shared" si="3"/>
        <v>0</v>
      </c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9" t="str">
        <f t="shared" si="4"/>
        <v/>
      </c>
      <c r="C826" s="10" t="str">
        <f>IF(C825="","",IF(F825=0,"",IF(C825&gt;F825,F825,IF(F825&lt;&gt;"",COMPARATIVO!$D$4,""))))</f>
        <v/>
      </c>
      <c r="D826" s="10" t="str">
        <f>IF(F825=0,"",IFERROR(((1+COMPARATIVO!$E$4)^(1/12)-1)*F825,""))</f>
        <v/>
      </c>
      <c r="E826" s="10" t="str">
        <f>IF((IFERROR(C826-D826+IF(C826=F825,0,COMPARATIVO!$F$4),""))=COMPARATIVO!$F$4,"",IFERROR(C826-D826+IF(C826=F825,0,COMPARATIVO!$F$4),""))</f>
        <v/>
      </c>
      <c r="F826" s="46">
        <f t="shared" si="1"/>
        <v>0</v>
      </c>
      <c r="G826" s="42"/>
      <c r="H826" s="9" t="str">
        <f t="shared" si="5"/>
        <v/>
      </c>
      <c r="I826" s="10" t="str">
        <f>IF(I825="","",IF(L825=0,"",IF(I825&gt;L825,L825,IF(L825&lt;&gt;"",COMPARATIVO!$D$5,""))))</f>
        <v/>
      </c>
      <c r="J826" s="10" t="str">
        <f>IF(L825=0,"",IFERROR(((1+COMPARATIVO!$E$5)^(1/12)-1)*L825,""))</f>
        <v/>
      </c>
      <c r="K826" s="10" t="str">
        <f>IF((IFERROR(I826-J826+IF(C826=F825,0,COMPARATIVO!$F$5),""))=COMPARATIVO!$F$5,"",IFERROR(I826-J826+IF(C826=F825,0,COMPARATIVO!$F$5),""))</f>
        <v/>
      </c>
      <c r="L826" s="46">
        <f t="shared" si="2"/>
        <v>0</v>
      </c>
      <c r="M826" s="42"/>
      <c r="N826" s="9" t="str">
        <f t="shared" si="6"/>
        <v/>
      </c>
      <c r="O826" s="10" t="str">
        <f>IF(O825="","",IF(R825=0,"",IF(O825&gt;R825,R825,IF(R825&lt;&gt;"",COMPARATIVO!$D$6,""))))</f>
        <v/>
      </c>
      <c r="P826" s="10" t="str">
        <f>IF(R825=0,"",IFERROR(((1+COMPARATIVO!$E$6)^(1/12)-1)*R825,""))</f>
        <v/>
      </c>
      <c r="Q826" s="10" t="str">
        <f>IF((IFERROR(O826-P826+IF(C826=F825,0,COMPARATIVO!$F$6),""))=COMPARATIVO!$F$6,"",IFERROR(O826-P826+IF(C826=F825,0,COMPARATIVO!$F$6),""))</f>
        <v/>
      </c>
      <c r="R826" s="46">
        <f t="shared" si="3"/>
        <v>0</v>
      </c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9" t="str">
        <f t="shared" si="4"/>
        <v/>
      </c>
      <c r="C827" s="10" t="str">
        <f>IF(C826="","",IF(F826=0,"",IF(C826&gt;F826,F826,IF(F826&lt;&gt;"",COMPARATIVO!$D$4,""))))</f>
        <v/>
      </c>
      <c r="D827" s="10" t="str">
        <f>IF(F826=0,"",IFERROR(((1+COMPARATIVO!$E$4)^(1/12)-1)*F826,""))</f>
        <v/>
      </c>
      <c r="E827" s="10" t="str">
        <f>IF((IFERROR(C827-D827+IF(C827=F826,0,COMPARATIVO!$F$4),""))=COMPARATIVO!$F$4,"",IFERROR(C827-D827+IF(C827=F826,0,COMPARATIVO!$F$4),""))</f>
        <v/>
      </c>
      <c r="F827" s="46">
        <f t="shared" si="1"/>
        <v>0</v>
      </c>
      <c r="G827" s="42"/>
      <c r="H827" s="9" t="str">
        <f t="shared" si="5"/>
        <v/>
      </c>
      <c r="I827" s="10" t="str">
        <f>IF(I826="","",IF(L826=0,"",IF(I826&gt;L826,L826,IF(L826&lt;&gt;"",COMPARATIVO!$D$5,""))))</f>
        <v/>
      </c>
      <c r="J827" s="10" t="str">
        <f>IF(L826=0,"",IFERROR(((1+COMPARATIVO!$E$5)^(1/12)-1)*L826,""))</f>
        <v/>
      </c>
      <c r="K827" s="10" t="str">
        <f>IF((IFERROR(I827-J827+IF(C827=F826,0,COMPARATIVO!$F$5),""))=COMPARATIVO!$F$5,"",IFERROR(I827-J827+IF(C827=F826,0,COMPARATIVO!$F$5),""))</f>
        <v/>
      </c>
      <c r="L827" s="46">
        <f t="shared" si="2"/>
        <v>0</v>
      </c>
      <c r="M827" s="42"/>
      <c r="N827" s="9" t="str">
        <f t="shared" si="6"/>
        <v/>
      </c>
      <c r="O827" s="10" t="str">
        <f>IF(O826="","",IF(R826=0,"",IF(O826&gt;R826,R826,IF(R826&lt;&gt;"",COMPARATIVO!$D$6,""))))</f>
        <v/>
      </c>
      <c r="P827" s="10" t="str">
        <f>IF(R826=0,"",IFERROR(((1+COMPARATIVO!$E$6)^(1/12)-1)*R826,""))</f>
        <v/>
      </c>
      <c r="Q827" s="10" t="str">
        <f>IF((IFERROR(O827-P827+IF(C827=F826,0,COMPARATIVO!$F$6),""))=COMPARATIVO!$F$6,"",IFERROR(O827-P827+IF(C827=F826,0,COMPARATIVO!$F$6),""))</f>
        <v/>
      </c>
      <c r="R827" s="46">
        <f t="shared" si="3"/>
        <v>0</v>
      </c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9" t="str">
        <f t="shared" si="4"/>
        <v/>
      </c>
      <c r="C828" s="10" t="str">
        <f>IF(C827="","",IF(F827=0,"",IF(C827&gt;F827,F827,IF(F827&lt;&gt;"",COMPARATIVO!$D$4,""))))</f>
        <v/>
      </c>
      <c r="D828" s="10" t="str">
        <f>IF(F827=0,"",IFERROR(((1+COMPARATIVO!$E$4)^(1/12)-1)*F827,""))</f>
        <v/>
      </c>
      <c r="E828" s="10" t="str">
        <f>IF((IFERROR(C828-D828+IF(C828=F827,0,COMPARATIVO!$F$4),""))=COMPARATIVO!$F$4,"",IFERROR(C828-D828+IF(C828=F827,0,COMPARATIVO!$F$4),""))</f>
        <v/>
      </c>
      <c r="F828" s="46">
        <f t="shared" si="1"/>
        <v>0</v>
      </c>
      <c r="G828" s="42"/>
      <c r="H828" s="9" t="str">
        <f t="shared" si="5"/>
        <v/>
      </c>
      <c r="I828" s="10" t="str">
        <f>IF(I827="","",IF(L827=0,"",IF(I827&gt;L827,L827,IF(L827&lt;&gt;"",COMPARATIVO!$D$5,""))))</f>
        <v/>
      </c>
      <c r="J828" s="10" t="str">
        <f>IF(L827=0,"",IFERROR(((1+COMPARATIVO!$E$5)^(1/12)-1)*L827,""))</f>
        <v/>
      </c>
      <c r="K828" s="10" t="str">
        <f>IF((IFERROR(I828-J828+IF(C828=F827,0,COMPARATIVO!$F$5),""))=COMPARATIVO!$F$5,"",IFERROR(I828-J828+IF(C828=F827,0,COMPARATIVO!$F$5),""))</f>
        <v/>
      </c>
      <c r="L828" s="46">
        <f t="shared" si="2"/>
        <v>0</v>
      </c>
      <c r="M828" s="42"/>
      <c r="N828" s="9" t="str">
        <f t="shared" si="6"/>
        <v/>
      </c>
      <c r="O828" s="10" t="str">
        <f>IF(O827="","",IF(R827=0,"",IF(O827&gt;R827,R827,IF(R827&lt;&gt;"",COMPARATIVO!$D$6,""))))</f>
        <v/>
      </c>
      <c r="P828" s="10" t="str">
        <f>IF(R827=0,"",IFERROR(((1+COMPARATIVO!$E$6)^(1/12)-1)*R827,""))</f>
        <v/>
      </c>
      <c r="Q828" s="10" t="str">
        <f>IF((IFERROR(O828-P828+IF(C828=F827,0,COMPARATIVO!$F$6),""))=COMPARATIVO!$F$6,"",IFERROR(O828-P828+IF(C828=F827,0,COMPARATIVO!$F$6),""))</f>
        <v/>
      </c>
      <c r="R828" s="46">
        <f t="shared" si="3"/>
        <v>0</v>
      </c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9" t="str">
        <f t="shared" si="4"/>
        <v/>
      </c>
      <c r="C829" s="10" t="str">
        <f>IF(C828="","",IF(F828=0,"",IF(C828&gt;F828,F828,IF(F828&lt;&gt;"",COMPARATIVO!$D$4,""))))</f>
        <v/>
      </c>
      <c r="D829" s="10" t="str">
        <f>IF(F828=0,"",IFERROR(((1+COMPARATIVO!$E$4)^(1/12)-1)*F828,""))</f>
        <v/>
      </c>
      <c r="E829" s="10" t="str">
        <f>IF((IFERROR(C829-D829+IF(C829=F828,0,COMPARATIVO!$F$4),""))=COMPARATIVO!$F$4,"",IFERROR(C829-D829+IF(C829=F828,0,COMPARATIVO!$F$4),""))</f>
        <v/>
      </c>
      <c r="F829" s="46">
        <f t="shared" si="1"/>
        <v>0</v>
      </c>
      <c r="G829" s="42"/>
      <c r="H829" s="9" t="str">
        <f t="shared" si="5"/>
        <v/>
      </c>
      <c r="I829" s="10" t="str">
        <f>IF(I828="","",IF(L828=0,"",IF(I828&gt;L828,L828,IF(L828&lt;&gt;"",COMPARATIVO!$D$5,""))))</f>
        <v/>
      </c>
      <c r="J829" s="10" t="str">
        <f>IF(L828=0,"",IFERROR(((1+COMPARATIVO!$E$5)^(1/12)-1)*L828,""))</f>
        <v/>
      </c>
      <c r="K829" s="10" t="str">
        <f>IF((IFERROR(I829-J829+IF(C829=F828,0,COMPARATIVO!$F$5),""))=COMPARATIVO!$F$5,"",IFERROR(I829-J829+IF(C829=F828,0,COMPARATIVO!$F$5),""))</f>
        <v/>
      </c>
      <c r="L829" s="46">
        <f t="shared" si="2"/>
        <v>0</v>
      </c>
      <c r="M829" s="42"/>
      <c r="N829" s="9" t="str">
        <f t="shared" si="6"/>
        <v/>
      </c>
      <c r="O829" s="10" t="str">
        <f>IF(O828="","",IF(R828=0,"",IF(O828&gt;R828,R828,IF(R828&lt;&gt;"",COMPARATIVO!$D$6,""))))</f>
        <v/>
      </c>
      <c r="P829" s="10" t="str">
        <f>IF(R828=0,"",IFERROR(((1+COMPARATIVO!$E$6)^(1/12)-1)*R828,""))</f>
        <v/>
      </c>
      <c r="Q829" s="10" t="str">
        <f>IF((IFERROR(O829-P829+IF(C829=F828,0,COMPARATIVO!$F$6),""))=COMPARATIVO!$F$6,"",IFERROR(O829-P829+IF(C829=F828,0,COMPARATIVO!$F$6),""))</f>
        <v/>
      </c>
      <c r="R829" s="46">
        <f t="shared" si="3"/>
        <v>0</v>
      </c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9" t="str">
        <f t="shared" si="4"/>
        <v/>
      </c>
      <c r="C830" s="10" t="str">
        <f>IF(C829="","",IF(F829=0,"",IF(C829&gt;F829,F829,IF(F829&lt;&gt;"",COMPARATIVO!$D$4,""))))</f>
        <v/>
      </c>
      <c r="D830" s="10" t="str">
        <f>IF(F829=0,"",IFERROR(((1+COMPARATIVO!$E$4)^(1/12)-1)*F829,""))</f>
        <v/>
      </c>
      <c r="E830" s="10" t="str">
        <f>IF((IFERROR(C830-D830+IF(C830=F829,0,COMPARATIVO!$F$4),""))=COMPARATIVO!$F$4,"",IFERROR(C830-D830+IF(C830=F829,0,COMPARATIVO!$F$4),""))</f>
        <v/>
      </c>
      <c r="F830" s="46">
        <f t="shared" si="1"/>
        <v>0</v>
      </c>
      <c r="G830" s="42"/>
      <c r="H830" s="9" t="str">
        <f t="shared" si="5"/>
        <v/>
      </c>
      <c r="I830" s="10" t="str">
        <f>IF(I829="","",IF(L829=0,"",IF(I829&gt;L829,L829,IF(L829&lt;&gt;"",COMPARATIVO!$D$5,""))))</f>
        <v/>
      </c>
      <c r="J830" s="10" t="str">
        <f>IF(L829=0,"",IFERROR(((1+COMPARATIVO!$E$5)^(1/12)-1)*L829,""))</f>
        <v/>
      </c>
      <c r="K830" s="10" t="str">
        <f>IF((IFERROR(I830-J830+IF(C830=F829,0,COMPARATIVO!$F$5),""))=COMPARATIVO!$F$5,"",IFERROR(I830-J830+IF(C830=F829,0,COMPARATIVO!$F$5),""))</f>
        <v/>
      </c>
      <c r="L830" s="46">
        <f t="shared" si="2"/>
        <v>0</v>
      </c>
      <c r="M830" s="42"/>
      <c r="N830" s="9" t="str">
        <f t="shared" si="6"/>
        <v/>
      </c>
      <c r="O830" s="10" t="str">
        <f>IF(O829="","",IF(R829=0,"",IF(O829&gt;R829,R829,IF(R829&lt;&gt;"",COMPARATIVO!$D$6,""))))</f>
        <v/>
      </c>
      <c r="P830" s="10" t="str">
        <f>IF(R829=0,"",IFERROR(((1+COMPARATIVO!$E$6)^(1/12)-1)*R829,""))</f>
        <v/>
      </c>
      <c r="Q830" s="10" t="str">
        <f>IF((IFERROR(O830-P830+IF(C830=F829,0,COMPARATIVO!$F$6),""))=COMPARATIVO!$F$6,"",IFERROR(O830-P830+IF(C830=F829,0,COMPARATIVO!$F$6),""))</f>
        <v/>
      </c>
      <c r="R830" s="46">
        <f t="shared" si="3"/>
        <v>0</v>
      </c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9" t="str">
        <f t="shared" si="4"/>
        <v/>
      </c>
      <c r="C831" s="10" t="str">
        <f>IF(C830="","",IF(F830=0,"",IF(C830&gt;F830,F830,IF(F830&lt;&gt;"",COMPARATIVO!$D$4,""))))</f>
        <v/>
      </c>
      <c r="D831" s="10" t="str">
        <f>IF(F830=0,"",IFERROR(((1+COMPARATIVO!$E$4)^(1/12)-1)*F830,""))</f>
        <v/>
      </c>
      <c r="E831" s="10" t="str">
        <f>IF((IFERROR(C831-D831+IF(C831=F830,0,COMPARATIVO!$F$4),""))=COMPARATIVO!$F$4,"",IFERROR(C831-D831+IF(C831=F830,0,COMPARATIVO!$F$4),""))</f>
        <v/>
      </c>
      <c r="F831" s="46">
        <f t="shared" si="1"/>
        <v>0</v>
      </c>
      <c r="G831" s="42"/>
      <c r="H831" s="9" t="str">
        <f t="shared" si="5"/>
        <v/>
      </c>
      <c r="I831" s="10" t="str">
        <f>IF(I830="","",IF(L830=0,"",IF(I830&gt;L830,L830,IF(L830&lt;&gt;"",COMPARATIVO!$D$5,""))))</f>
        <v/>
      </c>
      <c r="J831" s="10" t="str">
        <f>IF(L830=0,"",IFERROR(((1+COMPARATIVO!$E$5)^(1/12)-1)*L830,""))</f>
        <v/>
      </c>
      <c r="K831" s="10" t="str">
        <f>IF((IFERROR(I831-J831+IF(C831=F830,0,COMPARATIVO!$F$5),""))=COMPARATIVO!$F$5,"",IFERROR(I831-J831+IF(C831=F830,0,COMPARATIVO!$F$5),""))</f>
        <v/>
      </c>
      <c r="L831" s="46">
        <f t="shared" si="2"/>
        <v>0</v>
      </c>
      <c r="M831" s="42"/>
      <c r="N831" s="9" t="str">
        <f t="shared" si="6"/>
        <v/>
      </c>
      <c r="O831" s="10" t="str">
        <f>IF(O830="","",IF(R830=0,"",IF(O830&gt;R830,R830,IF(R830&lt;&gt;"",COMPARATIVO!$D$6,""))))</f>
        <v/>
      </c>
      <c r="P831" s="10" t="str">
        <f>IF(R830=0,"",IFERROR(((1+COMPARATIVO!$E$6)^(1/12)-1)*R830,""))</f>
        <v/>
      </c>
      <c r="Q831" s="10" t="str">
        <f>IF((IFERROR(O831-P831+IF(C831=F830,0,COMPARATIVO!$F$6),""))=COMPARATIVO!$F$6,"",IFERROR(O831-P831+IF(C831=F830,0,COMPARATIVO!$F$6),""))</f>
        <v/>
      </c>
      <c r="R831" s="46">
        <f t="shared" si="3"/>
        <v>0</v>
      </c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9" t="str">
        <f t="shared" si="4"/>
        <v/>
      </c>
      <c r="C832" s="10" t="str">
        <f>IF(C831="","",IF(F831=0,"",IF(C831&gt;F831,F831,IF(F831&lt;&gt;"",COMPARATIVO!$D$4,""))))</f>
        <v/>
      </c>
      <c r="D832" s="10" t="str">
        <f>IF(F831=0,"",IFERROR(((1+COMPARATIVO!$E$4)^(1/12)-1)*F831,""))</f>
        <v/>
      </c>
      <c r="E832" s="10" t="str">
        <f>IF((IFERROR(C832-D832+IF(C832=F831,0,COMPARATIVO!$F$4),""))=COMPARATIVO!$F$4,"",IFERROR(C832-D832+IF(C832=F831,0,COMPARATIVO!$F$4),""))</f>
        <v/>
      </c>
      <c r="F832" s="46">
        <f t="shared" si="1"/>
        <v>0</v>
      </c>
      <c r="G832" s="42"/>
      <c r="H832" s="9" t="str">
        <f t="shared" si="5"/>
        <v/>
      </c>
      <c r="I832" s="10" t="str">
        <f>IF(I831="","",IF(L831=0,"",IF(I831&gt;L831,L831,IF(L831&lt;&gt;"",COMPARATIVO!$D$5,""))))</f>
        <v/>
      </c>
      <c r="J832" s="10" t="str">
        <f>IF(L831=0,"",IFERROR(((1+COMPARATIVO!$E$5)^(1/12)-1)*L831,""))</f>
        <v/>
      </c>
      <c r="K832" s="10" t="str">
        <f>IF((IFERROR(I832-J832+IF(C832=F831,0,COMPARATIVO!$F$5),""))=COMPARATIVO!$F$5,"",IFERROR(I832-J832+IF(C832=F831,0,COMPARATIVO!$F$5),""))</f>
        <v/>
      </c>
      <c r="L832" s="46">
        <f t="shared" si="2"/>
        <v>0</v>
      </c>
      <c r="M832" s="42"/>
      <c r="N832" s="9" t="str">
        <f t="shared" si="6"/>
        <v/>
      </c>
      <c r="O832" s="10" t="str">
        <f>IF(O831="","",IF(R831=0,"",IF(O831&gt;R831,R831,IF(R831&lt;&gt;"",COMPARATIVO!$D$6,""))))</f>
        <v/>
      </c>
      <c r="P832" s="10" t="str">
        <f>IF(R831=0,"",IFERROR(((1+COMPARATIVO!$E$6)^(1/12)-1)*R831,""))</f>
        <v/>
      </c>
      <c r="Q832" s="10" t="str">
        <f>IF((IFERROR(O832-P832+IF(C832=F831,0,COMPARATIVO!$F$6),""))=COMPARATIVO!$F$6,"",IFERROR(O832-P832+IF(C832=F831,0,COMPARATIVO!$F$6),""))</f>
        <v/>
      </c>
      <c r="R832" s="46">
        <f t="shared" si="3"/>
        <v>0</v>
      </c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9" t="str">
        <f t="shared" si="4"/>
        <v/>
      </c>
      <c r="C833" s="10" t="str">
        <f>IF(C832="","",IF(F832=0,"",IF(C832&gt;F832,F832,IF(F832&lt;&gt;"",COMPARATIVO!$D$4,""))))</f>
        <v/>
      </c>
      <c r="D833" s="10" t="str">
        <f>IF(F832=0,"",IFERROR(((1+COMPARATIVO!$E$4)^(1/12)-1)*F832,""))</f>
        <v/>
      </c>
      <c r="E833" s="10" t="str">
        <f>IF((IFERROR(C833-D833+IF(C833=F832,0,COMPARATIVO!$F$4),""))=COMPARATIVO!$F$4,"",IFERROR(C833-D833+IF(C833=F832,0,COMPARATIVO!$F$4),""))</f>
        <v/>
      </c>
      <c r="F833" s="46">
        <f t="shared" si="1"/>
        <v>0</v>
      </c>
      <c r="G833" s="42"/>
      <c r="H833" s="9" t="str">
        <f t="shared" si="5"/>
        <v/>
      </c>
      <c r="I833" s="10" t="str">
        <f>IF(I832="","",IF(L832=0,"",IF(I832&gt;L832,L832,IF(L832&lt;&gt;"",COMPARATIVO!$D$5,""))))</f>
        <v/>
      </c>
      <c r="J833" s="10" t="str">
        <f>IF(L832=0,"",IFERROR(((1+COMPARATIVO!$E$5)^(1/12)-1)*L832,""))</f>
        <v/>
      </c>
      <c r="K833" s="10" t="str">
        <f>IF((IFERROR(I833-J833+IF(C833=F832,0,COMPARATIVO!$F$5),""))=COMPARATIVO!$F$5,"",IFERROR(I833-J833+IF(C833=F832,0,COMPARATIVO!$F$5),""))</f>
        <v/>
      </c>
      <c r="L833" s="46">
        <f t="shared" si="2"/>
        <v>0</v>
      </c>
      <c r="M833" s="42"/>
      <c r="N833" s="9" t="str">
        <f t="shared" si="6"/>
        <v/>
      </c>
      <c r="O833" s="10" t="str">
        <f>IF(O832="","",IF(R832=0,"",IF(O832&gt;R832,R832,IF(R832&lt;&gt;"",COMPARATIVO!$D$6,""))))</f>
        <v/>
      </c>
      <c r="P833" s="10" t="str">
        <f>IF(R832=0,"",IFERROR(((1+COMPARATIVO!$E$6)^(1/12)-1)*R832,""))</f>
        <v/>
      </c>
      <c r="Q833" s="10" t="str">
        <f>IF((IFERROR(O833-P833+IF(C833=F832,0,COMPARATIVO!$F$6),""))=COMPARATIVO!$F$6,"",IFERROR(O833-P833+IF(C833=F832,0,COMPARATIVO!$F$6),""))</f>
        <v/>
      </c>
      <c r="R833" s="46">
        <f t="shared" si="3"/>
        <v>0</v>
      </c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9" t="str">
        <f t="shared" si="4"/>
        <v/>
      </c>
      <c r="C834" s="10" t="str">
        <f>IF(C833="","",IF(F833=0,"",IF(C833&gt;F833,F833,IF(F833&lt;&gt;"",COMPARATIVO!$D$4,""))))</f>
        <v/>
      </c>
      <c r="D834" s="10" t="str">
        <f>IF(F833=0,"",IFERROR(((1+COMPARATIVO!$E$4)^(1/12)-1)*F833,""))</f>
        <v/>
      </c>
      <c r="E834" s="10" t="str">
        <f>IF((IFERROR(C834-D834+IF(C834=F833,0,COMPARATIVO!$F$4),""))=COMPARATIVO!$F$4,"",IFERROR(C834-D834+IF(C834=F833,0,COMPARATIVO!$F$4),""))</f>
        <v/>
      </c>
      <c r="F834" s="46">
        <f t="shared" si="1"/>
        <v>0</v>
      </c>
      <c r="G834" s="42"/>
      <c r="H834" s="9" t="str">
        <f t="shared" si="5"/>
        <v/>
      </c>
      <c r="I834" s="10" t="str">
        <f>IF(I833="","",IF(L833=0,"",IF(I833&gt;L833,L833,IF(L833&lt;&gt;"",COMPARATIVO!$D$5,""))))</f>
        <v/>
      </c>
      <c r="J834" s="10" t="str">
        <f>IF(L833=0,"",IFERROR(((1+COMPARATIVO!$E$5)^(1/12)-1)*L833,""))</f>
        <v/>
      </c>
      <c r="K834" s="10" t="str">
        <f>IF((IFERROR(I834-J834+IF(C834=F833,0,COMPARATIVO!$F$5),""))=COMPARATIVO!$F$5,"",IFERROR(I834-J834+IF(C834=F833,0,COMPARATIVO!$F$5),""))</f>
        <v/>
      </c>
      <c r="L834" s="46">
        <f t="shared" si="2"/>
        <v>0</v>
      </c>
      <c r="M834" s="42"/>
      <c r="N834" s="9" t="str">
        <f t="shared" si="6"/>
        <v/>
      </c>
      <c r="O834" s="10" t="str">
        <f>IF(O833="","",IF(R833=0,"",IF(O833&gt;R833,R833,IF(R833&lt;&gt;"",COMPARATIVO!$D$6,""))))</f>
        <v/>
      </c>
      <c r="P834" s="10" t="str">
        <f>IF(R833=0,"",IFERROR(((1+COMPARATIVO!$E$6)^(1/12)-1)*R833,""))</f>
        <v/>
      </c>
      <c r="Q834" s="10" t="str">
        <f>IF((IFERROR(O834-P834+IF(C834=F833,0,COMPARATIVO!$F$6),""))=COMPARATIVO!$F$6,"",IFERROR(O834-P834+IF(C834=F833,0,COMPARATIVO!$F$6),""))</f>
        <v/>
      </c>
      <c r="R834" s="46">
        <f t="shared" si="3"/>
        <v>0</v>
      </c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9" t="str">
        <f t="shared" si="4"/>
        <v/>
      </c>
      <c r="C835" s="10" t="str">
        <f>IF(C834="","",IF(F834=0,"",IF(C834&gt;F834,F834,IF(F834&lt;&gt;"",COMPARATIVO!$D$4,""))))</f>
        <v/>
      </c>
      <c r="D835" s="10" t="str">
        <f>IF(F834=0,"",IFERROR(((1+COMPARATIVO!$E$4)^(1/12)-1)*F834,""))</f>
        <v/>
      </c>
      <c r="E835" s="10" t="str">
        <f>IF((IFERROR(C835-D835+IF(C835=F834,0,COMPARATIVO!$F$4),""))=COMPARATIVO!$F$4,"",IFERROR(C835-D835+IF(C835=F834,0,COMPARATIVO!$F$4),""))</f>
        <v/>
      </c>
      <c r="F835" s="46">
        <f t="shared" si="1"/>
        <v>0</v>
      </c>
      <c r="G835" s="42"/>
      <c r="H835" s="9" t="str">
        <f t="shared" si="5"/>
        <v/>
      </c>
      <c r="I835" s="10" t="str">
        <f>IF(I834="","",IF(L834=0,"",IF(I834&gt;L834,L834,IF(L834&lt;&gt;"",COMPARATIVO!$D$5,""))))</f>
        <v/>
      </c>
      <c r="J835" s="10" t="str">
        <f>IF(L834=0,"",IFERROR(((1+COMPARATIVO!$E$5)^(1/12)-1)*L834,""))</f>
        <v/>
      </c>
      <c r="K835" s="10" t="str">
        <f>IF((IFERROR(I835-J835+IF(C835=F834,0,COMPARATIVO!$F$5),""))=COMPARATIVO!$F$5,"",IFERROR(I835-J835+IF(C835=F834,0,COMPARATIVO!$F$5),""))</f>
        <v/>
      </c>
      <c r="L835" s="46">
        <f t="shared" si="2"/>
        <v>0</v>
      </c>
      <c r="M835" s="42"/>
      <c r="N835" s="9" t="str">
        <f t="shared" si="6"/>
        <v/>
      </c>
      <c r="O835" s="10" t="str">
        <f>IF(O834="","",IF(R834=0,"",IF(O834&gt;R834,R834,IF(R834&lt;&gt;"",COMPARATIVO!$D$6,""))))</f>
        <v/>
      </c>
      <c r="P835" s="10" t="str">
        <f>IF(R834=0,"",IFERROR(((1+COMPARATIVO!$E$6)^(1/12)-1)*R834,""))</f>
        <v/>
      </c>
      <c r="Q835" s="10" t="str">
        <f>IF((IFERROR(O835-P835+IF(C835=F834,0,COMPARATIVO!$F$6),""))=COMPARATIVO!$F$6,"",IFERROR(O835-P835+IF(C835=F834,0,COMPARATIVO!$F$6),""))</f>
        <v/>
      </c>
      <c r="R835" s="46">
        <f t="shared" si="3"/>
        <v>0</v>
      </c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9" t="str">
        <f t="shared" si="4"/>
        <v/>
      </c>
      <c r="C836" s="10" t="str">
        <f>IF(C835="","",IF(F835=0,"",IF(C835&gt;F835,F835,IF(F835&lt;&gt;"",COMPARATIVO!$D$4,""))))</f>
        <v/>
      </c>
      <c r="D836" s="10" t="str">
        <f>IF(F835=0,"",IFERROR(((1+COMPARATIVO!$E$4)^(1/12)-1)*F835,""))</f>
        <v/>
      </c>
      <c r="E836" s="10" t="str">
        <f>IF((IFERROR(C836-D836+IF(C836=F835,0,COMPARATIVO!$F$4),""))=COMPARATIVO!$F$4,"",IFERROR(C836-D836+IF(C836=F835,0,COMPARATIVO!$F$4),""))</f>
        <v/>
      </c>
      <c r="F836" s="46">
        <f t="shared" si="1"/>
        <v>0</v>
      </c>
      <c r="G836" s="42"/>
      <c r="H836" s="9" t="str">
        <f t="shared" si="5"/>
        <v/>
      </c>
      <c r="I836" s="10" t="str">
        <f>IF(I835="","",IF(L835=0,"",IF(I835&gt;L835,L835,IF(L835&lt;&gt;"",COMPARATIVO!$D$5,""))))</f>
        <v/>
      </c>
      <c r="J836" s="10" t="str">
        <f>IF(L835=0,"",IFERROR(((1+COMPARATIVO!$E$5)^(1/12)-1)*L835,""))</f>
        <v/>
      </c>
      <c r="K836" s="10" t="str">
        <f>IF((IFERROR(I836-J836+IF(C836=F835,0,COMPARATIVO!$F$5),""))=COMPARATIVO!$F$5,"",IFERROR(I836-J836+IF(C836=F835,0,COMPARATIVO!$F$5),""))</f>
        <v/>
      </c>
      <c r="L836" s="46">
        <f t="shared" si="2"/>
        <v>0</v>
      </c>
      <c r="M836" s="42"/>
      <c r="N836" s="9" t="str">
        <f t="shared" si="6"/>
        <v/>
      </c>
      <c r="O836" s="10" t="str">
        <f>IF(O835="","",IF(R835=0,"",IF(O835&gt;R835,R835,IF(R835&lt;&gt;"",COMPARATIVO!$D$6,""))))</f>
        <v/>
      </c>
      <c r="P836" s="10" t="str">
        <f>IF(R835=0,"",IFERROR(((1+COMPARATIVO!$E$6)^(1/12)-1)*R835,""))</f>
        <v/>
      </c>
      <c r="Q836" s="10" t="str">
        <f>IF((IFERROR(O836-P836+IF(C836=F835,0,COMPARATIVO!$F$6),""))=COMPARATIVO!$F$6,"",IFERROR(O836-P836+IF(C836=F835,0,COMPARATIVO!$F$6),""))</f>
        <v/>
      </c>
      <c r="R836" s="46">
        <f t="shared" si="3"/>
        <v>0</v>
      </c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9" t="str">
        <f t="shared" si="4"/>
        <v/>
      </c>
      <c r="C837" s="10" t="str">
        <f>IF(C836="","",IF(F836=0,"",IF(C836&gt;F836,F836,IF(F836&lt;&gt;"",COMPARATIVO!$D$4,""))))</f>
        <v/>
      </c>
      <c r="D837" s="10" t="str">
        <f>IF(F836=0,"",IFERROR(((1+COMPARATIVO!$E$4)^(1/12)-1)*F836,""))</f>
        <v/>
      </c>
      <c r="E837" s="10" t="str">
        <f>IF((IFERROR(C837-D837+IF(C837=F836,0,COMPARATIVO!$F$4),""))=COMPARATIVO!$F$4,"",IFERROR(C837-D837+IF(C837=F836,0,COMPARATIVO!$F$4),""))</f>
        <v/>
      </c>
      <c r="F837" s="46">
        <f t="shared" si="1"/>
        <v>0</v>
      </c>
      <c r="G837" s="42"/>
      <c r="H837" s="9" t="str">
        <f t="shared" si="5"/>
        <v/>
      </c>
      <c r="I837" s="10" t="str">
        <f>IF(I836="","",IF(L836=0,"",IF(I836&gt;L836,L836,IF(L836&lt;&gt;"",COMPARATIVO!$D$5,""))))</f>
        <v/>
      </c>
      <c r="J837" s="10" t="str">
        <f>IF(L836=0,"",IFERROR(((1+COMPARATIVO!$E$5)^(1/12)-1)*L836,""))</f>
        <v/>
      </c>
      <c r="K837" s="10" t="str">
        <f>IF((IFERROR(I837-J837+IF(C837=F836,0,COMPARATIVO!$F$5),""))=COMPARATIVO!$F$5,"",IFERROR(I837-J837+IF(C837=F836,0,COMPARATIVO!$F$5),""))</f>
        <v/>
      </c>
      <c r="L837" s="46">
        <f t="shared" si="2"/>
        <v>0</v>
      </c>
      <c r="M837" s="42"/>
      <c r="N837" s="9" t="str">
        <f t="shared" si="6"/>
        <v/>
      </c>
      <c r="O837" s="10" t="str">
        <f>IF(O836="","",IF(R836=0,"",IF(O836&gt;R836,R836,IF(R836&lt;&gt;"",COMPARATIVO!$D$6,""))))</f>
        <v/>
      </c>
      <c r="P837" s="10" t="str">
        <f>IF(R836=0,"",IFERROR(((1+COMPARATIVO!$E$6)^(1/12)-1)*R836,""))</f>
        <v/>
      </c>
      <c r="Q837" s="10" t="str">
        <f>IF((IFERROR(O837-P837+IF(C837=F836,0,COMPARATIVO!$F$6),""))=COMPARATIVO!$F$6,"",IFERROR(O837-P837+IF(C837=F836,0,COMPARATIVO!$F$6),""))</f>
        <v/>
      </c>
      <c r="R837" s="46">
        <f t="shared" si="3"/>
        <v>0</v>
      </c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9" t="str">
        <f t="shared" si="4"/>
        <v/>
      </c>
      <c r="C838" s="10" t="str">
        <f>IF(C837="","",IF(F837=0,"",IF(C837&gt;F837,F837,IF(F837&lt;&gt;"",COMPARATIVO!$D$4,""))))</f>
        <v/>
      </c>
      <c r="D838" s="10" t="str">
        <f>IF(F837=0,"",IFERROR(((1+COMPARATIVO!$E$4)^(1/12)-1)*F837,""))</f>
        <v/>
      </c>
      <c r="E838" s="10" t="str">
        <f>IF((IFERROR(C838-D838+IF(C838=F837,0,COMPARATIVO!$F$4),""))=COMPARATIVO!$F$4,"",IFERROR(C838-D838+IF(C838=F837,0,COMPARATIVO!$F$4),""))</f>
        <v/>
      </c>
      <c r="F838" s="46">
        <f t="shared" si="1"/>
        <v>0</v>
      </c>
      <c r="G838" s="42"/>
      <c r="H838" s="9" t="str">
        <f t="shared" si="5"/>
        <v/>
      </c>
      <c r="I838" s="10" t="str">
        <f>IF(I837="","",IF(L837=0,"",IF(I837&gt;L837,L837,IF(L837&lt;&gt;"",COMPARATIVO!$D$5,""))))</f>
        <v/>
      </c>
      <c r="J838" s="10" t="str">
        <f>IF(L837=0,"",IFERROR(((1+COMPARATIVO!$E$5)^(1/12)-1)*L837,""))</f>
        <v/>
      </c>
      <c r="K838" s="10" t="str">
        <f>IF((IFERROR(I838-J838+IF(C838=F837,0,COMPARATIVO!$F$5),""))=COMPARATIVO!$F$5,"",IFERROR(I838-J838+IF(C838=F837,0,COMPARATIVO!$F$5),""))</f>
        <v/>
      </c>
      <c r="L838" s="46">
        <f t="shared" si="2"/>
        <v>0</v>
      </c>
      <c r="M838" s="42"/>
      <c r="N838" s="9" t="str">
        <f t="shared" si="6"/>
        <v/>
      </c>
      <c r="O838" s="10" t="str">
        <f>IF(O837="","",IF(R837=0,"",IF(O837&gt;R837,R837,IF(R837&lt;&gt;"",COMPARATIVO!$D$6,""))))</f>
        <v/>
      </c>
      <c r="P838" s="10" t="str">
        <f>IF(R837=0,"",IFERROR(((1+COMPARATIVO!$E$6)^(1/12)-1)*R837,""))</f>
        <v/>
      </c>
      <c r="Q838" s="10" t="str">
        <f>IF((IFERROR(O838-P838+IF(C838=F837,0,COMPARATIVO!$F$6),""))=COMPARATIVO!$F$6,"",IFERROR(O838-P838+IF(C838=F837,0,COMPARATIVO!$F$6),""))</f>
        <v/>
      </c>
      <c r="R838" s="46">
        <f t="shared" si="3"/>
        <v>0</v>
      </c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9" t="str">
        <f t="shared" si="4"/>
        <v/>
      </c>
      <c r="C839" s="10" t="str">
        <f>IF(C838="","",IF(F838=0,"",IF(C838&gt;F838,F838,IF(F838&lt;&gt;"",COMPARATIVO!$D$4,""))))</f>
        <v/>
      </c>
      <c r="D839" s="10" t="str">
        <f>IF(F838=0,"",IFERROR(((1+COMPARATIVO!$E$4)^(1/12)-1)*F838,""))</f>
        <v/>
      </c>
      <c r="E839" s="10" t="str">
        <f>IF((IFERROR(C839-D839+IF(C839=F838,0,COMPARATIVO!$F$4),""))=COMPARATIVO!$F$4,"",IFERROR(C839-D839+IF(C839=F838,0,COMPARATIVO!$F$4),""))</f>
        <v/>
      </c>
      <c r="F839" s="46">
        <f t="shared" si="1"/>
        <v>0</v>
      </c>
      <c r="G839" s="42"/>
      <c r="H839" s="9" t="str">
        <f t="shared" si="5"/>
        <v/>
      </c>
      <c r="I839" s="10" t="str">
        <f>IF(I838="","",IF(L838=0,"",IF(I838&gt;L838,L838,IF(L838&lt;&gt;"",COMPARATIVO!$D$5,""))))</f>
        <v/>
      </c>
      <c r="J839" s="10" t="str">
        <f>IF(L838=0,"",IFERROR(((1+COMPARATIVO!$E$5)^(1/12)-1)*L838,""))</f>
        <v/>
      </c>
      <c r="K839" s="10" t="str">
        <f>IF((IFERROR(I839-J839+IF(C839=F838,0,COMPARATIVO!$F$5),""))=COMPARATIVO!$F$5,"",IFERROR(I839-J839+IF(C839=F838,0,COMPARATIVO!$F$5),""))</f>
        <v/>
      </c>
      <c r="L839" s="46">
        <f t="shared" si="2"/>
        <v>0</v>
      </c>
      <c r="M839" s="42"/>
      <c r="N839" s="9" t="str">
        <f t="shared" si="6"/>
        <v/>
      </c>
      <c r="O839" s="10" t="str">
        <f>IF(O838="","",IF(R838=0,"",IF(O838&gt;R838,R838,IF(R838&lt;&gt;"",COMPARATIVO!$D$6,""))))</f>
        <v/>
      </c>
      <c r="P839" s="10" t="str">
        <f>IF(R838=0,"",IFERROR(((1+COMPARATIVO!$E$6)^(1/12)-1)*R838,""))</f>
        <v/>
      </c>
      <c r="Q839" s="10" t="str">
        <f>IF((IFERROR(O839-P839+IF(C839=F838,0,COMPARATIVO!$F$6),""))=COMPARATIVO!$F$6,"",IFERROR(O839-P839+IF(C839=F838,0,COMPARATIVO!$F$6),""))</f>
        <v/>
      </c>
      <c r="R839" s="46">
        <f t="shared" si="3"/>
        <v>0</v>
      </c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9" t="str">
        <f t="shared" si="4"/>
        <v/>
      </c>
      <c r="C840" s="10" t="str">
        <f>IF(C839="","",IF(F839=0,"",IF(C839&gt;F839,F839,IF(F839&lt;&gt;"",COMPARATIVO!$D$4,""))))</f>
        <v/>
      </c>
      <c r="D840" s="10" t="str">
        <f>IF(F839=0,"",IFERROR(((1+COMPARATIVO!$E$4)^(1/12)-1)*F839,""))</f>
        <v/>
      </c>
      <c r="E840" s="10" t="str">
        <f>IF((IFERROR(C840-D840+IF(C840=F839,0,COMPARATIVO!$F$4),""))=COMPARATIVO!$F$4,"",IFERROR(C840-D840+IF(C840=F839,0,COMPARATIVO!$F$4),""))</f>
        <v/>
      </c>
      <c r="F840" s="46">
        <f t="shared" si="1"/>
        <v>0</v>
      </c>
      <c r="G840" s="42"/>
      <c r="H840" s="9" t="str">
        <f t="shared" si="5"/>
        <v/>
      </c>
      <c r="I840" s="10" t="str">
        <f>IF(I839="","",IF(L839=0,"",IF(I839&gt;L839,L839,IF(L839&lt;&gt;"",COMPARATIVO!$D$5,""))))</f>
        <v/>
      </c>
      <c r="J840" s="10" t="str">
        <f>IF(L839=0,"",IFERROR(((1+COMPARATIVO!$E$5)^(1/12)-1)*L839,""))</f>
        <v/>
      </c>
      <c r="K840" s="10" t="str">
        <f>IF((IFERROR(I840-J840+IF(C840=F839,0,COMPARATIVO!$F$5),""))=COMPARATIVO!$F$5,"",IFERROR(I840-J840+IF(C840=F839,0,COMPARATIVO!$F$5),""))</f>
        <v/>
      </c>
      <c r="L840" s="46">
        <f t="shared" si="2"/>
        <v>0</v>
      </c>
      <c r="M840" s="42"/>
      <c r="N840" s="9" t="str">
        <f t="shared" si="6"/>
        <v/>
      </c>
      <c r="O840" s="10" t="str">
        <f>IF(O839="","",IF(R839=0,"",IF(O839&gt;R839,R839,IF(R839&lt;&gt;"",COMPARATIVO!$D$6,""))))</f>
        <v/>
      </c>
      <c r="P840" s="10" t="str">
        <f>IF(R839=0,"",IFERROR(((1+COMPARATIVO!$E$6)^(1/12)-1)*R839,""))</f>
        <v/>
      </c>
      <c r="Q840" s="10" t="str">
        <f>IF((IFERROR(O840-P840+IF(C840=F839,0,COMPARATIVO!$F$6),""))=COMPARATIVO!$F$6,"",IFERROR(O840-P840+IF(C840=F839,0,COMPARATIVO!$F$6),""))</f>
        <v/>
      </c>
      <c r="R840" s="46">
        <f t="shared" si="3"/>
        <v>0</v>
      </c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9" t="str">
        <f t="shared" si="4"/>
        <v/>
      </c>
      <c r="C841" s="10" t="str">
        <f>IF(C840="","",IF(F840=0,"",IF(C840&gt;F840,F840,IF(F840&lt;&gt;"",COMPARATIVO!$D$4,""))))</f>
        <v/>
      </c>
      <c r="D841" s="10" t="str">
        <f>IF(F840=0,"",IFERROR(((1+COMPARATIVO!$E$4)^(1/12)-1)*F840,""))</f>
        <v/>
      </c>
      <c r="E841" s="10" t="str">
        <f>IF((IFERROR(C841-D841+IF(C841=F840,0,COMPARATIVO!$F$4),""))=COMPARATIVO!$F$4,"",IFERROR(C841-D841+IF(C841=F840,0,COMPARATIVO!$F$4),""))</f>
        <v/>
      </c>
      <c r="F841" s="46">
        <f t="shared" si="1"/>
        <v>0</v>
      </c>
      <c r="G841" s="42"/>
      <c r="H841" s="9" t="str">
        <f t="shared" si="5"/>
        <v/>
      </c>
      <c r="I841" s="10" t="str">
        <f>IF(I840="","",IF(L840=0,"",IF(I840&gt;L840,L840,IF(L840&lt;&gt;"",COMPARATIVO!$D$5,""))))</f>
        <v/>
      </c>
      <c r="J841" s="10" t="str">
        <f>IF(L840=0,"",IFERROR(((1+COMPARATIVO!$E$5)^(1/12)-1)*L840,""))</f>
        <v/>
      </c>
      <c r="K841" s="10" t="str">
        <f>IF((IFERROR(I841-J841+IF(C841=F840,0,COMPARATIVO!$F$5),""))=COMPARATIVO!$F$5,"",IFERROR(I841-J841+IF(C841=F840,0,COMPARATIVO!$F$5),""))</f>
        <v/>
      </c>
      <c r="L841" s="46">
        <f t="shared" si="2"/>
        <v>0</v>
      </c>
      <c r="M841" s="42"/>
      <c r="N841" s="9" t="str">
        <f t="shared" si="6"/>
        <v/>
      </c>
      <c r="O841" s="10" t="str">
        <f>IF(O840="","",IF(R840=0,"",IF(O840&gt;R840,R840,IF(R840&lt;&gt;"",COMPARATIVO!$D$6,""))))</f>
        <v/>
      </c>
      <c r="P841" s="10" t="str">
        <f>IF(R840=0,"",IFERROR(((1+COMPARATIVO!$E$6)^(1/12)-1)*R840,""))</f>
        <v/>
      </c>
      <c r="Q841" s="10" t="str">
        <f>IF((IFERROR(O841-P841+IF(C841=F840,0,COMPARATIVO!$F$6),""))=COMPARATIVO!$F$6,"",IFERROR(O841-P841+IF(C841=F840,0,COMPARATIVO!$F$6),""))</f>
        <v/>
      </c>
      <c r="R841" s="46">
        <f t="shared" si="3"/>
        <v>0</v>
      </c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9" t="str">
        <f t="shared" si="4"/>
        <v/>
      </c>
      <c r="C842" s="10" t="str">
        <f>IF(C841="","",IF(F841=0,"",IF(C841&gt;F841,F841,IF(F841&lt;&gt;"",COMPARATIVO!$D$4,""))))</f>
        <v/>
      </c>
      <c r="D842" s="10" t="str">
        <f>IF(F841=0,"",IFERROR(((1+COMPARATIVO!$E$4)^(1/12)-1)*F841,""))</f>
        <v/>
      </c>
      <c r="E842" s="10" t="str">
        <f>IF((IFERROR(C842-D842+IF(C842=F841,0,COMPARATIVO!$F$4),""))=COMPARATIVO!$F$4,"",IFERROR(C842-D842+IF(C842=F841,0,COMPARATIVO!$F$4),""))</f>
        <v/>
      </c>
      <c r="F842" s="46">
        <f t="shared" si="1"/>
        <v>0</v>
      </c>
      <c r="G842" s="42"/>
      <c r="H842" s="9" t="str">
        <f t="shared" si="5"/>
        <v/>
      </c>
      <c r="I842" s="10" t="str">
        <f>IF(I841="","",IF(L841=0,"",IF(I841&gt;L841,L841,IF(L841&lt;&gt;"",COMPARATIVO!$D$5,""))))</f>
        <v/>
      </c>
      <c r="J842" s="10" t="str">
        <f>IF(L841=0,"",IFERROR(((1+COMPARATIVO!$E$5)^(1/12)-1)*L841,""))</f>
        <v/>
      </c>
      <c r="K842" s="10" t="str">
        <f>IF((IFERROR(I842-J842+IF(C842=F841,0,COMPARATIVO!$F$5),""))=COMPARATIVO!$F$5,"",IFERROR(I842-J842+IF(C842=F841,0,COMPARATIVO!$F$5),""))</f>
        <v/>
      </c>
      <c r="L842" s="46">
        <f t="shared" si="2"/>
        <v>0</v>
      </c>
      <c r="M842" s="42"/>
      <c r="N842" s="9" t="str">
        <f t="shared" si="6"/>
        <v/>
      </c>
      <c r="O842" s="10" t="str">
        <f>IF(O841="","",IF(R841=0,"",IF(O841&gt;R841,R841,IF(R841&lt;&gt;"",COMPARATIVO!$D$6,""))))</f>
        <v/>
      </c>
      <c r="P842" s="10" t="str">
        <f>IF(R841=0,"",IFERROR(((1+COMPARATIVO!$E$6)^(1/12)-1)*R841,""))</f>
        <v/>
      </c>
      <c r="Q842" s="10" t="str">
        <f>IF((IFERROR(O842-P842+IF(C842=F841,0,COMPARATIVO!$F$6),""))=COMPARATIVO!$F$6,"",IFERROR(O842-P842+IF(C842=F841,0,COMPARATIVO!$F$6),""))</f>
        <v/>
      </c>
      <c r="R842" s="46">
        <f t="shared" si="3"/>
        <v>0</v>
      </c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9" t="str">
        <f t="shared" si="4"/>
        <v/>
      </c>
      <c r="C843" s="10" t="str">
        <f>IF(C842="","",IF(F842=0,"",IF(C842&gt;F842,F842,IF(F842&lt;&gt;"",COMPARATIVO!$D$4,""))))</f>
        <v/>
      </c>
      <c r="D843" s="10" t="str">
        <f>IF(F842=0,"",IFERROR(((1+COMPARATIVO!$E$4)^(1/12)-1)*F842,""))</f>
        <v/>
      </c>
      <c r="E843" s="10" t="str">
        <f>IF((IFERROR(C843-D843+IF(C843=F842,0,COMPARATIVO!$F$4),""))=COMPARATIVO!$F$4,"",IFERROR(C843-D843+IF(C843=F842,0,COMPARATIVO!$F$4),""))</f>
        <v/>
      </c>
      <c r="F843" s="46">
        <f t="shared" si="1"/>
        <v>0</v>
      </c>
      <c r="G843" s="42"/>
      <c r="H843" s="9" t="str">
        <f t="shared" si="5"/>
        <v/>
      </c>
      <c r="I843" s="10" t="str">
        <f>IF(I842="","",IF(L842=0,"",IF(I842&gt;L842,L842,IF(L842&lt;&gt;"",COMPARATIVO!$D$5,""))))</f>
        <v/>
      </c>
      <c r="J843" s="10" t="str">
        <f>IF(L842=0,"",IFERROR(((1+COMPARATIVO!$E$5)^(1/12)-1)*L842,""))</f>
        <v/>
      </c>
      <c r="K843" s="10" t="str">
        <f>IF((IFERROR(I843-J843+IF(C843=F842,0,COMPARATIVO!$F$5),""))=COMPARATIVO!$F$5,"",IFERROR(I843-J843+IF(C843=F842,0,COMPARATIVO!$F$5),""))</f>
        <v/>
      </c>
      <c r="L843" s="46">
        <f t="shared" si="2"/>
        <v>0</v>
      </c>
      <c r="M843" s="42"/>
      <c r="N843" s="9" t="str">
        <f t="shared" si="6"/>
        <v/>
      </c>
      <c r="O843" s="10" t="str">
        <f>IF(O842="","",IF(R842=0,"",IF(O842&gt;R842,R842,IF(R842&lt;&gt;"",COMPARATIVO!$D$6,""))))</f>
        <v/>
      </c>
      <c r="P843" s="10" t="str">
        <f>IF(R842=0,"",IFERROR(((1+COMPARATIVO!$E$6)^(1/12)-1)*R842,""))</f>
        <v/>
      </c>
      <c r="Q843" s="10" t="str">
        <f>IF((IFERROR(O843-P843+IF(C843=F842,0,COMPARATIVO!$F$6),""))=COMPARATIVO!$F$6,"",IFERROR(O843-P843+IF(C843=F842,0,COMPARATIVO!$F$6),""))</f>
        <v/>
      </c>
      <c r="R843" s="46">
        <f t="shared" si="3"/>
        <v>0</v>
      </c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9" t="str">
        <f t="shared" si="4"/>
        <v/>
      </c>
      <c r="C844" s="10" t="str">
        <f>IF(C843="","",IF(F843=0,"",IF(C843&gt;F843,F843,IF(F843&lt;&gt;"",COMPARATIVO!$D$4,""))))</f>
        <v/>
      </c>
      <c r="D844" s="10" t="str">
        <f>IF(F843=0,"",IFERROR(((1+COMPARATIVO!$E$4)^(1/12)-1)*F843,""))</f>
        <v/>
      </c>
      <c r="E844" s="10" t="str">
        <f>IF((IFERROR(C844-D844+IF(C844=F843,0,COMPARATIVO!$F$4),""))=COMPARATIVO!$F$4,"",IFERROR(C844-D844+IF(C844=F843,0,COMPARATIVO!$F$4),""))</f>
        <v/>
      </c>
      <c r="F844" s="46">
        <f t="shared" si="1"/>
        <v>0</v>
      </c>
      <c r="G844" s="42"/>
      <c r="H844" s="9" t="str">
        <f t="shared" si="5"/>
        <v/>
      </c>
      <c r="I844" s="10" t="str">
        <f>IF(I843="","",IF(L843=0,"",IF(I843&gt;L843,L843,IF(L843&lt;&gt;"",COMPARATIVO!$D$5,""))))</f>
        <v/>
      </c>
      <c r="J844" s="10" t="str">
        <f>IF(L843=0,"",IFERROR(((1+COMPARATIVO!$E$5)^(1/12)-1)*L843,""))</f>
        <v/>
      </c>
      <c r="K844" s="10" t="str">
        <f>IF((IFERROR(I844-J844+IF(C844=F843,0,COMPARATIVO!$F$5),""))=COMPARATIVO!$F$5,"",IFERROR(I844-J844+IF(C844=F843,0,COMPARATIVO!$F$5),""))</f>
        <v/>
      </c>
      <c r="L844" s="46">
        <f t="shared" si="2"/>
        <v>0</v>
      </c>
      <c r="M844" s="42"/>
      <c r="N844" s="9" t="str">
        <f t="shared" si="6"/>
        <v/>
      </c>
      <c r="O844" s="10" t="str">
        <f>IF(O843="","",IF(R843=0,"",IF(O843&gt;R843,R843,IF(R843&lt;&gt;"",COMPARATIVO!$D$6,""))))</f>
        <v/>
      </c>
      <c r="P844" s="10" t="str">
        <f>IF(R843=0,"",IFERROR(((1+COMPARATIVO!$E$6)^(1/12)-1)*R843,""))</f>
        <v/>
      </c>
      <c r="Q844" s="10" t="str">
        <f>IF((IFERROR(O844-P844+IF(C844=F843,0,COMPARATIVO!$F$6),""))=COMPARATIVO!$F$6,"",IFERROR(O844-P844+IF(C844=F843,0,COMPARATIVO!$F$6),""))</f>
        <v/>
      </c>
      <c r="R844" s="46">
        <f t="shared" si="3"/>
        <v>0</v>
      </c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9" t="str">
        <f t="shared" si="4"/>
        <v/>
      </c>
      <c r="C845" s="10" t="str">
        <f>IF(C844="","",IF(F844=0,"",IF(C844&gt;F844,F844,IF(F844&lt;&gt;"",COMPARATIVO!$D$4,""))))</f>
        <v/>
      </c>
      <c r="D845" s="10" t="str">
        <f>IF(F844=0,"",IFERROR(((1+COMPARATIVO!$E$4)^(1/12)-1)*F844,""))</f>
        <v/>
      </c>
      <c r="E845" s="10" t="str">
        <f>IF((IFERROR(C845-D845+IF(C845=F844,0,COMPARATIVO!$F$4),""))=COMPARATIVO!$F$4,"",IFERROR(C845-D845+IF(C845=F844,0,COMPARATIVO!$F$4),""))</f>
        <v/>
      </c>
      <c r="F845" s="46">
        <f t="shared" si="1"/>
        <v>0</v>
      </c>
      <c r="G845" s="42"/>
      <c r="H845" s="9" t="str">
        <f t="shared" si="5"/>
        <v/>
      </c>
      <c r="I845" s="10" t="str">
        <f>IF(I844="","",IF(L844=0,"",IF(I844&gt;L844,L844,IF(L844&lt;&gt;"",COMPARATIVO!$D$5,""))))</f>
        <v/>
      </c>
      <c r="J845" s="10" t="str">
        <f>IF(L844=0,"",IFERROR(((1+COMPARATIVO!$E$5)^(1/12)-1)*L844,""))</f>
        <v/>
      </c>
      <c r="K845" s="10" t="str">
        <f>IF((IFERROR(I845-J845+IF(C845=F844,0,COMPARATIVO!$F$5),""))=COMPARATIVO!$F$5,"",IFERROR(I845-J845+IF(C845=F844,0,COMPARATIVO!$F$5),""))</f>
        <v/>
      </c>
      <c r="L845" s="46">
        <f t="shared" si="2"/>
        <v>0</v>
      </c>
      <c r="M845" s="42"/>
      <c r="N845" s="9" t="str">
        <f t="shared" si="6"/>
        <v/>
      </c>
      <c r="O845" s="10" t="str">
        <f>IF(O844="","",IF(R844=0,"",IF(O844&gt;R844,R844,IF(R844&lt;&gt;"",COMPARATIVO!$D$6,""))))</f>
        <v/>
      </c>
      <c r="P845" s="10" t="str">
        <f>IF(R844=0,"",IFERROR(((1+COMPARATIVO!$E$6)^(1/12)-1)*R844,""))</f>
        <v/>
      </c>
      <c r="Q845" s="10" t="str">
        <f>IF((IFERROR(O845-P845+IF(C845=F844,0,COMPARATIVO!$F$6),""))=COMPARATIVO!$F$6,"",IFERROR(O845-P845+IF(C845=F844,0,COMPARATIVO!$F$6),""))</f>
        <v/>
      </c>
      <c r="R845" s="46">
        <f t="shared" si="3"/>
        <v>0</v>
      </c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9" t="str">
        <f t="shared" si="4"/>
        <v/>
      </c>
      <c r="C846" s="10" t="str">
        <f>IF(C845="","",IF(F845=0,"",IF(C845&gt;F845,F845,IF(F845&lt;&gt;"",COMPARATIVO!$D$4,""))))</f>
        <v/>
      </c>
      <c r="D846" s="10" t="str">
        <f>IF(F845=0,"",IFERROR(((1+COMPARATIVO!$E$4)^(1/12)-1)*F845,""))</f>
        <v/>
      </c>
      <c r="E846" s="10" t="str">
        <f>IF((IFERROR(C846-D846+IF(C846=F845,0,COMPARATIVO!$F$4),""))=COMPARATIVO!$F$4,"",IFERROR(C846-D846+IF(C846=F845,0,COMPARATIVO!$F$4),""))</f>
        <v/>
      </c>
      <c r="F846" s="46">
        <f t="shared" si="1"/>
        <v>0</v>
      </c>
      <c r="G846" s="42"/>
      <c r="H846" s="9" t="str">
        <f t="shared" si="5"/>
        <v/>
      </c>
      <c r="I846" s="10" t="str">
        <f>IF(I845="","",IF(L845=0,"",IF(I845&gt;L845,L845,IF(L845&lt;&gt;"",COMPARATIVO!$D$5,""))))</f>
        <v/>
      </c>
      <c r="J846" s="10" t="str">
        <f>IF(L845=0,"",IFERROR(((1+COMPARATIVO!$E$5)^(1/12)-1)*L845,""))</f>
        <v/>
      </c>
      <c r="K846" s="10" t="str">
        <f>IF((IFERROR(I846-J846+IF(C846=F845,0,COMPARATIVO!$F$5),""))=COMPARATIVO!$F$5,"",IFERROR(I846-J846+IF(C846=F845,0,COMPARATIVO!$F$5),""))</f>
        <v/>
      </c>
      <c r="L846" s="46">
        <f t="shared" si="2"/>
        <v>0</v>
      </c>
      <c r="M846" s="42"/>
      <c r="N846" s="9" t="str">
        <f t="shared" si="6"/>
        <v/>
      </c>
      <c r="O846" s="10" t="str">
        <f>IF(O845="","",IF(R845=0,"",IF(O845&gt;R845,R845,IF(R845&lt;&gt;"",COMPARATIVO!$D$6,""))))</f>
        <v/>
      </c>
      <c r="P846" s="10" t="str">
        <f>IF(R845=0,"",IFERROR(((1+COMPARATIVO!$E$6)^(1/12)-1)*R845,""))</f>
        <v/>
      </c>
      <c r="Q846" s="10" t="str">
        <f>IF((IFERROR(O846-P846+IF(C846=F845,0,COMPARATIVO!$F$6),""))=COMPARATIVO!$F$6,"",IFERROR(O846-P846+IF(C846=F845,0,COMPARATIVO!$F$6),""))</f>
        <v/>
      </c>
      <c r="R846" s="46">
        <f t="shared" si="3"/>
        <v>0</v>
      </c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9" t="str">
        <f t="shared" si="4"/>
        <v/>
      </c>
      <c r="C847" s="10" t="str">
        <f>IF(C846="","",IF(F846=0,"",IF(C846&gt;F846,F846,IF(F846&lt;&gt;"",COMPARATIVO!$D$4,""))))</f>
        <v/>
      </c>
      <c r="D847" s="10" t="str">
        <f>IF(F846=0,"",IFERROR(((1+COMPARATIVO!$E$4)^(1/12)-1)*F846,""))</f>
        <v/>
      </c>
      <c r="E847" s="10" t="str">
        <f>IF((IFERROR(C847-D847+IF(C847=F846,0,COMPARATIVO!$F$4),""))=COMPARATIVO!$F$4,"",IFERROR(C847-D847+IF(C847=F846,0,COMPARATIVO!$F$4),""))</f>
        <v/>
      </c>
      <c r="F847" s="46">
        <f t="shared" si="1"/>
        <v>0</v>
      </c>
      <c r="G847" s="42"/>
      <c r="H847" s="9" t="str">
        <f t="shared" si="5"/>
        <v/>
      </c>
      <c r="I847" s="10" t="str">
        <f>IF(I846="","",IF(L846=0,"",IF(I846&gt;L846,L846,IF(L846&lt;&gt;"",COMPARATIVO!$D$5,""))))</f>
        <v/>
      </c>
      <c r="J847" s="10" t="str">
        <f>IF(L846=0,"",IFERROR(((1+COMPARATIVO!$E$5)^(1/12)-1)*L846,""))</f>
        <v/>
      </c>
      <c r="K847" s="10" t="str">
        <f>IF((IFERROR(I847-J847+IF(C847=F846,0,COMPARATIVO!$F$5),""))=COMPARATIVO!$F$5,"",IFERROR(I847-J847+IF(C847=F846,0,COMPARATIVO!$F$5),""))</f>
        <v/>
      </c>
      <c r="L847" s="46">
        <f t="shared" si="2"/>
        <v>0</v>
      </c>
      <c r="M847" s="42"/>
      <c r="N847" s="9" t="str">
        <f t="shared" si="6"/>
        <v/>
      </c>
      <c r="O847" s="10" t="str">
        <f>IF(O846="","",IF(R846=0,"",IF(O846&gt;R846,R846,IF(R846&lt;&gt;"",COMPARATIVO!$D$6,""))))</f>
        <v/>
      </c>
      <c r="P847" s="10" t="str">
        <f>IF(R846=0,"",IFERROR(((1+COMPARATIVO!$E$6)^(1/12)-1)*R846,""))</f>
        <v/>
      </c>
      <c r="Q847" s="10" t="str">
        <f>IF((IFERROR(O847-P847+IF(C847=F846,0,COMPARATIVO!$F$6),""))=COMPARATIVO!$F$6,"",IFERROR(O847-P847+IF(C847=F846,0,COMPARATIVO!$F$6),""))</f>
        <v/>
      </c>
      <c r="R847" s="46">
        <f t="shared" si="3"/>
        <v>0</v>
      </c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9" t="str">
        <f t="shared" si="4"/>
        <v/>
      </c>
      <c r="C848" s="10" t="str">
        <f>IF(C847="","",IF(F847=0,"",IF(C847&gt;F847,F847,IF(F847&lt;&gt;"",COMPARATIVO!$D$4,""))))</f>
        <v/>
      </c>
      <c r="D848" s="10" t="str">
        <f>IF(F847=0,"",IFERROR(((1+COMPARATIVO!$E$4)^(1/12)-1)*F847,""))</f>
        <v/>
      </c>
      <c r="E848" s="10" t="str">
        <f>IF((IFERROR(C848-D848+IF(C848=F847,0,COMPARATIVO!$F$4),""))=COMPARATIVO!$F$4,"",IFERROR(C848-D848+IF(C848=F847,0,COMPARATIVO!$F$4),""))</f>
        <v/>
      </c>
      <c r="F848" s="46">
        <f t="shared" si="1"/>
        <v>0</v>
      </c>
      <c r="G848" s="42"/>
      <c r="H848" s="9" t="str">
        <f t="shared" si="5"/>
        <v/>
      </c>
      <c r="I848" s="10" t="str">
        <f>IF(I847="","",IF(L847=0,"",IF(I847&gt;L847,L847,IF(L847&lt;&gt;"",COMPARATIVO!$D$5,""))))</f>
        <v/>
      </c>
      <c r="J848" s="10" t="str">
        <f>IF(L847=0,"",IFERROR(((1+COMPARATIVO!$E$5)^(1/12)-1)*L847,""))</f>
        <v/>
      </c>
      <c r="K848" s="10" t="str">
        <f>IF((IFERROR(I848-J848+IF(C848=F847,0,COMPARATIVO!$F$5),""))=COMPARATIVO!$F$5,"",IFERROR(I848-J848+IF(C848=F847,0,COMPARATIVO!$F$5),""))</f>
        <v/>
      </c>
      <c r="L848" s="46">
        <f t="shared" si="2"/>
        <v>0</v>
      </c>
      <c r="M848" s="42"/>
      <c r="N848" s="9" t="str">
        <f t="shared" si="6"/>
        <v/>
      </c>
      <c r="O848" s="10" t="str">
        <f>IF(O847="","",IF(R847=0,"",IF(O847&gt;R847,R847,IF(R847&lt;&gt;"",COMPARATIVO!$D$6,""))))</f>
        <v/>
      </c>
      <c r="P848" s="10" t="str">
        <f>IF(R847=0,"",IFERROR(((1+COMPARATIVO!$E$6)^(1/12)-1)*R847,""))</f>
        <v/>
      </c>
      <c r="Q848" s="10" t="str">
        <f>IF((IFERROR(O848-P848+IF(C848=F847,0,COMPARATIVO!$F$6),""))=COMPARATIVO!$F$6,"",IFERROR(O848-P848+IF(C848=F847,0,COMPARATIVO!$F$6),""))</f>
        <v/>
      </c>
      <c r="R848" s="46">
        <f t="shared" si="3"/>
        <v>0</v>
      </c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9" t="str">
        <f t="shared" si="4"/>
        <v/>
      </c>
      <c r="C849" s="10" t="str">
        <f>IF(C848="","",IF(F848=0,"",IF(C848&gt;F848,F848,IF(F848&lt;&gt;"",COMPARATIVO!$D$4,""))))</f>
        <v/>
      </c>
      <c r="D849" s="10" t="str">
        <f>IF(F848=0,"",IFERROR(((1+COMPARATIVO!$E$4)^(1/12)-1)*F848,""))</f>
        <v/>
      </c>
      <c r="E849" s="10" t="str">
        <f>IF((IFERROR(C849-D849+IF(C849=F848,0,COMPARATIVO!$F$4),""))=COMPARATIVO!$F$4,"",IFERROR(C849-D849+IF(C849=F848,0,COMPARATIVO!$F$4),""))</f>
        <v/>
      </c>
      <c r="F849" s="46">
        <f t="shared" si="1"/>
        <v>0</v>
      </c>
      <c r="G849" s="42"/>
      <c r="H849" s="9" t="str">
        <f t="shared" si="5"/>
        <v/>
      </c>
      <c r="I849" s="10" t="str">
        <f>IF(I848="","",IF(L848=0,"",IF(I848&gt;L848,L848,IF(L848&lt;&gt;"",COMPARATIVO!$D$5,""))))</f>
        <v/>
      </c>
      <c r="J849" s="10" t="str">
        <f>IF(L848=0,"",IFERROR(((1+COMPARATIVO!$E$5)^(1/12)-1)*L848,""))</f>
        <v/>
      </c>
      <c r="K849" s="10" t="str">
        <f>IF((IFERROR(I849-J849+IF(C849=F848,0,COMPARATIVO!$F$5),""))=COMPARATIVO!$F$5,"",IFERROR(I849-J849+IF(C849=F848,0,COMPARATIVO!$F$5),""))</f>
        <v/>
      </c>
      <c r="L849" s="46">
        <f t="shared" si="2"/>
        <v>0</v>
      </c>
      <c r="M849" s="42"/>
      <c r="N849" s="9" t="str">
        <f t="shared" si="6"/>
        <v/>
      </c>
      <c r="O849" s="10" t="str">
        <f>IF(O848="","",IF(R848=0,"",IF(O848&gt;R848,R848,IF(R848&lt;&gt;"",COMPARATIVO!$D$6,""))))</f>
        <v/>
      </c>
      <c r="P849" s="10" t="str">
        <f>IF(R848=0,"",IFERROR(((1+COMPARATIVO!$E$6)^(1/12)-1)*R848,""))</f>
        <v/>
      </c>
      <c r="Q849" s="10" t="str">
        <f>IF((IFERROR(O849-P849+IF(C849=F848,0,COMPARATIVO!$F$6),""))=COMPARATIVO!$F$6,"",IFERROR(O849-P849+IF(C849=F848,0,COMPARATIVO!$F$6),""))</f>
        <v/>
      </c>
      <c r="R849" s="46">
        <f t="shared" si="3"/>
        <v>0</v>
      </c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9" t="str">
        <f t="shared" si="4"/>
        <v/>
      </c>
      <c r="C850" s="10" t="str">
        <f>IF(C849="","",IF(F849=0,"",IF(C849&gt;F849,F849,IF(F849&lt;&gt;"",COMPARATIVO!$D$4,""))))</f>
        <v/>
      </c>
      <c r="D850" s="10" t="str">
        <f>IF(F849=0,"",IFERROR(((1+COMPARATIVO!$E$4)^(1/12)-1)*F849,""))</f>
        <v/>
      </c>
      <c r="E850" s="10" t="str">
        <f>IF((IFERROR(C850-D850+IF(C850=F849,0,COMPARATIVO!$F$4),""))=COMPARATIVO!$F$4,"",IFERROR(C850-D850+IF(C850=F849,0,COMPARATIVO!$F$4),""))</f>
        <v/>
      </c>
      <c r="F850" s="46">
        <f t="shared" si="1"/>
        <v>0</v>
      </c>
      <c r="G850" s="42"/>
      <c r="H850" s="9" t="str">
        <f t="shared" si="5"/>
        <v/>
      </c>
      <c r="I850" s="10" t="str">
        <f>IF(I849="","",IF(L849=0,"",IF(I849&gt;L849,L849,IF(L849&lt;&gt;"",COMPARATIVO!$D$5,""))))</f>
        <v/>
      </c>
      <c r="J850" s="10" t="str">
        <f>IF(L849=0,"",IFERROR(((1+COMPARATIVO!$E$5)^(1/12)-1)*L849,""))</f>
        <v/>
      </c>
      <c r="K850" s="10" t="str">
        <f>IF((IFERROR(I850-J850+IF(C850=F849,0,COMPARATIVO!$F$5),""))=COMPARATIVO!$F$5,"",IFERROR(I850-J850+IF(C850=F849,0,COMPARATIVO!$F$5),""))</f>
        <v/>
      </c>
      <c r="L850" s="46">
        <f t="shared" si="2"/>
        <v>0</v>
      </c>
      <c r="M850" s="42"/>
      <c r="N850" s="9" t="str">
        <f t="shared" si="6"/>
        <v/>
      </c>
      <c r="O850" s="10" t="str">
        <f>IF(O849="","",IF(R849=0,"",IF(O849&gt;R849,R849,IF(R849&lt;&gt;"",COMPARATIVO!$D$6,""))))</f>
        <v/>
      </c>
      <c r="P850" s="10" t="str">
        <f>IF(R849=0,"",IFERROR(((1+COMPARATIVO!$E$6)^(1/12)-1)*R849,""))</f>
        <v/>
      </c>
      <c r="Q850" s="10" t="str">
        <f>IF((IFERROR(O850-P850+IF(C850=F849,0,COMPARATIVO!$F$6),""))=COMPARATIVO!$F$6,"",IFERROR(O850-P850+IF(C850=F849,0,COMPARATIVO!$F$6),""))</f>
        <v/>
      </c>
      <c r="R850" s="46">
        <f t="shared" si="3"/>
        <v>0</v>
      </c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9" t="str">
        <f t="shared" si="4"/>
        <v/>
      </c>
      <c r="C851" s="10" t="str">
        <f>IF(C850="","",IF(F850=0,"",IF(C850&gt;F850,F850,IF(F850&lt;&gt;"",COMPARATIVO!$D$4,""))))</f>
        <v/>
      </c>
      <c r="D851" s="10" t="str">
        <f>IF(F850=0,"",IFERROR(((1+COMPARATIVO!$E$4)^(1/12)-1)*F850,""))</f>
        <v/>
      </c>
      <c r="E851" s="10" t="str">
        <f>IF((IFERROR(C851-D851+IF(C851=F850,0,COMPARATIVO!$F$4),""))=COMPARATIVO!$F$4,"",IFERROR(C851-D851+IF(C851=F850,0,COMPARATIVO!$F$4),""))</f>
        <v/>
      </c>
      <c r="F851" s="46">
        <f t="shared" si="1"/>
        <v>0</v>
      </c>
      <c r="G851" s="42"/>
      <c r="H851" s="9" t="str">
        <f t="shared" si="5"/>
        <v/>
      </c>
      <c r="I851" s="10" t="str">
        <f>IF(I850="","",IF(L850=0,"",IF(I850&gt;L850,L850,IF(L850&lt;&gt;"",COMPARATIVO!$D$5,""))))</f>
        <v/>
      </c>
      <c r="J851" s="10" t="str">
        <f>IF(L850=0,"",IFERROR(((1+COMPARATIVO!$E$5)^(1/12)-1)*L850,""))</f>
        <v/>
      </c>
      <c r="K851" s="10" t="str">
        <f>IF((IFERROR(I851-J851+IF(C851=F850,0,COMPARATIVO!$F$5),""))=COMPARATIVO!$F$5,"",IFERROR(I851-J851+IF(C851=F850,0,COMPARATIVO!$F$5),""))</f>
        <v/>
      </c>
      <c r="L851" s="46">
        <f t="shared" si="2"/>
        <v>0</v>
      </c>
      <c r="M851" s="42"/>
      <c r="N851" s="9" t="str">
        <f t="shared" si="6"/>
        <v/>
      </c>
      <c r="O851" s="10" t="str">
        <f>IF(O850="","",IF(R850=0,"",IF(O850&gt;R850,R850,IF(R850&lt;&gt;"",COMPARATIVO!$D$6,""))))</f>
        <v/>
      </c>
      <c r="P851" s="10" t="str">
        <f>IF(R850=0,"",IFERROR(((1+COMPARATIVO!$E$6)^(1/12)-1)*R850,""))</f>
        <v/>
      </c>
      <c r="Q851" s="10" t="str">
        <f>IF((IFERROR(O851-P851+IF(C851=F850,0,COMPARATIVO!$F$6),""))=COMPARATIVO!$F$6,"",IFERROR(O851-P851+IF(C851=F850,0,COMPARATIVO!$F$6),""))</f>
        <v/>
      </c>
      <c r="R851" s="46">
        <f t="shared" si="3"/>
        <v>0</v>
      </c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9" t="str">
        <f t="shared" si="4"/>
        <v/>
      </c>
      <c r="C852" s="10" t="str">
        <f>IF(C851="","",IF(F851=0,"",IF(C851&gt;F851,F851,IF(F851&lt;&gt;"",COMPARATIVO!$D$4,""))))</f>
        <v/>
      </c>
      <c r="D852" s="10" t="str">
        <f>IF(F851=0,"",IFERROR(((1+COMPARATIVO!$E$4)^(1/12)-1)*F851,""))</f>
        <v/>
      </c>
      <c r="E852" s="10" t="str">
        <f>IF((IFERROR(C852-D852+IF(C852=F851,0,COMPARATIVO!$F$4),""))=COMPARATIVO!$F$4,"",IFERROR(C852-D852+IF(C852=F851,0,COMPARATIVO!$F$4),""))</f>
        <v/>
      </c>
      <c r="F852" s="46">
        <f t="shared" si="1"/>
        <v>0</v>
      </c>
      <c r="G852" s="42"/>
      <c r="H852" s="9" t="str">
        <f t="shared" si="5"/>
        <v/>
      </c>
      <c r="I852" s="10" t="str">
        <f>IF(I851="","",IF(L851=0,"",IF(I851&gt;L851,L851,IF(L851&lt;&gt;"",COMPARATIVO!$D$5,""))))</f>
        <v/>
      </c>
      <c r="J852" s="10" t="str">
        <f>IF(L851=0,"",IFERROR(((1+COMPARATIVO!$E$5)^(1/12)-1)*L851,""))</f>
        <v/>
      </c>
      <c r="K852" s="10" t="str">
        <f>IF((IFERROR(I852-J852+IF(C852=F851,0,COMPARATIVO!$F$5),""))=COMPARATIVO!$F$5,"",IFERROR(I852-J852+IF(C852=F851,0,COMPARATIVO!$F$5),""))</f>
        <v/>
      </c>
      <c r="L852" s="46">
        <f t="shared" si="2"/>
        <v>0</v>
      </c>
      <c r="M852" s="42"/>
      <c r="N852" s="9" t="str">
        <f t="shared" si="6"/>
        <v/>
      </c>
      <c r="O852" s="10" t="str">
        <f>IF(O851="","",IF(R851=0,"",IF(O851&gt;R851,R851,IF(R851&lt;&gt;"",COMPARATIVO!$D$6,""))))</f>
        <v/>
      </c>
      <c r="P852" s="10" t="str">
        <f>IF(R851=0,"",IFERROR(((1+COMPARATIVO!$E$6)^(1/12)-1)*R851,""))</f>
        <v/>
      </c>
      <c r="Q852" s="10" t="str">
        <f>IF((IFERROR(O852-P852+IF(C852=F851,0,COMPARATIVO!$F$6),""))=COMPARATIVO!$F$6,"",IFERROR(O852-P852+IF(C852=F851,0,COMPARATIVO!$F$6),""))</f>
        <v/>
      </c>
      <c r="R852" s="46">
        <f t="shared" si="3"/>
        <v>0</v>
      </c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9" t="str">
        <f t="shared" si="4"/>
        <v/>
      </c>
      <c r="C853" s="10" t="str">
        <f>IF(C852="","",IF(F852=0,"",IF(C852&gt;F852,F852,IF(F852&lt;&gt;"",COMPARATIVO!$D$4,""))))</f>
        <v/>
      </c>
      <c r="D853" s="10" t="str">
        <f>IF(F852=0,"",IFERROR(((1+COMPARATIVO!$E$4)^(1/12)-1)*F852,""))</f>
        <v/>
      </c>
      <c r="E853" s="10" t="str">
        <f>IF((IFERROR(C853-D853+IF(C853=F852,0,COMPARATIVO!$F$4),""))=COMPARATIVO!$F$4,"",IFERROR(C853-D853+IF(C853=F852,0,COMPARATIVO!$F$4),""))</f>
        <v/>
      </c>
      <c r="F853" s="46">
        <f t="shared" si="1"/>
        <v>0</v>
      </c>
      <c r="G853" s="42"/>
      <c r="H853" s="9" t="str">
        <f t="shared" si="5"/>
        <v/>
      </c>
      <c r="I853" s="10" t="str">
        <f>IF(I852="","",IF(L852=0,"",IF(I852&gt;L852,L852,IF(L852&lt;&gt;"",COMPARATIVO!$D$5,""))))</f>
        <v/>
      </c>
      <c r="J853" s="10" t="str">
        <f>IF(L852=0,"",IFERROR(((1+COMPARATIVO!$E$5)^(1/12)-1)*L852,""))</f>
        <v/>
      </c>
      <c r="K853" s="10" t="str">
        <f>IF((IFERROR(I853-J853+IF(C853=F852,0,COMPARATIVO!$F$5),""))=COMPARATIVO!$F$5,"",IFERROR(I853-J853+IF(C853=F852,0,COMPARATIVO!$F$5),""))</f>
        <v/>
      </c>
      <c r="L853" s="46">
        <f t="shared" si="2"/>
        <v>0</v>
      </c>
      <c r="M853" s="42"/>
      <c r="N853" s="9" t="str">
        <f t="shared" si="6"/>
        <v/>
      </c>
      <c r="O853" s="10" t="str">
        <f>IF(O852="","",IF(R852=0,"",IF(O852&gt;R852,R852,IF(R852&lt;&gt;"",COMPARATIVO!$D$6,""))))</f>
        <v/>
      </c>
      <c r="P853" s="10" t="str">
        <f>IF(R852=0,"",IFERROR(((1+COMPARATIVO!$E$6)^(1/12)-1)*R852,""))</f>
        <v/>
      </c>
      <c r="Q853" s="10" t="str">
        <f>IF((IFERROR(O853-P853+IF(C853=F852,0,COMPARATIVO!$F$6),""))=COMPARATIVO!$F$6,"",IFERROR(O853-P853+IF(C853=F852,0,COMPARATIVO!$F$6),""))</f>
        <v/>
      </c>
      <c r="R853" s="46">
        <f t="shared" si="3"/>
        <v>0</v>
      </c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9" t="str">
        <f t="shared" si="4"/>
        <v/>
      </c>
      <c r="C854" s="10" t="str">
        <f>IF(C853="","",IF(F853=0,"",IF(C853&gt;F853,F853,IF(F853&lt;&gt;"",COMPARATIVO!$D$4,""))))</f>
        <v/>
      </c>
      <c r="D854" s="10" t="str">
        <f>IF(F853=0,"",IFERROR(((1+COMPARATIVO!$E$4)^(1/12)-1)*F853,""))</f>
        <v/>
      </c>
      <c r="E854" s="10" t="str">
        <f>IF((IFERROR(C854-D854+IF(C854=F853,0,COMPARATIVO!$F$4),""))=COMPARATIVO!$F$4,"",IFERROR(C854-D854+IF(C854=F853,0,COMPARATIVO!$F$4),""))</f>
        <v/>
      </c>
      <c r="F854" s="46">
        <f t="shared" si="1"/>
        <v>0</v>
      </c>
      <c r="G854" s="42"/>
      <c r="H854" s="9" t="str">
        <f t="shared" si="5"/>
        <v/>
      </c>
      <c r="I854" s="10" t="str">
        <f>IF(I853="","",IF(L853=0,"",IF(I853&gt;L853,L853,IF(L853&lt;&gt;"",COMPARATIVO!$D$5,""))))</f>
        <v/>
      </c>
      <c r="J854" s="10" t="str">
        <f>IF(L853=0,"",IFERROR(((1+COMPARATIVO!$E$5)^(1/12)-1)*L853,""))</f>
        <v/>
      </c>
      <c r="K854" s="10" t="str">
        <f>IF((IFERROR(I854-J854+IF(C854=F853,0,COMPARATIVO!$F$5),""))=COMPARATIVO!$F$5,"",IFERROR(I854-J854+IF(C854=F853,0,COMPARATIVO!$F$5),""))</f>
        <v/>
      </c>
      <c r="L854" s="46">
        <f t="shared" si="2"/>
        <v>0</v>
      </c>
      <c r="M854" s="42"/>
      <c r="N854" s="9" t="str">
        <f t="shared" si="6"/>
        <v/>
      </c>
      <c r="O854" s="10" t="str">
        <f>IF(O853="","",IF(R853=0,"",IF(O853&gt;R853,R853,IF(R853&lt;&gt;"",COMPARATIVO!$D$6,""))))</f>
        <v/>
      </c>
      <c r="P854" s="10" t="str">
        <f>IF(R853=0,"",IFERROR(((1+COMPARATIVO!$E$6)^(1/12)-1)*R853,""))</f>
        <v/>
      </c>
      <c r="Q854" s="10" t="str">
        <f>IF((IFERROR(O854-P854+IF(C854=F853,0,COMPARATIVO!$F$6),""))=COMPARATIVO!$F$6,"",IFERROR(O854-P854+IF(C854=F853,0,COMPARATIVO!$F$6),""))</f>
        <v/>
      </c>
      <c r="R854" s="46">
        <f t="shared" si="3"/>
        <v>0</v>
      </c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9" t="str">
        <f t="shared" si="4"/>
        <v/>
      </c>
      <c r="C855" s="10" t="str">
        <f>IF(C854="","",IF(F854=0,"",IF(C854&gt;F854,F854,IF(F854&lt;&gt;"",COMPARATIVO!$D$4,""))))</f>
        <v/>
      </c>
      <c r="D855" s="10" t="str">
        <f>IF(F854=0,"",IFERROR(((1+COMPARATIVO!$E$4)^(1/12)-1)*F854,""))</f>
        <v/>
      </c>
      <c r="E855" s="10" t="str">
        <f>IF((IFERROR(C855-D855+IF(C855=F854,0,COMPARATIVO!$F$4),""))=COMPARATIVO!$F$4,"",IFERROR(C855-D855+IF(C855=F854,0,COMPARATIVO!$F$4),""))</f>
        <v/>
      </c>
      <c r="F855" s="46">
        <f t="shared" si="1"/>
        <v>0</v>
      </c>
      <c r="G855" s="42"/>
      <c r="H855" s="9" t="str">
        <f t="shared" si="5"/>
        <v/>
      </c>
      <c r="I855" s="10" t="str">
        <f>IF(I854="","",IF(L854=0,"",IF(I854&gt;L854,L854,IF(L854&lt;&gt;"",COMPARATIVO!$D$5,""))))</f>
        <v/>
      </c>
      <c r="J855" s="10" t="str">
        <f>IF(L854=0,"",IFERROR(((1+COMPARATIVO!$E$5)^(1/12)-1)*L854,""))</f>
        <v/>
      </c>
      <c r="K855" s="10" t="str">
        <f>IF((IFERROR(I855-J855+IF(C855=F854,0,COMPARATIVO!$F$5),""))=COMPARATIVO!$F$5,"",IFERROR(I855-J855+IF(C855=F854,0,COMPARATIVO!$F$5),""))</f>
        <v/>
      </c>
      <c r="L855" s="46">
        <f t="shared" si="2"/>
        <v>0</v>
      </c>
      <c r="M855" s="42"/>
      <c r="N855" s="9" t="str">
        <f t="shared" si="6"/>
        <v/>
      </c>
      <c r="O855" s="10" t="str">
        <f>IF(O854="","",IF(R854=0,"",IF(O854&gt;R854,R854,IF(R854&lt;&gt;"",COMPARATIVO!$D$6,""))))</f>
        <v/>
      </c>
      <c r="P855" s="10" t="str">
        <f>IF(R854=0,"",IFERROR(((1+COMPARATIVO!$E$6)^(1/12)-1)*R854,""))</f>
        <v/>
      </c>
      <c r="Q855" s="10" t="str">
        <f>IF((IFERROR(O855-P855+IF(C855=F854,0,COMPARATIVO!$F$6),""))=COMPARATIVO!$F$6,"",IFERROR(O855-P855+IF(C855=F854,0,COMPARATIVO!$F$6),""))</f>
        <v/>
      </c>
      <c r="R855" s="46">
        <f t="shared" si="3"/>
        <v>0</v>
      </c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9" t="str">
        <f t="shared" si="4"/>
        <v/>
      </c>
      <c r="C856" s="10" t="str">
        <f>IF(C855="","",IF(F855=0,"",IF(C855&gt;F855,F855,IF(F855&lt;&gt;"",COMPARATIVO!$D$4,""))))</f>
        <v/>
      </c>
      <c r="D856" s="10" t="str">
        <f>IF(F855=0,"",IFERROR(((1+COMPARATIVO!$E$4)^(1/12)-1)*F855,""))</f>
        <v/>
      </c>
      <c r="E856" s="10" t="str">
        <f>IF((IFERROR(C856-D856+IF(C856=F855,0,COMPARATIVO!$F$4),""))=COMPARATIVO!$F$4,"",IFERROR(C856-D856+IF(C856=F855,0,COMPARATIVO!$F$4),""))</f>
        <v/>
      </c>
      <c r="F856" s="46">
        <f t="shared" si="1"/>
        <v>0</v>
      </c>
      <c r="G856" s="42"/>
      <c r="H856" s="9" t="str">
        <f t="shared" si="5"/>
        <v/>
      </c>
      <c r="I856" s="10" t="str">
        <f>IF(I855="","",IF(L855=0,"",IF(I855&gt;L855,L855,IF(L855&lt;&gt;"",COMPARATIVO!$D$5,""))))</f>
        <v/>
      </c>
      <c r="J856" s="10" t="str">
        <f>IF(L855=0,"",IFERROR(((1+COMPARATIVO!$E$5)^(1/12)-1)*L855,""))</f>
        <v/>
      </c>
      <c r="K856" s="10" t="str">
        <f>IF((IFERROR(I856-J856+IF(C856=F855,0,COMPARATIVO!$F$5),""))=COMPARATIVO!$F$5,"",IFERROR(I856-J856+IF(C856=F855,0,COMPARATIVO!$F$5),""))</f>
        <v/>
      </c>
      <c r="L856" s="46">
        <f t="shared" si="2"/>
        <v>0</v>
      </c>
      <c r="M856" s="42"/>
      <c r="N856" s="9" t="str">
        <f t="shared" si="6"/>
        <v/>
      </c>
      <c r="O856" s="10" t="str">
        <f>IF(O855="","",IF(R855=0,"",IF(O855&gt;R855,R855,IF(R855&lt;&gt;"",COMPARATIVO!$D$6,""))))</f>
        <v/>
      </c>
      <c r="P856" s="10" t="str">
        <f>IF(R855=0,"",IFERROR(((1+COMPARATIVO!$E$6)^(1/12)-1)*R855,""))</f>
        <v/>
      </c>
      <c r="Q856" s="10" t="str">
        <f>IF((IFERROR(O856-P856+IF(C856=F855,0,COMPARATIVO!$F$6),""))=COMPARATIVO!$F$6,"",IFERROR(O856-P856+IF(C856=F855,0,COMPARATIVO!$F$6),""))</f>
        <v/>
      </c>
      <c r="R856" s="46">
        <f t="shared" si="3"/>
        <v>0</v>
      </c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9" t="str">
        <f t="shared" si="4"/>
        <v/>
      </c>
      <c r="C857" s="10" t="str">
        <f>IF(C856="","",IF(F856=0,"",IF(C856&gt;F856,F856,IF(F856&lt;&gt;"",COMPARATIVO!$D$4,""))))</f>
        <v/>
      </c>
      <c r="D857" s="10" t="str">
        <f>IF(F856=0,"",IFERROR(((1+COMPARATIVO!$E$4)^(1/12)-1)*F856,""))</f>
        <v/>
      </c>
      <c r="E857" s="10" t="str">
        <f>IF((IFERROR(C857-D857+IF(C857=F856,0,COMPARATIVO!$F$4),""))=COMPARATIVO!$F$4,"",IFERROR(C857-D857+IF(C857=F856,0,COMPARATIVO!$F$4),""))</f>
        <v/>
      </c>
      <c r="F857" s="46">
        <f t="shared" si="1"/>
        <v>0</v>
      </c>
      <c r="G857" s="42"/>
      <c r="H857" s="9" t="str">
        <f t="shared" si="5"/>
        <v/>
      </c>
      <c r="I857" s="10" t="str">
        <f>IF(I856="","",IF(L856=0,"",IF(I856&gt;L856,L856,IF(L856&lt;&gt;"",COMPARATIVO!$D$5,""))))</f>
        <v/>
      </c>
      <c r="J857" s="10" t="str">
        <f>IF(L856=0,"",IFERROR(((1+COMPARATIVO!$E$5)^(1/12)-1)*L856,""))</f>
        <v/>
      </c>
      <c r="K857" s="10" t="str">
        <f>IF((IFERROR(I857-J857+IF(C857=F856,0,COMPARATIVO!$F$5),""))=COMPARATIVO!$F$5,"",IFERROR(I857-J857+IF(C857=F856,0,COMPARATIVO!$F$5),""))</f>
        <v/>
      </c>
      <c r="L857" s="46">
        <f t="shared" si="2"/>
        <v>0</v>
      </c>
      <c r="M857" s="42"/>
      <c r="N857" s="9" t="str">
        <f t="shared" si="6"/>
        <v/>
      </c>
      <c r="O857" s="10" t="str">
        <f>IF(O856="","",IF(R856=0,"",IF(O856&gt;R856,R856,IF(R856&lt;&gt;"",COMPARATIVO!$D$6,""))))</f>
        <v/>
      </c>
      <c r="P857" s="10" t="str">
        <f>IF(R856=0,"",IFERROR(((1+COMPARATIVO!$E$6)^(1/12)-1)*R856,""))</f>
        <v/>
      </c>
      <c r="Q857" s="10" t="str">
        <f>IF((IFERROR(O857-P857+IF(C857=F856,0,COMPARATIVO!$F$6),""))=COMPARATIVO!$F$6,"",IFERROR(O857-P857+IF(C857=F856,0,COMPARATIVO!$F$6),""))</f>
        <v/>
      </c>
      <c r="R857" s="46">
        <f t="shared" si="3"/>
        <v>0</v>
      </c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9" t="str">
        <f t="shared" si="4"/>
        <v/>
      </c>
      <c r="C858" s="10" t="str">
        <f>IF(C857="","",IF(F857=0,"",IF(C857&gt;F857,F857,IF(F857&lt;&gt;"",COMPARATIVO!$D$4,""))))</f>
        <v/>
      </c>
      <c r="D858" s="10" t="str">
        <f>IF(F857=0,"",IFERROR(((1+COMPARATIVO!$E$4)^(1/12)-1)*F857,""))</f>
        <v/>
      </c>
      <c r="E858" s="10" t="str">
        <f>IF((IFERROR(C858-D858+IF(C858=F857,0,COMPARATIVO!$F$4),""))=COMPARATIVO!$F$4,"",IFERROR(C858-D858+IF(C858=F857,0,COMPARATIVO!$F$4),""))</f>
        <v/>
      </c>
      <c r="F858" s="46">
        <f t="shared" si="1"/>
        <v>0</v>
      </c>
      <c r="G858" s="42"/>
      <c r="H858" s="9" t="str">
        <f t="shared" si="5"/>
        <v/>
      </c>
      <c r="I858" s="10" t="str">
        <f>IF(I857="","",IF(L857=0,"",IF(I857&gt;L857,L857,IF(L857&lt;&gt;"",COMPARATIVO!$D$5,""))))</f>
        <v/>
      </c>
      <c r="J858" s="10" t="str">
        <f>IF(L857=0,"",IFERROR(((1+COMPARATIVO!$E$5)^(1/12)-1)*L857,""))</f>
        <v/>
      </c>
      <c r="K858" s="10" t="str">
        <f>IF((IFERROR(I858-J858+IF(C858=F857,0,COMPARATIVO!$F$5),""))=COMPARATIVO!$F$5,"",IFERROR(I858-J858+IF(C858=F857,0,COMPARATIVO!$F$5),""))</f>
        <v/>
      </c>
      <c r="L858" s="46">
        <f t="shared" si="2"/>
        <v>0</v>
      </c>
      <c r="M858" s="42"/>
      <c r="N858" s="9" t="str">
        <f t="shared" si="6"/>
        <v/>
      </c>
      <c r="O858" s="10" t="str">
        <f>IF(O857="","",IF(R857=0,"",IF(O857&gt;R857,R857,IF(R857&lt;&gt;"",COMPARATIVO!$D$6,""))))</f>
        <v/>
      </c>
      <c r="P858" s="10" t="str">
        <f>IF(R857=0,"",IFERROR(((1+COMPARATIVO!$E$6)^(1/12)-1)*R857,""))</f>
        <v/>
      </c>
      <c r="Q858" s="10" t="str">
        <f>IF((IFERROR(O858-P858+IF(C858=F857,0,COMPARATIVO!$F$6),""))=COMPARATIVO!$F$6,"",IFERROR(O858-P858+IF(C858=F857,0,COMPARATIVO!$F$6),""))</f>
        <v/>
      </c>
      <c r="R858" s="46">
        <f t="shared" si="3"/>
        <v>0</v>
      </c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9" t="str">
        <f t="shared" si="4"/>
        <v/>
      </c>
      <c r="C859" s="10" t="str">
        <f>IF(C858="","",IF(F858=0,"",IF(C858&gt;F858,F858,IF(F858&lt;&gt;"",COMPARATIVO!$D$4,""))))</f>
        <v/>
      </c>
      <c r="D859" s="10" t="str">
        <f>IF(F858=0,"",IFERROR(((1+COMPARATIVO!$E$4)^(1/12)-1)*F858,""))</f>
        <v/>
      </c>
      <c r="E859" s="10" t="str">
        <f>IF((IFERROR(C859-D859+IF(C859=F858,0,COMPARATIVO!$F$4),""))=COMPARATIVO!$F$4,"",IFERROR(C859-D859+IF(C859=F858,0,COMPARATIVO!$F$4),""))</f>
        <v/>
      </c>
      <c r="F859" s="46">
        <f t="shared" si="1"/>
        <v>0</v>
      </c>
      <c r="G859" s="42"/>
      <c r="H859" s="9" t="str">
        <f t="shared" si="5"/>
        <v/>
      </c>
      <c r="I859" s="10" t="str">
        <f>IF(I858="","",IF(L858=0,"",IF(I858&gt;L858,L858,IF(L858&lt;&gt;"",COMPARATIVO!$D$5,""))))</f>
        <v/>
      </c>
      <c r="J859" s="10" t="str">
        <f>IF(L858=0,"",IFERROR(((1+COMPARATIVO!$E$5)^(1/12)-1)*L858,""))</f>
        <v/>
      </c>
      <c r="K859" s="10" t="str">
        <f>IF((IFERROR(I859-J859+IF(C859=F858,0,COMPARATIVO!$F$5),""))=COMPARATIVO!$F$5,"",IFERROR(I859-J859+IF(C859=F858,0,COMPARATIVO!$F$5),""))</f>
        <v/>
      </c>
      <c r="L859" s="46">
        <f t="shared" si="2"/>
        <v>0</v>
      </c>
      <c r="M859" s="42"/>
      <c r="N859" s="9" t="str">
        <f t="shared" si="6"/>
        <v/>
      </c>
      <c r="O859" s="10" t="str">
        <f>IF(O858="","",IF(R858=0,"",IF(O858&gt;R858,R858,IF(R858&lt;&gt;"",COMPARATIVO!$D$6,""))))</f>
        <v/>
      </c>
      <c r="P859" s="10" t="str">
        <f>IF(R858=0,"",IFERROR(((1+COMPARATIVO!$E$6)^(1/12)-1)*R858,""))</f>
        <v/>
      </c>
      <c r="Q859" s="10" t="str">
        <f>IF((IFERROR(O859-P859+IF(C859=F858,0,COMPARATIVO!$F$6),""))=COMPARATIVO!$F$6,"",IFERROR(O859-P859+IF(C859=F858,0,COMPARATIVO!$F$6),""))</f>
        <v/>
      </c>
      <c r="R859" s="46">
        <f t="shared" si="3"/>
        <v>0</v>
      </c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9" t="str">
        <f t="shared" si="4"/>
        <v/>
      </c>
      <c r="C860" s="10" t="str">
        <f>IF(C859="","",IF(F859=0,"",IF(C859&gt;F859,F859,IF(F859&lt;&gt;"",COMPARATIVO!$D$4,""))))</f>
        <v/>
      </c>
      <c r="D860" s="10" t="str">
        <f>IF(F859=0,"",IFERROR(((1+COMPARATIVO!$E$4)^(1/12)-1)*F859,""))</f>
        <v/>
      </c>
      <c r="E860" s="10" t="str">
        <f>IF((IFERROR(C860-D860+IF(C860=F859,0,COMPARATIVO!$F$4),""))=COMPARATIVO!$F$4,"",IFERROR(C860-D860+IF(C860=F859,0,COMPARATIVO!$F$4),""))</f>
        <v/>
      </c>
      <c r="F860" s="46">
        <f t="shared" si="1"/>
        <v>0</v>
      </c>
      <c r="G860" s="42"/>
      <c r="H860" s="9" t="str">
        <f t="shared" si="5"/>
        <v/>
      </c>
      <c r="I860" s="10" t="str">
        <f>IF(I859="","",IF(L859=0,"",IF(I859&gt;L859,L859,IF(L859&lt;&gt;"",COMPARATIVO!$D$5,""))))</f>
        <v/>
      </c>
      <c r="J860" s="10" t="str">
        <f>IF(L859=0,"",IFERROR(((1+COMPARATIVO!$E$5)^(1/12)-1)*L859,""))</f>
        <v/>
      </c>
      <c r="K860" s="10" t="str">
        <f>IF((IFERROR(I860-J860+IF(C860=F859,0,COMPARATIVO!$F$5),""))=COMPARATIVO!$F$5,"",IFERROR(I860-J860+IF(C860=F859,0,COMPARATIVO!$F$5),""))</f>
        <v/>
      </c>
      <c r="L860" s="46">
        <f t="shared" si="2"/>
        <v>0</v>
      </c>
      <c r="M860" s="42"/>
      <c r="N860" s="9" t="str">
        <f t="shared" si="6"/>
        <v/>
      </c>
      <c r="O860" s="10" t="str">
        <f>IF(O859="","",IF(R859=0,"",IF(O859&gt;R859,R859,IF(R859&lt;&gt;"",COMPARATIVO!$D$6,""))))</f>
        <v/>
      </c>
      <c r="P860" s="10" t="str">
        <f>IF(R859=0,"",IFERROR(((1+COMPARATIVO!$E$6)^(1/12)-1)*R859,""))</f>
        <v/>
      </c>
      <c r="Q860" s="10" t="str">
        <f>IF((IFERROR(O860-P860+IF(C860=F859,0,COMPARATIVO!$F$6),""))=COMPARATIVO!$F$6,"",IFERROR(O860-P860+IF(C860=F859,0,COMPARATIVO!$F$6),""))</f>
        <v/>
      </c>
      <c r="R860" s="46">
        <f t="shared" si="3"/>
        <v>0</v>
      </c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9" t="str">
        <f t="shared" si="4"/>
        <v/>
      </c>
      <c r="C861" s="10" t="str">
        <f>IF(C860="","",IF(F860=0,"",IF(C860&gt;F860,F860,IF(F860&lt;&gt;"",COMPARATIVO!$D$4,""))))</f>
        <v/>
      </c>
      <c r="D861" s="10" t="str">
        <f>IF(F860=0,"",IFERROR(((1+COMPARATIVO!$E$4)^(1/12)-1)*F860,""))</f>
        <v/>
      </c>
      <c r="E861" s="10" t="str">
        <f>IF((IFERROR(C861-D861+IF(C861=F860,0,COMPARATIVO!$F$4),""))=COMPARATIVO!$F$4,"",IFERROR(C861-D861+IF(C861=F860,0,COMPARATIVO!$F$4),""))</f>
        <v/>
      </c>
      <c r="F861" s="46">
        <f t="shared" si="1"/>
        <v>0</v>
      </c>
      <c r="G861" s="42"/>
      <c r="H861" s="9" t="str">
        <f t="shared" si="5"/>
        <v/>
      </c>
      <c r="I861" s="10" t="str">
        <f>IF(I860="","",IF(L860=0,"",IF(I860&gt;L860,L860,IF(L860&lt;&gt;"",COMPARATIVO!$D$5,""))))</f>
        <v/>
      </c>
      <c r="J861" s="10" t="str">
        <f>IF(L860=0,"",IFERROR(((1+COMPARATIVO!$E$5)^(1/12)-1)*L860,""))</f>
        <v/>
      </c>
      <c r="K861" s="10" t="str">
        <f>IF((IFERROR(I861-J861+IF(C861=F860,0,COMPARATIVO!$F$5),""))=COMPARATIVO!$F$5,"",IFERROR(I861-J861+IF(C861=F860,0,COMPARATIVO!$F$5),""))</f>
        <v/>
      </c>
      <c r="L861" s="46">
        <f t="shared" si="2"/>
        <v>0</v>
      </c>
      <c r="M861" s="42"/>
      <c r="N861" s="9" t="str">
        <f t="shared" si="6"/>
        <v/>
      </c>
      <c r="O861" s="10" t="str">
        <f>IF(O860="","",IF(R860=0,"",IF(O860&gt;R860,R860,IF(R860&lt;&gt;"",COMPARATIVO!$D$6,""))))</f>
        <v/>
      </c>
      <c r="P861" s="10" t="str">
        <f>IF(R860=0,"",IFERROR(((1+COMPARATIVO!$E$6)^(1/12)-1)*R860,""))</f>
        <v/>
      </c>
      <c r="Q861" s="10" t="str">
        <f>IF((IFERROR(O861-P861+IF(C861=F860,0,COMPARATIVO!$F$6),""))=COMPARATIVO!$F$6,"",IFERROR(O861-P861+IF(C861=F860,0,COMPARATIVO!$F$6),""))</f>
        <v/>
      </c>
      <c r="R861" s="46">
        <f t="shared" si="3"/>
        <v>0</v>
      </c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9" t="str">
        <f t="shared" si="4"/>
        <v/>
      </c>
      <c r="C862" s="10" t="str">
        <f>IF(C861="","",IF(F861=0,"",IF(C861&gt;F861,F861,IF(F861&lt;&gt;"",COMPARATIVO!$D$4,""))))</f>
        <v/>
      </c>
      <c r="D862" s="10" t="str">
        <f>IF(F861=0,"",IFERROR(((1+COMPARATIVO!$E$4)^(1/12)-1)*F861,""))</f>
        <v/>
      </c>
      <c r="E862" s="10" t="str">
        <f>IF((IFERROR(C862-D862+IF(C862=F861,0,COMPARATIVO!$F$4),""))=COMPARATIVO!$F$4,"",IFERROR(C862-D862+IF(C862=F861,0,COMPARATIVO!$F$4),""))</f>
        <v/>
      </c>
      <c r="F862" s="46">
        <f t="shared" si="1"/>
        <v>0</v>
      </c>
      <c r="G862" s="42"/>
      <c r="H862" s="9" t="str">
        <f t="shared" si="5"/>
        <v/>
      </c>
      <c r="I862" s="10" t="str">
        <f>IF(I861="","",IF(L861=0,"",IF(I861&gt;L861,L861,IF(L861&lt;&gt;"",COMPARATIVO!$D$5,""))))</f>
        <v/>
      </c>
      <c r="J862" s="10" t="str">
        <f>IF(L861=0,"",IFERROR(((1+COMPARATIVO!$E$5)^(1/12)-1)*L861,""))</f>
        <v/>
      </c>
      <c r="K862" s="10" t="str">
        <f>IF((IFERROR(I862-J862+IF(C862=F861,0,COMPARATIVO!$F$5),""))=COMPARATIVO!$F$5,"",IFERROR(I862-J862+IF(C862=F861,0,COMPARATIVO!$F$5),""))</f>
        <v/>
      </c>
      <c r="L862" s="46">
        <f t="shared" si="2"/>
        <v>0</v>
      </c>
      <c r="M862" s="42"/>
      <c r="N862" s="9" t="str">
        <f t="shared" si="6"/>
        <v/>
      </c>
      <c r="O862" s="10" t="str">
        <f>IF(O861="","",IF(R861=0,"",IF(O861&gt;R861,R861,IF(R861&lt;&gt;"",COMPARATIVO!$D$6,""))))</f>
        <v/>
      </c>
      <c r="P862" s="10" t="str">
        <f>IF(R861=0,"",IFERROR(((1+COMPARATIVO!$E$6)^(1/12)-1)*R861,""))</f>
        <v/>
      </c>
      <c r="Q862" s="10" t="str">
        <f>IF((IFERROR(O862-P862+IF(C862=F861,0,COMPARATIVO!$F$6),""))=COMPARATIVO!$F$6,"",IFERROR(O862-P862+IF(C862=F861,0,COMPARATIVO!$F$6),""))</f>
        <v/>
      </c>
      <c r="R862" s="46">
        <f t="shared" si="3"/>
        <v>0</v>
      </c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9" t="str">
        <f t="shared" si="4"/>
        <v/>
      </c>
      <c r="C863" s="10" t="str">
        <f>IF(C862="","",IF(F862=0,"",IF(C862&gt;F862,F862,IF(F862&lt;&gt;"",COMPARATIVO!$D$4,""))))</f>
        <v/>
      </c>
      <c r="D863" s="10" t="str">
        <f>IF(F862=0,"",IFERROR(((1+COMPARATIVO!$E$4)^(1/12)-1)*F862,""))</f>
        <v/>
      </c>
      <c r="E863" s="10" t="str">
        <f>IF((IFERROR(C863-D863+IF(C863=F862,0,COMPARATIVO!$F$4),""))=COMPARATIVO!$F$4,"",IFERROR(C863-D863+IF(C863=F862,0,COMPARATIVO!$F$4),""))</f>
        <v/>
      </c>
      <c r="F863" s="46">
        <f t="shared" si="1"/>
        <v>0</v>
      </c>
      <c r="G863" s="42"/>
      <c r="H863" s="9" t="str">
        <f t="shared" si="5"/>
        <v/>
      </c>
      <c r="I863" s="10" t="str">
        <f>IF(I862="","",IF(L862=0,"",IF(I862&gt;L862,L862,IF(L862&lt;&gt;"",COMPARATIVO!$D$5,""))))</f>
        <v/>
      </c>
      <c r="J863" s="10" t="str">
        <f>IF(L862=0,"",IFERROR(((1+COMPARATIVO!$E$5)^(1/12)-1)*L862,""))</f>
        <v/>
      </c>
      <c r="K863" s="10" t="str">
        <f>IF((IFERROR(I863-J863+IF(C863=F862,0,COMPARATIVO!$F$5),""))=COMPARATIVO!$F$5,"",IFERROR(I863-J863+IF(C863=F862,0,COMPARATIVO!$F$5),""))</f>
        <v/>
      </c>
      <c r="L863" s="46">
        <f t="shared" si="2"/>
        <v>0</v>
      </c>
      <c r="M863" s="42"/>
      <c r="N863" s="9" t="str">
        <f t="shared" si="6"/>
        <v/>
      </c>
      <c r="O863" s="10" t="str">
        <f>IF(O862="","",IF(R862=0,"",IF(O862&gt;R862,R862,IF(R862&lt;&gt;"",COMPARATIVO!$D$6,""))))</f>
        <v/>
      </c>
      <c r="P863" s="10" t="str">
        <f>IF(R862=0,"",IFERROR(((1+COMPARATIVO!$E$6)^(1/12)-1)*R862,""))</f>
        <v/>
      </c>
      <c r="Q863" s="10" t="str">
        <f>IF((IFERROR(O863-P863+IF(C863=F862,0,COMPARATIVO!$F$6),""))=COMPARATIVO!$F$6,"",IFERROR(O863-P863+IF(C863=F862,0,COMPARATIVO!$F$6),""))</f>
        <v/>
      </c>
      <c r="R863" s="46">
        <f t="shared" si="3"/>
        <v>0</v>
      </c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9" t="str">
        <f t="shared" si="4"/>
        <v/>
      </c>
      <c r="C864" s="10" t="str">
        <f>IF(C863="","",IF(F863=0,"",IF(C863&gt;F863,F863,IF(F863&lt;&gt;"",COMPARATIVO!$D$4,""))))</f>
        <v/>
      </c>
      <c r="D864" s="10" t="str">
        <f>IF(F863=0,"",IFERROR(((1+COMPARATIVO!$E$4)^(1/12)-1)*F863,""))</f>
        <v/>
      </c>
      <c r="E864" s="10" t="str">
        <f>IF((IFERROR(C864-D864+IF(C864=F863,0,COMPARATIVO!$F$4),""))=COMPARATIVO!$F$4,"",IFERROR(C864-D864+IF(C864=F863,0,COMPARATIVO!$F$4),""))</f>
        <v/>
      </c>
      <c r="F864" s="46">
        <f t="shared" si="1"/>
        <v>0</v>
      </c>
      <c r="G864" s="42"/>
      <c r="H864" s="9" t="str">
        <f t="shared" si="5"/>
        <v/>
      </c>
      <c r="I864" s="10" t="str">
        <f>IF(I863="","",IF(L863=0,"",IF(I863&gt;L863,L863,IF(L863&lt;&gt;"",COMPARATIVO!$D$5,""))))</f>
        <v/>
      </c>
      <c r="J864" s="10" t="str">
        <f>IF(L863=0,"",IFERROR(((1+COMPARATIVO!$E$5)^(1/12)-1)*L863,""))</f>
        <v/>
      </c>
      <c r="K864" s="10" t="str">
        <f>IF((IFERROR(I864-J864+IF(C864=F863,0,COMPARATIVO!$F$5),""))=COMPARATIVO!$F$5,"",IFERROR(I864-J864+IF(C864=F863,0,COMPARATIVO!$F$5),""))</f>
        <v/>
      </c>
      <c r="L864" s="46">
        <f t="shared" si="2"/>
        <v>0</v>
      </c>
      <c r="M864" s="42"/>
      <c r="N864" s="9" t="str">
        <f t="shared" si="6"/>
        <v/>
      </c>
      <c r="O864" s="10" t="str">
        <f>IF(O863="","",IF(R863=0,"",IF(O863&gt;R863,R863,IF(R863&lt;&gt;"",COMPARATIVO!$D$6,""))))</f>
        <v/>
      </c>
      <c r="P864" s="10" t="str">
        <f>IF(R863=0,"",IFERROR(((1+COMPARATIVO!$E$6)^(1/12)-1)*R863,""))</f>
        <v/>
      </c>
      <c r="Q864" s="10" t="str">
        <f>IF((IFERROR(O864-P864+IF(C864=F863,0,COMPARATIVO!$F$6),""))=COMPARATIVO!$F$6,"",IFERROR(O864-P864+IF(C864=F863,0,COMPARATIVO!$F$6),""))</f>
        <v/>
      </c>
      <c r="R864" s="46">
        <f t="shared" si="3"/>
        <v>0</v>
      </c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9" t="str">
        <f t="shared" si="4"/>
        <v/>
      </c>
      <c r="C865" s="10" t="str">
        <f>IF(C864="","",IF(F864=0,"",IF(C864&gt;F864,F864,IF(F864&lt;&gt;"",COMPARATIVO!$D$4,""))))</f>
        <v/>
      </c>
      <c r="D865" s="10" t="str">
        <f>IF(F864=0,"",IFERROR(((1+COMPARATIVO!$E$4)^(1/12)-1)*F864,""))</f>
        <v/>
      </c>
      <c r="E865" s="10" t="str">
        <f>IF((IFERROR(C865-D865+IF(C865=F864,0,COMPARATIVO!$F$4),""))=COMPARATIVO!$F$4,"",IFERROR(C865-D865+IF(C865=F864,0,COMPARATIVO!$F$4),""))</f>
        <v/>
      </c>
      <c r="F865" s="46">
        <f t="shared" si="1"/>
        <v>0</v>
      </c>
      <c r="G865" s="42"/>
      <c r="H865" s="9" t="str">
        <f t="shared" si="5"/>
        <v/>
      </c>
      <c r="I865" s="10" t="str">
        <f>IF(I864="","",IF(L864=0,"",IF(I864&gt;L864,L864,IF(L864&lt;&gt;"",COMPARATIVO!$D$5,""))))</f>
        <v/>
      </c>
      <c r="J865" s="10" t="str">
        <f>IF(L864=0,"",IFERROR(((1+COMPARATIVO!$E$5)^(1/12)-1)*L864,""))</f>
        <v/>
      </c>
      <c r="K865" s="10" t="str">
        <f>IF((IFERROR(I865-J865+IF(C865=F864,0,COMPARATIVO!$F$5),""))=COMPARATIVO!$F$5,"",IFERROR(I865-J865+IF(C865=F864,0,COMPARATIVO!$F$5),""))</f>
        <v/>
      </c>
      <c r="L865" s="46">
        <f t="shared" si="2"/>
        <v>0</v>
      </c>
      <c r="M865" s="42"/>
      <c r="N865" s="9" t="str">
        <f t="shared" si="6"/>
        <v/>
      </c>
      <c r="O865" s="10" t="str">
        <f>IF(O864="","",IF(R864=0,"",IF(O864&gt;R864,R864,IF(R864&lt;&gt;"",COMPARATIVO!$D$6,""))))</f>
        <v/>
      </c>
      <c r="P865" s="10" t="str">
        <f>IF(R864=0,"",IFERROR(((1+COMPARATIVO!$E$6)^(1/12)-1)*R864,""))</f>
        <v/>
      </c>
      <c r="Q865" s="10" t="str">
        <f>IF((IFERROR(O865-P865+IF(C865=F864,0,COMPARATIVO!$F$6),""))=COMPARATIVO!$F$6,"",IFERROR(O865-P865+IF(C865=F864,0,COMPARATIVO!$F$6),""))</f>
        <v/>
      </c>
      <c r="R865" s="46">
        <f t="shared" si="3"/>
        <v>0</v>
      </c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9" t="str">
        <f t="shared" si="4"/>
        <v/>
      </c>
      <c r="C866" s="10" t="str">
        <f>IF(C865="","",IF(F865=0,"",IF(C865&gt;F865,F865,IF(F865&lt;&gt;"",COMPARATIVO!$D$4,""))))</f>
        <v/>
      </c>
      <c r="D866" s="10" t="str">
        <f>IF(F865=0,"",IFERROR(((1+COMPARATIVO!$E$4)^(1/12)-1)*F865,""))</f>
        <v/>
      </c>
      <c r="E866" s="10" t="str">
        <f>IF((IFERROR(C866-D866+IF(C866=F865,0,COMPARATIVO!$F$4),""))=COMPARATIVO!$F$4,"",IFERROR(C866-D866+IF(C866=F865,0,COMPARATIVO!$F$4),""))</f>
        <v/>
      </c>
      <c r="F866" s="46">
        <f t="shared" si="1"/>
        <v>0</v>
      </c>
      <c r="G866" s="42"/>
      <c r="H866" s="9" t="str">
        <f t="shared" si="5"/>
        <v/>
      </c>
      <c r="I866" s="10" t="str">
        <f>IF(I865="","",IF(L865=0,"",IF(I865&gt;L865,L865,IF(L865&lt;&gt;"",COMPARATIVO!$D$5,""))))</f>
        <v/>
      </c>
      <c r="J866" s="10" t="str">
        <f>IF(L865=0,"",IFERROR(((1+COMPARATIVO!$E$5)^(1/12)-1)*L865,""))</f>
        <v/>
      </c>
      <c r="K866" s="10" t="str">
        <f>IF((IFERROR(I866-J866+IF(C866=F865,0,COMPARATIVO!$F$5),""))=COMPARATIVO!$F$5,"",IFERROR(I866-J866+IF(C866=F865,0,COMPARATIVO!$F$5),""))</f>
        <v/>
      </c>
      <c r="L866" s="46">
        <f t="shared" si="2"/>
        <v>0</v>
      </c>
      <c r="M866" s="42"/>
      <c r="N866" s="9" t="str">
        <f t="shared" si="6"/>
        <v/>
      </c>
      <c r="O866" s="10" t="str">
        <f>IF(O865="","",IF(R865=0,"",IF(O865&gt;R865,R865,IF(R865&lt;&gt;"",COMPARATIVO!$D$6,""))))</f>
        <v/>
      </c>
      <c r="P866" s="10" t="str">
        <f>IF(R865=0,"",IFERROR(((1+COMPARATIVO!$E$6)^(1/12)-1)*R865,""))</f>
        <v/>
      </c>
      <c r="Q866" s="10" t="str">
        <f>IF((IFERROR(O866-P866+IF(C866=F865,0,COMPARATIVO!$F$6),""))=COMPARATIVO!$F$6,"",IFERROR(O866-P866+IF(C866=F865,0,COMPARATIVO!$F$6),""))</f>
        <v/>
      </c>
      <c r="R866" s="46">
        <f t="shared" si="3"/>
        <v>0</v>
      </c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9" t="str">
        <f t="shared" si="4"/>
        <v/>
      </c>
      <c r="C867" s="10" t="str">
        <f>IF(C866="","",IF(F866=0,"",IF(C866&gt;F866,F866,IF(F866&lt;&gt;"",COMPARATIVO!$D$4,""))))</f>
        <v/>
      </c>
      <c r="D867" s="10" t="str">
        <f>IF(F866=0,"",IFERROR(((1+COMPARATIVO!$E$4)^(1/12)-1)*F866,""))</f>
        <v/>
      </c>
      <c r="E867" s="10" t="str">
        <f>IF((IFERROR(C867-D867+IF(C867=F866,0,COMPARATIVO!$F$4),""))=COMPARATIVO!$F$4,"",IFERROR(C867-D867+IF(C867=F866,0,COMPARATIVO!$F$4),""))</f>
        <v/>
      </c>
      <c r="F867" s="46">
        <f t="shared" si="1"/>
        <v>0</v>
      </c>
      <c r="G867" s="42"/>
      <c r="H867" s="9" t="str">
        <f t="shared" si="5"/>
        <v/>
      </c>
      <c r="I867" s="10" t="str">
        <f>IF(I866="","",IF(L866=0,"",IF(I866&gt;L866,L866,IF(L866&lt;&gt;"",COMPARATIVO!$D$5,""))))</f>
        <v/>
      </c>
      <c r="J867" s="10" t="str">
        <f>IF(L866=0,"",IFERROR(((1+COMPARATIVO!$E$5)^(1/12)-1)*L866,""))</f>
        <v/>
      </c>
      <c r="K867" s="10" t="str">
        <f>IF((IFERROR(I867-J867+IF(C867=F866,0,COMPARATIVO!$F$5),""))=COMPARATIVO!$F$5,"",IFERROR(I867-J867+IF(C867=F866,0,COMPARATIVO!$F$5),""))</f>
        <v/>
      </c>
      <c r="L867" s="46">
        <f t="shared" si="2"/>
        <v>0</v>
      </c>
      <c r="M867" s="42"/>
      <c r="N867" s="9" t="str">
        <f t="shared" si="6"/>
        <v/>
      </c>
      <c r="O867" s="10" t="str">
        <f>IF(O866="","",IF(R866=0,"",IF(O866&gt;R866,R866,IF(R866&lt;&gt;"",COMPARATIVO!$D$6,""))))</f>
        <v/>
      </c>
      <c r="P867" s="10" t="str">
        <f>IF(R866=0,"",IFERROR(((1+COMPARATIVO!$E$6)^(1/12)-1)*R866,""))</f>
        <v/>
      </c>
      <c r="Q867" s="10" t="str">
        <f>IF((IFERROR(O867-P867+IF(C867=F866,0,COMPARATIVO!$F$6),""))=COMPARATIVO!$F$6,"",IFERROR(O867-P867+IF(C867=F866,0,COMPARATIVO!$F$6),""))</f>
        <v/>
      </c>
      <c r="R867" s="46">
        <f t="shared" si="3"/>
        <v>0</v>
      </c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9" t="str">
        <f t="shared" si="4"/>
        <v/>
      </c>
      <c r="C868" s="10" t="str">
        <f>IF(C867="","",IF(F867=0,"",IF(C867&gt;F867,F867,IF(F867&lt;&gt;"",COMPARATIVO!$D$4,""))))</f>
        <v/>
      </c>
      <c r="D868" s="10" t="str">
        <f>IF(F867=0,"",IFERROR(((1+COMPARATIVO!$E$4)^(1/12)-1)*F867,""))</f>
        <v/>
      </c>
      <c r="E868" s="10" t="str">
        <f>IF((IFERROR(C868-D868+IF(C868=F867,0,COMPARATIVO!$F$4),""))=COMPARATIVO!$F$4,"",IFERROR(C868-D868+IF(C868=F867,0,COMPARATIVO!$F$4),""))</f>
        <v/>
      </c>
      <c r="F868" s="46">
        <f t="shared" si="1"/>
        <v>0</v>
      </c>
      <c r="G868" s="42"/>
      <c r="H868" s="9" t="str">
        <f t="shared" si="5"/>
        <v/>
      </c>
      <c r="I868" s="10" t="str">
        <f>IF(I867="","",IF(L867=0,"",IF(I867&gt;L867,L867,IF(L867&lt;&gt;"",COMPARATIVO!$D$5,""))))</f>
        <v/>
      </c>
      <c r="J868" s="10" t="str">
        <f>IF(L867=0,"",IFERROR(((1+COMPARATIVO!$E$5)^(1/12)-1)*L867,""))</f>
        <v/>
      </c>
      <c r="K868" s="10" t="str">
        <f>IF((IFERROR(I868-J868+IF(C868=F867,0,COMPARATIVO!$F$5),""))=COMPARATIVO!$F$5,"",IFERROR(I868-J868+IF(C868=F867,0,COMPARATIVO!$F$5),""))</f>
        <v/>
      </c>
      <c r="L868" s="46">
        <f t="shared" si="2"/>
        <v>0</v>
      </c>
      <c r="M868" s="42"/>
      <c r="N868" s="9" t="str">
        <f t="shared" si="6"/>
        <v/>
      </c>
      <c r="O868" s="10" t="str">
        <f>IF(O867="","",IF(R867=0,"",IF(O867&gt;R867,R867,IF(R867&lt;&gt;"",COMPARATIVO!$D$6,""))))</f>
        <v/>
      </c>
      <c r="P868" s="10" t="str">
        <f>IF(R867=0,"",IFERROR(((1+COMPARATIVO!$E$6)^(1/12)-1)*R867,""))</f>
        <v/>
      </c>
      <c r="Q868" s="10" t="str">
        <f>IF((IFERROR(O868-P868+IF(C868=F867,0,COMPARATIVO!$F$6),""))=COMPARATIVO!$F$6,"",IFERROR(O868-P868+IF(C868=F867,0,COMPARATIVO!$F$6),""))</f>
        <v/>
      </c>
      <c r="R868" s="46">
        <f t="shared" si="3"/>
        <v>0</v>
      </c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9" t="str">
        <f t="shared" si="4"/>
        <v/>
      </c>
      <c r="C869" s="10" t="str">
        <f>IF(C868="","",IF(F868=0,"",IF(C868&gt;F868,F868,IF(F868&lt;&gt;"",COMPARATIVO!$D$4,""))))</f>
        <v/>
      </c>
      <c r="D869" s="10" t="str">
        <f>IF(F868=0,"",IFERROR(((1+COMPARATIVO!$E$4)^(1/12)-1)*F868,""))</f>
        <v/>
      </c>
      <c r="E869" s="10" t="str">
        <f>IF((IFERROR(C869-D869+IF(C869=F868,0,COMPARATIVO!$F$4),""))=COMPARATIVO!$F$4,"",IFERROR(C869-D869+IF(C869=F868,0,COMPARATIVO!$F$4),""))</f>
        <v/>
      </c>
      <c r="F869" s="46">
        <f t="shared" si="1"/>
        <v>0</v>
      </c>
      <c r="G869" s="42"/>
      <c r="H869" s="9" t="str">
        <f t="shared" si="5"/>
        <v/>
      </c>
      <c r="I869" s="10" t="str">
        <f>IF(I868="","",IF(L868=0,"",IF(I868&gt;L868,L868,IF(L868&lt;&gt;"",COMPARATIVO!$D$5,""))))</f>
        <v/>
      </c>
      <c r="J869" s="10" t="str">
        <f>IF(L868=0,"",IFERROR(((1+COMPARATIVO!$E$5)^(1/12)-1)*L868,""))</f>
        <v/>
      </c>
      <c r="K869" s="10" t="str">
        <f>IF((IFERROR(I869-J869+IF(C869=F868,0,COMPARATIVO!$F$5),""))=COMPARATIVO!$F$5,"",IFERROR(I869-J869+IF(C869=F868,0,COMPARATIVO!$F$5),""))</f>
        <v/>
      </c>
      <c r="L869" s="46">
        <f t="shared" si="2"/>
        <v>0</v>
      </c>
      <c r="M869" s="42"/>
      <c r="N869" s="9" t="str">
        <f t="shared" si="6"/>
        <v/>
      </c>
      <c r="O869" s="10" t="str">
        <f>IF(O868="","",IF(R868=0,"",IF(O868&gt;R868,R868,IF(R868&lt;&gt;"",COMPARATIVO!$D$6,""))))</f>
        <v/>
      </c>
      <c r="P869" s="10" t="str">
        <f>IF(R868=0,"",IFERROR(((1+COMPARATIVO!$E$6)^(1/12)-1)*R868,""))</f>
        <v/>
      </c>
      <c r="Q869" s="10" t="str">
        <f>IF((IFERROR(O869-P869+IF(C869=F868,0,COMPARATIVO!$F$6),""))=COMPARATIVO!$F$6,"",IFERROR(O869-P869+IF(C869=F868,0,COMPARATIVO!$F$6),""))</f>
        <v/>
      </c>
      <c r="R869" s="46">
        <f t="shared" si="3"/>
        <v>0</v>
      </c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9" t="str">
        <f t="shared" si="4"/>
        <v/>
      </c>
      <c r="C870" s="10" t="str">
        <f>IF(C869="","",IF(F869=0,"",IF(C869&gt;F869,F869,IF(F869&lt;&gt;"",COMPARATIVO!$D$4,""))))</f>
        <v/>
      </c>
      <c r="D870" s="10" t="str">
        <f>IF(F869=0,"",IFERROR(((1+COMPARATIVO!$E$4)^(1/12)-1)*F869,""))</f>
        <v/>
      </c>
      <c r="E870" s="10" t="str">
        <f>IF((IFERROR(C870-D870+IF(C870=F869,0,COMPARATIVO!$F$4),""))=COMPARATIVO!$F$4,"",IFERROR(C870-D870+IF(C870=F869,0,COMPARATIVO!$F$4),""))</f>
        <v/>
      </c>
      <c r="F870" s="46">
        <f t="shared" si="1"/>
        <v>0</v>
      </c>
      <c r="G870" s="42"/>
      <c r="H870" s="9" t="str">
        <f t="shared" si="5"/>
        <v/>
      </c>
      <c r="I870" s="10" t="str">
        <f>IF(I869="","",IF(L869=0,"",IF(I869&gt;L869,L869,IF(L869&lt;&gt;"",COMPARATIVO!$D$5,""))))</f>
        <v/>
      </c>
      <c r="J870" s="10" t="str">
        <f>IF(L869=0,"",IFERROR(((1+COMPARATIVO!$E$5)^(1/12)-1)*L869,""))</f>
        <v/>
      </c>
      <c r="K870" s="10" t="str">
        <f>IF((IFERROR(I870-J870+IF(C870=F869,0,COMPARATIVO!$F$5),""))=COMPARATIVO!$F$5,"",IFERROR(I870-J870+IF(C870=F869,0,COMPARATIVO!$F$5),""))</f>
        <v/>
      </c>
      <c r="L870" s="46">
        <f t="shared" si="2"/>
        <v>0</v>
      </c>
      <c r="M870" s="42"/>
      <c r="N870" s="9" t="str">
        <f t="shared" si="6"/>
        <v/>
      </c>
      <c r="O870" s="10" t="str">
        <f>IF(O869="","",IF(R869=0,"",IF(O869&gt;R869,R869,IF(R869&lt;&gt;"",COMPARATIVO!$D$6,""))))</f>
        <v/>
      </c>
      <c r="P870" s="10" t="str">
        <f>IF(R869=0,"",IFERROR(((1+COMPARATIVO!$E$6)^(1/12)-1)*R869,""))</f>
        <v/>
      </c>
      <c r="Q870" s="10" t="str">
        <f>IF((IFERROR(O870-P870+IF(C870=F869,0,COMPARATIVO!$F$6),""))=COMPARATIVO!$F$6,"",IFERROR(O870-P870+IF(C870=F869,0,COMPARATIVO!$F$6),""))</f>
        <v/>
      </c>
      <c r="R870" s="46">
        <f t="shared" si="3"/>
        <v>0</v>
      </c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9" t="str">
        <f t="shared" si="4"/>
        <v/>
      </c>
      <c r="C871" s="10" t="str">
        <f>IF(C870="","",IF(F870=0,"",IF(C870&gt;F870,F870,IF(F870&lt;&gt;"",COMPARATIVO!$D$4,""))))</f>
        <v/>
      </c>
      <c r="D871" s="10" t="str">
        <f>IF(F870=0,"",IFERROR(((1+COMPARATIVO!$E$4)^(1/12)-1)*F870,""))</f>
        <v/>
      </c>
      <c r="E871" s="10" t="str">
        <f>IF((IFERROR(C871-D871+IF(C871=F870,0,COMPARATIVO!$F$4),""))=COMPARATIVO!$F$4,"",IFERROR(C871-D871+IF(C871=F870,0,COMPARATIVO!$F$4),""))</f>
        <v/>
      </c>
      <c r="F871" s="46">
        <f t="shared" si="1"/>
        <v>0</v>
      </c>
      <c r="G871" s="42"/>
      <c r="H871" s="9" t="str">
        <f t="shared" si="5"/>
        <v/>
      </c>
      <c r="I871" s="10" t="str">
        <f>IF(I870="","",IF(L870=0,"",IF(I870&gt;L870,L870,IF(L870&lt;&gt;"",COMPARATIVO!$D$5,""))))</f>
        <v/>
      </c>
      <c r="J871" s="10" t="str">
        <f>IF(L870=0,"",IFERROR(((1+COMPARATIVO!$E$5)^(1/12)-1)*L870,""))</f>
        <v/>
      </c>
      <c r="K871" s="10" t="str">
        <f>IF((IFERROR(I871-J871+IF(C871=F870,0,COMPARATIVO!$F$5),""))=COMPARATIVO!$F$5,"",IFERROR(I871-J871+IF(C871=F870,0,COMPARATIVO!$F$5),""))</f>
        <v/>
      </c>
      <c r="L871" s="46">
        <f t="shared" si="2"/>
        <v>0</v>
      </c>
      <c r="M871" s="42"/>
      <c r="N871" s="9" t="str">
        <f t="shared" si="6"/>
        <v/>
      </c>
      <c r="O871" s="10" t="str">
        <f>IF(O870="","",IF(R870=0,"",IF(O870&gt;R870,R870,IF(R870&lt;&gt;"",COMPARATIVO!$D$6,""))))</f>
        <v/>
      </c>
      <c r="P871" s="10" t="str">
        <f>IF(R870=0,"",IFERROR(((1+COMPARATIVO!$E$6)^(1/12)-1)*R870,""))</f>
        <v/>
      </c>
      <c r="Q871" s="10" t="str">
        <f>IF((IFERROR(O871-P871+IF(C871=F870,0,COMPARATIVO!$F$6),""))=COMPARATIVO!$F$6,"",IFERROR(O871-P871+IF(C871=F870,0,COMPARATIVO!$F$6),""))</f>
        <v/>
      </c>
      <c r="R871" s="46">
        <f t="shared" si="3"/>
        <v>0</v>
      </c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9" t="str">
        <f t="shared" si="4"/>
        <v/>
      </c>
      <c r="C872" s="10" t="str">
        <f>IF(C871="","",IF(F871=0,"",IF(C871&gt;F871,F871,IF(F871&lt;&gt;"",COMPARATIVO!$D$4,""))))</f>
        <v/>
      </c>
      <c r="D872" s="10" t="str">
        <f>IF(F871=0,"",IFERROR(((1+COMPARATIVO!$E$4)^(1/12)-1)*F871,""))</f>
        <v/>
      </c>
      <c r="E872" s="10" t="str">
        <f>IF((IFERROR(C872-D872+IF(C872=F871,0,COMPARATIVO!$F$4),""))=COMPARATIVO!$F$4,"",IFERROR(C872-D872+IF(C872=F871,0,COMPARATIVO!$F$4),""))</f>
        <v/>
      </c>
      <c r="F872" s="46">
        <f t="shared" si="1"/>
        <v>0</v>
      </c>
      <c r="G872" s="42"/>
      <c r="H872" s="9" t="str">
        <f t="shared" si="5"/>
        <v/>
      </c>
      <c r="I872" s="10" t="str">
        <f>IF(I871="","",IF(L871=0,"",IF(I871&gt;L871,L871,IF(L871&lt;&gt;"",COMPARATIVO!$D$5,""))))</f>
        <v/>
      </c>
      <c r="J872" s="10" t="str">
        <f>IF(L871=0,"",IFERROR(((1+COMPARATIVO!$E$5)^(1/12)-1)*L871,""))</f>
        <v/>
      </c>
      <c r="K872" s="10" t="str">
        <f>IF((IFERROR(I872-J872+IF(C872=F871,0,COMPARATIVO!$F$5),""))=COMPARATIVO!$F$5,"",IFERROR(I872-J872+IF(C872=F871,0,COMPARATIVO!$F$5),""))</f>
        <v/>
      </c>
      <c r="L872" s="46">
        <f t="shared" si="2"/>
        <v>0</v>
      </c>
      <c r="M872" s="42"/>
      <c r="N872" s="9" t="str">
        <f t="shared" si="6"/>
        <v/>
      </c>
      <c r="O872" s="10" t="str">
        <f>IF(O871="","",IF(R871=0,"",IF(O871&gt;R871,R871,IF(R871&lt;&gt;"",COMPARATIVO!$D$6,""))))</f>
        <v/>
      </c>
      <c r="P872" s="10" t="str">
        <f>IF(R871=0,"",IFERROR(((1+COMPARATIVO!$E$6)^(1/12)-1)*R871,""))</f>
        <v/>
      </c>
      <c r="Q872" s="10" t="str">
        <f>IF((IFERROR(O872-P872+IF(C872=F871,0,COMPARATIVO!$F$6),""))=COMPARATIVO!$F$6,"",IFERROR(O872-P872+IF(C872=F871,0,COMPARATIVO!$F$6),""))</f>
        <v/>
      </c>
      <c r="R872" s="46">
        <f t="shared" si="3"/>
        <v>0</v>
      </c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9" t="str">
        <f t="shared" si="4"/>
        <v/>
      </c>
      <c r="C873" s="10" t="str">
        <f>IF(C872="","",IF(F872=0,"",IF(C872&gt;F872,F872,IF(F872&lt;&gt;"",COMPARATIVO!$D$4,""))))</f>
        <v/>
      </c>
      <c r="D873" s="10" t="str">
        <f>IF(F872=0,"",IFERROR(((1+COMPARATIVO!$E$4)^(1/12)-1)*F872,""))</f>
        <v/>
      </c>
      <c r="E873" s="10" t="str">
        <f>IF((IFERROR(C873-D873+IF(C873=F872,0,COMPARATIVO!$F$4),""))=COMPARATIVO!$F$4,"",IFERROR(C873-D873+IF(C873=F872,0,COMPARATIVO!$F$4),""))</f>
        <v/>
      </c>
      <c r="F873" s="46">
        <f t="shared" si="1"/>
        <v>0</v>
      </c>
      <c r="G873" s="42"/>
      <c r="H873" s="9" t="str">
        <f t="shared" si="5"/>
        <v/>
      </c>
      <c r="I873" s="10" t="str">
        <f>IF(I872="","",IF(L872=0,"",IF(I872&gt;L872,L872,IF(L872&lt;&gt;"",COMPARATIVO!$D$5,""))))</f>
        <v/>
      </c>
      <c r="J873" s="10" t="str">
        <f>IF(L872=0,"",IFERROR(((1+COMPARATIVO!$E$5)^(1/12)-1)*L872,""))</f>
        <v/>
      </c>
      <c r="K873" s="10" t="str">
        <f>IF((IFERROR(I873-J873+IF(C873=F872,0,COMPARATIVO!$F$5),""))=COMPARATIVO!$F$5,"",IFERROR(I873-J873+IF(C873=F872,0,COMPARATIVO!$F$5),""))</f>
        <v/>
      </c>
      <c r="L873" s="46">
        <f t="shared" si="2"/>
        <v>0</v>
      </c>
      <c r="M873" s="42"/>
      <c r="N873" s="9" t="str">
        <f t="shared" si="6"/>
        <v/>
      </c>
      <c r="O873" s="10" t="str">
        <f>IF(O872="","",IF(R872=0,"",IF(O872&gt;R872,R872,IF(R872&lt;&gt;"",COMPARATIVO!$D$6,""))))</f>
        <v/>
      </c>
      <c r="P873" s="10" t="str">
        <f>IF(R872=0,"",IFERROR(((1+COMPARATIVO!$E$6)^(1/12)-1)*R872,""))</f>
        <v/>
      </c>
      <c r="Q873" s="10" t="str">
        <f>IF((IFERROR(O873-P873+IF(C873=F872,0,COMPARATIVO!$F$6),""))=COMPARATIVO!$F$6,"",IFERROR(O873-P873+IF(C873=F872,0,COMPARATIVO!$F$6),""))</f>
        <v/>
      </c>
      <c r="R873" s="46">
        <f t="shared" si="3"/>
        <v>0</v>
      </c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9" t="str">
        <f t="shared" si="4"/>
        <v/>
      </c>
      <c r="C874" s="10" t="str">
        <f>IF(C873="","",IF(F873=0,"",IF(C873&gt;F873,F873,IF(F873&lt;&gt;"",COMPARATIVO!$D$4,""))))</f>
        <v/>
      </c>
      <c r="D874" s="10" t="str">
        <f>IF(F873=0,"",IFERROR(((1+COMPARATIVO!$E$4)^(1/12)-1)*F873,""))</f>
        <v/>
      </c>
      <c r="E874" s="10" t="str">
        <f>IF((IFERROR(C874-D874+IF(C874=F873,0,COMPARATIVO!$F$4),""))=COMPARATIVO!$F$4,"",IFERROR(C874-D874+IF(C874=F873,0,COMPARATIVO!$F$4),""))</f>
        <v/>
      </c>
      <c r="F874" s="46">
        <f t="shared" si="1"/>
        <v>0</v>
      </c>
      <c r="G874" s="42"/>
      <c r="H874" s="9" t="str">
        <f t="shared" si="5"/>
        <v/>
      </c>
      <c r="I874" s="10" t="str">
        <f>IF(I873="","",IF(L873=0,"",IF(I873&gt;L873,L873,IF(L873&lt;&gt;"",COMPARATIVO!$D$5,""))))</f>
        <v/>
      </c>
      <c r="J874" s="10" t="str">
        <f>IF(L873=0,"",IFERROR(((1+COMPARATIVO!$E$5)^(1/12)-1)*L873,""))</f>
        <v/>
      </c>
      <c r="K874" s="10" t="str">
        <f>IF((IFERROR(I874-J874+IF(C874=F873,0,COMPARATIVO!$F$5),""))=COMPARATIVO!$F$5,"",IFERROR(I874-J874+IF(C874=F873,0,COMPARATIVO!$F$5),""))</f>
        <v/>
      </c>
      <c r="L874" s="46">
        <f t="shared" si="2"/>
        <v>0</v>
      </c>
      <c r="M874" s="42"/>
      <c r="N874" s="9" t="str">
        <f t="shared" si="6"/>
        <v/>
      </c>
      <c r="O874" s="10" t="str">
        <f>IF(O873="","",IF(R873=0,"",IF(O873&gt;R873,R873,IF(R873&lt;&gt;"",COMPARATIVO!$D$6,""))))</f>
        <v/>
      </c>
      <c r="P874" s="10" t="str">
        <f>IF(R873=0,"",IFERROR(((1+COMPARATIVO!$E$6)^(1/12)-1)*R873,""))</f>
        <v/>
      </c>
      <c r="Q874" s="10" t="str">
        <f>IF((IFERROR(O874-P874+IF(C874=F873,0,COMPARATIVO!$F$6),""))=COMPARATIVO!$F$6,"",IFERROR(O874-P874+IF(C874=F873,0,COMPARATIVO!$F$6),""))</f>
        <v/>
      </c>
      <c r="R874" s="46">
        <f t="shared" si="3"/>
        <v>0</v>
      </c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9" t="str">
        <f t="shared" si="4"/>
        <v/>
      </c>
      <c r="C875" s="10" t="str">
        <f>IF(C874="","",IF(F874=0,"",IF(C874&gt;F874,F874,IF(F874&lt;&gt;"",COMPARATIVO!$D$4,""))))</f>
        <v/>
      </c>
      <c r="D875" s="10" t="str">
        <f>IF(F874=0,"",IFERROR(((1+COMPARATIVO!$E$4)^(1/12)-1)*F874,""))</f>
        <v/>
      </c>
      <c r="E875" s="10" t="str">
        <f>IF((IFERROR(C875-D875+IF(C875=F874,0,COMPARATIVO!$F$4),""))=COMPARATIVO!$F$4,"",IFERROR(C875-D875+IF(C875=F874,0,COMPARATIVO!$F$4),""))</f>
        <v/>
      </c>
      <c r="F875" s="46">
        <f t="shared" si="1"/>
        <v>0</v>
      </c>
      <c r="G875" s="42"/>
      <c r="H875" s="9" t="str">
        <f t="shared" si="5"/>
        <v/>
      </c>
      <c r="I875" s="10" t="str">
        <f>IF(I874="","",IF(L874=0,"",IF(I874&gt;L874,L874,IF(L874&lt;&gt;"",COMPARATIVO!$D$5,""))))</f>
        <v/>
      </c>
      <c r="J875" s="10" t="str">
        <f>IF(L874=0,"",IFERROR(((1+COMPARATIVO!$E$5)^(1/12)-1)*L874,""))</f>
        <v/>
      </c>
      <c r="K875" s="10" t="str">
        <f>IF((IFERROR(I875-J875+IF(C875=F874,0,COMPARATIVO!$F$5),""))=COMPARATIVO!$F$5,"",IFERROR(I875-J875+IF(C875=F874,0,COMPARATIVO!$F$5),""))</f>
        <v/>
      </c>
      <c r="L875" s="46">
        <f t="shared" si="2"/>
        <v>0</v>
      </c>
      <c r="M875" s="42"/>
      <c r="N875" s="9" t="str">
        <f t="shared" si="6"/>
        <v/>
      </c>
      <c r="O875" s="10" t="str">
        <f>IF(O874="","",IF(R874=0,"",IF(O874&gt;R874,R874,IF(R874&lt;&gt;"",COMPARATIVO!$D$6,""))))</f>
        <v/>
      </c>
      <c r="P875" s="10" t="str">
        <f>IF(R874=0,"",IFERROR(((1+COMPARATIVO!$E$6)^(1/12)-1)*R874,""))</f>
        <v/>
      </c>
      <c r="Q875" s="10" t="str">
        <f>IF((IFERROR(O875-P875+IF(C875=F874,0,COMPARATIVO!$F$6),""))=COMPARATIVO!$F$6,"",IFERROR(O875-P875+IF(C875=F874,0,COMPARATIVO!$F$6),""))</f>
        <v/>
      </c>
      <c r="R875" s="46">
        <f t="shared" si="3"/>
        <v>0</v>
      </c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9" t="str">
        <f t="shared" si="4"/>
        <v/>
      </c>
      <c r="C876" s="10" t="str">
        <f>IF(C875="","",IF(F875=0,"",IF(C875&gt;F875,F875,IF(F875&lt;&gt;"",COMPARATIVO!$D$4,""))))</f>
        <v/>
      </c>
      <c r="D876" s="10" t="str">
        <f>IF(F875=0,"",IFERROR(((1+COMPARATIVO!$E$4)^(1/12)-1)*F875,""))</f>
        <v/>
      </c>
      <c r="E876" s="10" t="str">
        <f>IF((IFERROR(C876-D876+IF(C876=F875,0,COMPARATIVO!$F$4),""))=COMPARATIVO!$F$4,"",IFERROR(C876-D876+IF(C876=F875,0,COMPARATIVO!$F$4),""))</f>
        <v/>
      </c>
      <c r="F876" s="46">
        <f t="shared" si="1"/>
        <v>0</v>
      </c>
      <c r="G876" s="42"/>
      <c r="H876" s="9" t="str">
        <f t="shared" si="5"/>
        <v/>
      </c>
      <c r="I876" s="10" t="str">
        <f>IF(I875="","",IF(L875=0,"",IF(I875&gt;L875,L875,IF(L875&lt;&gt;"",COMPARATIVO!$D$5,""))))</f>
        <v/>
      </c>
      <c r="J876" s="10" t="str">
        <f>IF(L875=0,"",IFERROR(((1+COMPARATIVO!$E$5)^(1/12)-1)*L875,""))</f>
        <v/>
      </c>
      <c r="K876" s="10" t="str">
        <f>IF((IFERROR(I876-J876+IF(C876=F875,0,COMPARATIVO!$F$5),""))=COMPARATIVO!$F$5,"",IFERROR(I876-J876+IF(C876=F875,0,COMPARATIVO!$F$5),""))</f>
        <v/>
      </c>
      <c r="L876" s="46">
        <f t="shared" si="2"/>
        <v>0</v>
      </c>
      <c r="M876" s="42"/>
      <c r="N876" s="9" t="str">
        <f t="shared" si="6"/>
        <v/>
      </c>
      <c r="O876" s="10" t="str">
        <f>IF(O875="","",IF(R875=0,"",IF(O875&gt;R875,R875,IF(R875&lt;&gt;"",COMPARATIVO!$D$6,""))))</f>
        <v/>
      </c>
      <c r="P876" s="10" t="str">
        <f>IF(R875=0,"",IFERROR(((1+COMPARATIVO!$E$6)^(1/12)-1)*R875,""))</f>
        <v/>
      </c>
      <c r="Q876" s="10" t="str">
        <f>IF((IFERROR(O876-P876+IF(C876=F875,0,COMPARATIVO!$F$6),""))=COMPARATIVO!$F$6,"",IFERROR(O876-P876+IF(C876=F875,0,COMPARATIVO!$F$6),""))</f>
        <v/>
      </c>
      <c r="R876" s="46">
        <f t="shared" si="3"/>
        <v>0</v>
      </c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9" t="str">
        <f t="shared" si="4"/>
        <v/>
      </c>
      <c r="C877" s="10" t="str">
        <f>IF(C876="","",IF(F876=0,"",IF(C876&gt;F876,F876,IF(F876&lt;&gt;"",COMPARATIVO!$D$4,""))))</f>
        <v/>
      </c>
      <c r="D877" s="10" t="str">
        <f>IF(F876=0,"",IFERROR(((1+COMPARATIVO!$E$4)^(1/12)-1)*F876,""))</f>
        <v/>
      </c>
      <c r="E877" s="10" t="str">
        <f>IF((IFERROR(C877-D877+IF(C877=F876,0,COMPARATIVO!$F$4),""))=COMPARATIVO!$F$4,"",IFERROR(C877-D877+IF(C877=F876,0,COMPARATIVO!$F$4),""))</f>
        <v/>
      </c>
      <c r="F877" s="46">
        <f t="shared" si="1"/>
        <v>0</v>
      </c>
      <c r="G877" s="42"/>
      <c r="H877" s="9" t="str">
        <f t="shared" si="5"/>
        <v/>
      </c>
      <c r="I877" s="10" t="str">
        <f>IF(I876="","",IF(L876=0,"",IF(I876&gt;L876,L876,IF(L876&lt;&gt;"",COMPARATIVO!$D$5,""))))</f>
        <v/>
      </c>
      <c r="J877" s="10" t="str">
        <f>IF(L876=0,"",IFERROR(((1+COMPARATIVO!$E$5)^(1/12)-1)*L876,""))</f>
        <v/>
      </c>
      <c r="K877" s="10" t="str">
        <f>IF((IFERROR(I877-J877+IF(C877=F876,0,COMPARATIVO!$F$5),""))=COMPARATIVO!$F$5,"",IFERROR(I877-J877+IF(C877=F876,0,COMPARATIVO!$F$5),""))</f>
        <v/>
      </c>
      <c r="L877" s="46">
        <f t="shared" si="2"/>
        <v>0</v>
      </c>
      <c r="M877" s="42"/>
      <c r="N877" s="9" t="str">
        <f t="shared" si="6"/>
        <v/>
      </c>
      <c r="O877" s="10" t="str">
        <f>IF(O876="","",IF(R876=0,"",IF(O876&gt;R876,R876,IF(R876&lt;&gt;"",COMPARATIVO!$D$6,""))))</f>
        <v/>
      </c>
      <c r="P877" s="10" t="str">
        <f>IF(R876=0,"",IFERROR(((1+COMPARATIVO!$E$6)^(1/12)-1)*R876,""))</f>
        <v/>
      </c>
      <c r="Q877" s="10" t="str">
        <f>IF((IFERROR(O877-P877+IF(C877=F876,0,COMPARATIVO!$F$6),""))=COMPARATIVO!$F$6,"",IFERROR(O877-P877+IF(C877=F876,0,COMPARATIVO!$F$6),""))</f>
        <v/>
      </c>
      <c r="R877" s="46">
        <f t="shared" si="3"/>
        <v>0</v>
      </c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9" t="str">
        <f t="shared" si="4"/>
        <v/>
      </c>
      <c r="C878" s="10" t="str">
        <f>IF(C877="","",IF(F877=0,"",IF(C877&gt;F877,F877,IF(F877&lt;&gt;"",COMPARATIVO!$D$4,""))))</f>
        <v/>
      </c>
      <c r="D878" s="10" t="str">
        <f>IF(F877=0,"",IFERROR(((1+COMPARATIVO!$E$4)^(1/12)-1)*F877,""))</f>
        <v/>
      </c>
      <c r="E878" s="10" t="str">
        <f>IF((IFERROR(C878-D878+IF(C878=F877,0,COMPARATIVO!$F$4),""))=COMPARATIVO!$F$4,"",IFERROR(C878-D878+IF(C878=F877,0,COMPARATIVO!$F$4),""))</f>
        <v/>
      </c>
      <c r="F878" s="46">
        <f t="shared" si="1"/>
        <v>0</v>
      </c>
      <c r="G878" s="42"/>
      <c r="H878" s="9" t="str">
        <f t="shared" si="5"/>
        <v/>
      </c>
      <c r="I878" s="10" t="str">
        <f>IF(I877="","",IF(L877=0,"",IF(I877&gt;L877,L877,IF(L877&lt;&gt;"",COMPARATIVO!$D$5,""))))</f>
        <v/>
      </c>
      <c r="J878" s="10" t="str">
        <f>IF(L877=0,"",IFERROR(((1+COMPARATIVO!$E$5)^(1/12)-1)*L877,""))</f>
        <v/>
      </c>
      <c r="K878" s="10" t="str">
        <f>IF((IFERROR(I878-J878+IF(C878=F877,0,COMPARATIVO!$F$5),""))=COMPARATIVO!$F$5,"",IFERROR(I878-J878+IF(C878=F877,0,COMPARATIVO!$F$5),""))</f>
        <v/>
      </c>
      <c r="L878" s="46">
        <f t="shared" si="2"/>
        <v>0</v>
      </c>
      <c r="M878" s="42"/>
      <c r="N878" s="9" t="str">
        <f t="shared" si="6"/>
        <v/>
      </c>
      <c r="O878" s="10" t="str">
        <f>IF(O877="","",IF(R877=0,"",IF(O877&gt;R877,R877,IF(R877&lt;&gt;"",COMPARATIVO!$D$6,""))))</f>
        <v/>
      </c>
      <c r="P878" s="10" t="str">
        <f>IF(R877=0,"",IFERROR(((1+COMPARATIVO!$E$6)^(1/12)-1)*R877,""))</f>
        <v/>
      </c>
      <c r="Q878" s="10" t="str">
        <f>IF((IFERROR(O878-P878+IF(C878=F877,0,COMPARATIVO!$F$6),""))=COMPARATIVO!$F$6,"",IFERROR(O878-P878+IF(C878=F877,0,COMPARATIVO!$F$6),""))</f>
        <v/>
      </c>
      <c r="R878" s="46">
        <f t="shared" si="3"/>
        <v>0</v>
      </c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9" t="str">
        <f t="shared" si="4"/>
        <v/>
      </c>
      <c r="C879" s="10" t="str">
        <f>IF(C878="","",IF(F878=0,"",IF(C878&gt;F878,F878,IF(F878&lt;&gt;"",COMPARATIVO!$D$4,""))))</f>
        <v/>
      </c>
      <c r="D879" s="10" t="str">
        <f>IF(F878=0,"",IFERROR(((1+COMPARATIVO!$E$4)^(1/12)-1)*F878,""))</f>
        <v/>
      </c>
      <c r="E879" s="10" t="str">
        <f>IF((IFERROR(C879-D879+IF(C879=F878,0,COMPARATIVO!$F$4),""))=COMPARATIVO!$F$4,"",IFERROR(C879-D879+IF(C879=F878,0,COMPARATIVO!$F$4),""))</f>
        <v/>
      </c>
      <c r="F879" s="46">
        <f t="shared" si="1"/>
        <v>0</v>
      </c>
      <c r="G879" s="42"/>
      <c r="H879" s="9" t="str">
        <f t="shared" si="5"/>
        <v/>
      </c>
      <c r="I879" s="10" t="str">
        <f>IF(I878="","",IF(L878=0,"",IF(I878&gt;L878,L878,IF(L878&lt;&gt;"",COMPARATIVO!$D$5,""))))</f>
        <v/>
      </c>
      <c r="J879" s="10" t="str">
        <f>IF(L878=0,"",IFERROR(((1+COMPARATIVO!$E$5)^(1/12)-1)*L878,""))</f>
        <v/>
      </c>
      <c r="K879" s="10" t="str">
        <f>IF((IFERROR(I879-J879+IF(C879=F878,0,COMPARATIVO!$F$5),""))=COMPARATIVO!$F$5,"",IFERROR(I879-J879+IF(C879=F878,0,COMPARATIVO!$F$5),""))</f>
        <v/>
      </c>
      <c r="L879" s="46">
        <f t="shared" si="2"/>
        <v>0</v>
      </c>
      <c r="M879" s="42"/>
      <c r="N879" s="9" t="str">
        <f t="shared" si="6"/>
        <v/>
      </c>
      <c r="O879" s="10" t="str">
        <f>IF(O878="","",IF(R878=0,"",IF(O878&gt;R878,R878,IF(R878&lt;&gt;"",COMPARATIVO!$D$6,""))))</f>
        <v/>
      </c>
      <c r="P879" s="10" t="str">
        <f>IF(R878=0,"",IFERROR(((1+COMPARATIVO!$E$6)^(1/12)-1)*R878,""))</f>
        <v/>
      </c>
      <c r="Q879" s="10" t="str">
        <f>IF((IFERROR(O879-P879+IF(C879=F878,0,COMPARATIVO!$F$6),""))=COMPARATIVO!$F$6,"",IFERROR(O879-P879+IF(C879=F878,0,COMPARATIVO!$F$6),""))</f>
        <v/>
      </c>
      <c r="R879" s="46">
        <f t="shared" si="3"/>
        <v>0</v>
      </c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9" t="str">
        <f t="shared" si="4"/>
        <v/>
      </c>
      <c r="C880" s="10" t="str">
        <f>IF(C879="","",IF(F879=0,"",IF(C879&gt;F879,F879,IF(F879&lt;&gt;"",COMPARATIVO!$D$4,""))))</f>
        <v/>
      </c>
      <c r="D880" s="10" t="str">
        <f>IF(F879=0,"",IFERROR(((1+COMPARATIVO!$E$4)^(1/12)-1)*F879,""))</f>
        <v/>
      </c>
      <c r="E880" s="10" t="str">
        <f>IF((IFERROR(C880-D880+IF(C880=F879,0,COMPARATIVO!$F$4),""))=COMPARATIVO!$F$4,"",IFERROR(C880-D880+IF(C880=F879,0,COMPARATIVO!$F$4),""))</f>
        <v/>
      </c>
      <c r="F880" s="46">
        <f t="shared" si="1"/>
        <v>0</v>
      </c>
      <c r="G880" s="42"/>
      <c r="H880" s="9" t="str">
        <f t="shared" si="5"/>
        <v/>
      </c>
      <c r="I880" s="10" t="str">
        <f>IF(I879="","",IF(L879=0,"",IF(I879&gt;L879,L879,IF(L879&lt;&gt;"",COMPARATIVO!$D$5,""))))</f>
        <v/>
      </c>
      <c r="J880" s="10" t="str">
        <f>IF(L879=0,"",IFERROR(((1+COMPARATIVO!$E$5)^(1/12)-1)*L879,""))</f>
        <v/>
      </c>
      <c r="K880" s="10" t="str">
        <f>IF((IFERROR(I880-J880+IF(C880=F879,0,COMPARATIVO!$F$5),""))=COMPARATIVO!$F$5,"",IFERROR(I880-J880+IF(C880=F879,0,COMPARATIVO!$F$5),""))</f>
        <v/>
      </c>
      <c r="L880" s="46">
        <f t="shared" si="2"/>
        <v>0</v>
      </c>
      <c r="M880" s="42"/>
      <c r="N880" s="9" t="str">
        <f t="shared" si="6"/>
        <v/>
      </c>
      <c r="O880" s="10" t="str">
        <f>IF(O879="","",IF(R879=0,"",IF(O879&gt;R879,R879,IF(R879&lt;&gt;"",COMPARATIVO!$D$6,""))))</f>
        <v/>
      </c>
      <c r="P880" s="10" t="str">
        <f>IF(R879=0,"",IFERROR(((1+COMPARATIVO!$E$6)^(1/12)-1)*R879,""))</f>
        <v/>
      </c>
      <c r="Q880" s="10" t="str">
        <f>IF((IFERROR(O880-P880+IF(C880=F879,0,COMPARATIVO!$F$6),""))=COMPARATIVO!$F$6,"",IFERROR(O880-P880+IF(C880=F879,0,COMPARATIVO!$F$6),""))</f>
        <v/>
      </c>
      <c r="R880" s="46">
        <f t="shared" si="3"/>
        <v>0</v>
      </c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9" t="str">
        <f t="shared" si="4"/>
        <v/>
      </c>
      <c r="C881" s="10" t="str">
        <f>IF(C880="","",IF(F880=0,"",IF(C880&gt;F880,F880,IF(F880&lt;&gt;"",COMPARATIVO!$D$4,""))))</f>
        <v/>
      </c>
      <c r="D881" s="10" t="str">
        <f>IF(F880=0,"",IFERROR(((1+COMPARATIVO!$E$4)^(1/12)-1)*F880,""))</f>
        <v/>
      </c>
      <c r="E881" s="10" t="str">
        <f>IF((IFERROR(C881-D881+IF(C881=F880,0,COMPARATIVO!$F$4),""))=COMPARATIVO!$F$4,"",IFERROR(C881-D881+IF(C881=F880,0,COMPARATIVO!$F$4),""))</f>
        <v/>
      </c>
      <c r="F881" s="46">
        <f t="shared" si="1"/>
        <v>0</v>
      </c>
      <c r="G881" s="42"/>
      <c r="H881" s="9" t="str">
        <f t="shared" si="5"/>
        <v/>
      </c>
      <c r="I881" s="10" t="str">
        <f>IF(I880="","",IF(L880=0,"",IF(I880&gt;L880,L880,IF(L880&lt;&gt;"",COMPARATIVO!$D$5,""))))</f>
        <v/>
      </c>
      <c r="J881" s="10" t="str">
        <f>IF(L880=0,"",IFERROR(((1+COMPARATIVO!$E$5)^(1/12)-1)*L880,""))</f>
        <v/>
      </c>
      <c r="K881" s="10" t="str">
        <f>IF((IFERROR(I881-J881+IF(C881=F880,0,COMPARATIVO!$F$5),""))=COMPARATIVO!$F$5,"",IFERROR(I881-J881+IF(C881=F880,0,COMPARATIVO!$F$5),""))</f>
        <v/>
      </c>
      <c r="L881" s="46">
        <f t="shared" si="2"/>
        <v>0</v>
      </c>
      <c r="M881" s="42"/>
      <c r="N881" s="9" t="str">
        <f t="shared" si="6"/>
        <v/>
      </c>
      <c r="O881" s="10" t="str">
        <f>IF(O880="","",IF(R880=0,"",IF(O880&gt;R880,R880,IF(R880&lt;&gt;"",COMPARATIVO!$D$6,""))))</f>
        <v/>
      </c>
      <c r="P881" s="10" t="str">
        <f>IF(R880=0,"",IFERROR(((1+COMPARATIVO!$E$6)^(1/12)-1)*R880,""))</f>
        <v/>
      </c>
      <c r="Q881" s="10" t="str">
        <f>IF((IFERROR(O881-P881+IF(C881=F880,0,COMPARATIVO!$F$6),""))=COMPARATIVO!$F$6,"",IFERROR(O881-P881+IF(C881=F880,0,COMPARATIVO!$F$6),""))</f>
        <v/>
      </c>
      <c r="R881" s="46">
        <f t="shared" si="3"/>
        <v>0</v>
      </c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9" t="str">
        <f t="shared" si="4"/>
        <v/>
      </c>
      <c r="C882" s="10" t="str">
        <f>IF(C881="","",IF(F881=0,"",IF(C881&gt;F881,F881,IF(F881&lt;&gt;"",COMPARATIVO!$D$4,""))))</f>
        <v/>
      </c>
      <c r="D882" s="10" t="str">
        <f>IF(F881=0,"",IFERROR(((1+COMPARATIVO!$E$4)^(1/12)-1)*F881,""))</f>
        <v/>
      </c>
      <c r="E882" s="10" t="str">
        <f>IF((IFERROR(C882-D882+IF(C882=F881,0,COMPARATIVO!$F$4),""))=COMPARATIVO!$F$4,"",IFERROR(C882-D882+IF(C882=F881,0,COMPARATIVO!$F$4),""))</f>
        <v/>
      </c>
      <c r="F882" s="46">
        <f t="shared" si="1"/>
        <v>0</v>
      </c>
      <c r="G882" s="42"/>
      <c r="H882" s="9" t="str">
        <f t="shared" si="5"/>
        <v/>
      </c>
      <c r="I882" s="10" t="str">
        <f>IF(I881="","",IF(L881=0,"",IF(I881&gt;L881,L881,IF(L881&lt;&gt;"",COMPARATIVO!$D$5,""))))</f>
        <v/>
      </c>
      <c r="J882" s="10" t="str">
        <f>IF(L881=0,"",IFERROR(((1+COMPARATIVO!$E$5)^(1/12)-1)*L881,""))</f>
        <v/>
      </c>
      <c r="K882" s="10" t="str">
        <f>IF((IFERROR(I882-J882+IF(C882=F881,0,COMPARATIVO!$F$5),""))=COMPARATIVO!$F$5,"",IFERROR(I882-J882+IF(C882=F881,0,COMPARATIVO!$F$5),""))</f>
        <v/>
      </c>
      <c r="L882" s="46">
        <f t="shared" si="2"/>
        <v>0</v>
      </c>
      <c r="M882" s="42"/>
      <c r="N882" s="9" t="str">
        <f t="shared" si="6"/>
        <v/>
      </c>
      <c r="O882" s="10" t="str">
        <f>IF(O881="","",IF(R881=0,"",IF(O881&gt;R881,R881,IF(R881&lt;&gt;"",COMPARATIVO!$D$6,""))))</f>
        <v/>
      </c>
      <c r="P882" s="10" t="str">
        <f>IF(R881=0,"",IFERROR(((1+COMPARATIVO!$E$6)^(1/12)-1)*R881,""))</f>
        <v/>
      </c>
      <c r="Q882" s="10" t="str">
        <f>IF((IFERROR(O882-P882+IF(C882=F881,0,COMPARATIVO!$F$6),""))=COMPARATIVO!$F$6,"",IFERROR(O882-P882+IF(C882=F881,0,COMPARATIVO!$F$6),""))</f>
        <v/>
      </c>
      <c r="R882" s="46">
        <f t="shared" si="3"/>
        <v>0</v>
      </c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9" t="str">
        <f t="shared" si="4"/>
        <v/>
      </c>
      <c r="C883" s="10" t="str">
        <f>IF(C882="","",IF(F882=0,"",IF(C882&gt;F882,F882,IF(F882&lt;&gt;"",COMPARATIVO!$D$4,""))))</f>
        <v/>
      </c>
      <c r="D883" s="10" t="str">
        <f>IF(F882=0,"",IFERROR(((1+COMPARATIVO!$E$4)^(1/12)-1)*F882,""))</f>
        <v/>
      </c>
      <c r="E883" s="10" t="str">
        <f>IF((IFERROR(C883-D883+IF(C883=F882,0,COMPARATIVO!$F$4),""))=COMPARATIVO!$F$4,"",IFERROR(C883-D883+IF(C883=F882,0,COMPARATIVO!$F$4),""))</f>
        <v/>
      </c>
      <c r="F883" s="46">
        <f t="shared" si="1"/>
        <v>0</v>
      </c>
      <c r="G883" s="42"/>
      <c r="H883" s="9" t="str">
        <f t="shared" si="5"/>
        <v/>
      </c>
      <c r="I883" s="10" t="str">
        <f>IF(I882="","",IF(L882=0,"",IF(I882&gt;L882,L882,IF(L882&lt;&gt;"",COMPARATIVO!$D$5,""))))</f>
        <v/>
      </c>
      <c r="J883" s="10" t="str">
        <f>IF(L882=0,"",IFERROR(((1+COMPARATIVO!$E$5)^(1/12)-1)*L882,""))</f>
        <v/>
      </c>
      <c r="K883" s="10" t="str">
        <f>IF((IFERROR(I883-J883+IF(C883=F882,0,COMPARATIVO!$F$5),""))=COMPARATIVO!$F$5,"",IFERROR(I883-J883+IF(C883=F882,0,COMPARATIVO!$F$5),""))</f>
        <v/>
      </c>
      <c r="L883" s="46">
        <f t="shared" si="2"/>
        <v>0</v>
      </c>
      <c r="M883" s="42"/>
      <c r="N883" s="9" t="str">
        <f t="shared" si="6"/>
        <v/>
      </c>
      <c r="O883" s="10" t="str">
        <f>IF(O882="","",IF(R882=0,"",IF(O882&gt;R882,R882,IF(R882&lt;&gt;"",COMPARATIVO!$D$6,""))))</f>
        <v/>
      </c>
      <c r="P883" s="10" t="str">
        <f>IF(R882=0,"",IFERROR(((1+COMPARATIVO!$E$6)^(1/12)-1)*R882,""))</f>
        <v/>
      </c>
      <c r="Q883" s="10" t="str">
        <f>IF((IFERROR(O883-P883+IF(C883=F882,0,COMPARATIVO!$F$6),""))=COMPARATIVO!$F$6,"",IFERROR(O883-P883+IF(C883=F882,0,COMPARATIVO!$F$6),""))</f>
        <v/>
      </c>
      <c r="R883" s="46">
        <f t="shared" si="3"/>
        <v>0</v>
      </c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9" t="str">
        <f t="shared" si="4"/>
        <v/>
      </c>
      <c r="C884" s="10" t="str">
        <f>IF(C883="","",IF(F883=0,"",IF(C883&gt;F883,F883,IF(F883&lt;&gt;"",COMPARATIVO!$D$4,""))))</f>
        <v/>
      </c>
      <c r="D884" s="10" t="str">
        <f>IF(F883=0,"",IFERROR(((1+COMPARATIVO!$E$4)^(1/12)-1)*F883,""))</f>
        <v/>
      </c>
      <c r="E884" s="10" t="str">
        <f>IF((IFERROR(C884-D884+IF(C884=F883,0,COMPARATIVO!$F$4),""))=COMPARATIVO!$F$4,"",IFERROR(C884-D884+IF(C884=F883,0,COMPARATIVO!$F$4),""))</f>
        <v/>
      </c>
      <c r="F884" s="46">
        <f t="shared" si="1"/>
        <v>0</v>
      </c>
      <c r="G884" s="42"/>
      <c r="H884" s="9" t="str">
        <f t="shared" si="5"/>
        <v/>
      </c>
      <c r="I884" s="10" t="str">
        <f>IF(I883="","",IF(L883=0,"",IF(I883&gt;L883,L883,IF(L883&lt;&gt;"",COMPARATIVO!$D$5,""))))</f>
        <v/>
      </c>
      <c r="J884" s="10" t="str">
        <f>IF(L883=0,"",IFERROR(((1+COMPARATIVO!$E$5)^(1/12)-1)*L883,""))</f>
        <v/>
      </c>
      <c r="K884" s="10" t="str">
        <f>IF((IFERROR(I884-J884+IF(C884=F883,0,COMPARATIVO!$F$5),""))=COMPARATIVO!$F$5,"",IFERROR(I884-J884+IF(C884=F883,0,COMPARATIVO!$F$5),""))</f>
        <v/>
      </c>
      <c r="L884" s="46">
        <f t="shared" si="2"/>
        <v>0</v>
      </c>
      <c r="M884" s="42"/>
      <c r="N884" s="9" t="str">
        <f t="shared" si="6"/>
        <v/>
      </c>
      <c r="O884" s="10" t="str">
        <f>IF(O883="","",IF(R883=0,"",IF(O883&gt;R883,R883,IF(R883&lt;&gt;"",COMPARATIVO!$D$6,""))))</f>
        <v/>
      </c>
      <c r="P884" s="10" t="str">
        <f>IF(R883=0,"",IFERROR(((1+COMPARATIVO!$E$6)^(1/12)-1)*R883,""))</f>
        <v/>
      </c>
      <c r="Q884" s="10" t="str">
        <f>IF((IFERROR(O884-P884+IF(C884=F883,0,COMPARATIVO!$F$6),""))=COMPARATIVO!$F$6,"",IFERROR(O884-P884+IF(C884=F883,0,COMPARATIVO!$F$6),""))</f>
        <v/>
      </c>
      <c r="R884" s="46">
        <f t="shared" si="3"/>
        <v>0</v>
      </c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9" t="str">
        <f t="shared" si="4"/>
        <v/>
      </c>
      <c r="C885" s="10" t="str">
        <f>IF(C884="","",IF(F884=0,"",IF(C884&gt;F884,F884,IF(F884&lt;&gt;"",COMPARATIVO!$D$4,""))))</f>
        <v/>
      </c>
      <c r="D885" s="10" t="str">
        <f>IF(F884=0,"",IFERROR(((1+COMPARATIVO!$E$4)^(1/12)-1)*F884,""))</f>
        <v/>
      </c>
      <c r="E885" s="10" t="str">
        <f>IF((IFERROR(C885-D885+IF(C885=F884,0,COMPARATIVO!$F$4),""))=COMPARATIVO!$F$4,"",IFERROR(C885-D885+IF(C885=F884,0,COMPARATIVO!$F$4),""))</f>
        <v/>
      </c>
      <c r="F885" s="46">
        <f t="shared" si="1"/>
        <v>0</v>
      </c>
      <c r="G885" s="42"/>
      <c r="H885" s="9" t="str">
        <f t="shared" si="5"/>
        <v/>
      </c>
      <c r="I885" s="10" t="str">
        <f>IF(I884="","",IF(L884=0,"",IF(I884&gt;L884,L884,IF(L884&lt;&gt;"",COMPARATIVO!$D$5,""))))</f>
        <v/>
      </c>
      <c r="J885" s="10" t="str">
        <f>IF(L884=0,"",IFERROR(((1+COMPARATIVO!$E$5)^(1/12)-1)*L884,""))</f>
        <v/>
      </c>
      <c r="K885" s="10" t="str">
        <f>IF((IFERROR(I885-J885+IF(C885=F884,0,COMPARATIVO!$F$5),""))=COMPARATIVO!$F$5,"",IFERROR(I885-J885+IF(C885=F884,0,COMPARATIVO!$F$5),""))</f>
        <v/>
      </c>
      <c r="L885" s="46">
        <f t="shared" si="2"/>
        <v>0</v>
      </c>
      <c r="M885" s="42"/>
      <c r="N885" s="9" t="str">
        <f t="shared" si="6"/>
        <v/>
      </c>
      <c r="O885" s="10" t="str">
        <f>IF(O884="","",IF(R884=0,"",IF(O884&gt;R884,R884,IF(R884&lt;&gt;"",COMPARATIVO!$D$6,""))))</f>
        <v/>
      </c>
      <c r="P885" s="10" t="str">
        <f>IF(R884=0,"",IFERROR(((1+COMPARATIVO!$E$6)^(1/12)-1)*R884,""))</f>
        <v/>
      </c>
      <c r="Q885" s="10" t="str">
        <f>IF((IFERROR(O885-P885+IF(C885=F884,0,COMPARATIVO!$F$6),""))=COMPARATIVO!$F$6,"",IFERROR(O885-P885+IF(C885=F884,0,COMPARATIVO!$F$6),""))</f>
        <v/>
      </c>
      <c r="R885" s="46">
        <f t="shared" si="3"/>
        <v>0</v>
      </c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9" t="str">
        <f t="shared" si="4"/>
        <v/>
      </c>
      <c r="C886" s="10" t="str">
        <f>IF(C885="","",IF(F885=0,"",IF(C885&gt;F885,F885,IF(F885&lt;&gt;"",COMPARATIVO!$D$4,""))))</f>
        <v/>
      </c>
      <c r="D886" s="10" t="str">
        <f>IF(F885=0,"",IFERROR(((1+COMPARATIVO!$E$4)^(1/12)-1)*F885,""))</f>
        <v/>
      </c>
      <c r="E886" s="10" t="str">
        <f>IF((IFERROR(C886-D886+IF(C886=F885,0,COMPARATIVO!$F$4),""))=COMPARATIVO!$F$4,"",IFERROR(C886-D886+IF(C886=F885,0,COMPARATIVO!$F$4),""))</f>
        <v/>
      </c>
      <c r="F886" s="46">
        <f t="shared" si="1"/>
        <v>0</v>
      </c>
      <c r="G886" s="42"/>
      <c r="H886" s="9" t="str">
        <f t="shared" si="5"/>
        <v/>
      </c>
      <c r="I886" s="10" t="str">
        <f>IF(I885="","",IF(L885=0,"",IF(I885&gt;L885,L885,IF(L885&lt;&gt;"",COMPARATIVO!$D$5,""))))</f>
        <v/>
      </c>
      <c r="J886" s="10" t="str">
        <f>IF(L885=0,"",IFERROR(((1+COMPARATIVO!$E$5)^(1/12)-1)*L885,""))</f>
        <v/>
      </c>
      <c r="K886" s="10" t="str">
        <f>IF((IFERROR(I886-J886+IF(C886=F885,0,COMPARATIVO!$F$5),""))=COMPARATIVO!$F$5,"",IFERROR(I886-J886+IF(C886=F885,0,COMPARATIVO!$F$5),""))</f>
        <v/>
      </c>
      <c r="L886" s="46">
        <f t="shared" si="2"/>
        <v>0</v>
      </c>
      <c r="M886" s="42"/>
      <c r="N886" s="9" t="str">
        <f t="shared" si="6"/>
        <v/>
      </c>
      <c r="O886" s="10" t="str">
        <f>IF(O885="","",IF(R885=0,"",IF(O885&gt;R885,R885,IF(R885&lt;&gt;"",COMPARATIVO!$D$6,""))))</f>
        <v/>
      </c>
      <c r="P886" s="10" t="str">
        <f>IF(R885=0,"",IFERROR(((1+COMPARATIVO!$E$6)^(1/12)-1)*R885,""))</f>
        <v/>
      </c>
      <c r="Q886" s="10" t="str">
        <f>IF((IFERROR(O886-P886+IF(C886=F885,0,COMPARATIVO!$F$6),""))=COMPARATIVO!$F$6,"",IFERROR(O886-P886+IF(C886=F885,0,COMPARATIVO!$F$6),""))</f>
        <v/>
      </c>
      <c r="R886" s="46">
        <f t="shared" si="3"/>
        <v>0</v>
      </c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9" t="str">
        <f t="shared" si="4"/>
        <v/>
      </c>
      <c r="C887" s="10" t="str">
        <f>IF(C886="","",IF(F886=0,"",IF(C886&gt;F886,F886,IF(F886&lt;&gt;"",COMPARATIVO!$D$4,""))))</f>
        <v/>
      </c>
      <c r="D887" s="10" t="str">
        <f>IF(F886=0,"",IFERROR(((1+COMPARATIVO!$E$4)^(1/12)-1)*F886,""))</f>
        <v/>
      </c>
      <c r="E887" s="10" t="str">
        <f>IF((IFERROR(C887-D887+IF(C887=F886,0,COMPARATIVO!$F$4),""))=COMPARATIVO!$F$4,"",IFERROR(C887-D887+IF(C887=F886,0,COMPARATIVO!$F$4),""))</f>
        <v/>
      </c>
      <c r="F887" s="46">
        <f t="shared" si="1"/>
        <v>0</v>
      </c>
      <c r="G887" s="42"/>
      <c r="H887" s="9" t="str">
        <f t="shared" si="5"/>
        <v/>
      </c>
      <c r="I887" s="10" t="str">
        <f>IF(I886="","",IF(L886=0,"",IF(I886&gt;L886,L886,IF(L886&lt;&gt;"",COMPARATIVO!$D$5,""))))</f>
        <v/>
      </c>
      <c r="J887" s="10" t="str">
        <f>IF(L886=0,"",IFERROR(((1+COMPARATIVO!$E$5)^(1/12)-1)*L886,""))</f>
        <v/>
      </c>
      <c r="K887" s="10" t="str">
        <f>IF((IFERROR(I887-J887+IF(C887=F886,0,COMPARATIVO!$F$5),""))=COMPARATIVO!$F$5,"",IFERROR(I887-J887+IF(C887=F886,0,COMPARATIVO!$F$5),""))</f>
        <v/>
      </c>
      <c r="L887" s="46">
        <f t="shared" si="2"/>
        <v>0</v>
      </c>
      <c r="M887" s="42"/>
      <c r="N887" s="9" t="str">
        <f t="shared" si="6"/>
        <v/>
      </c>
      <c r="O887" s="10" t="str">
        <f>IF(O886="","",IF(R886=0,"",IF(O886&gt;R886,R886,IF(R886&lt;&gt;"",COMPARATIVO!$D$6,""))))</f>
        <v/>
      </c>
      <c r="P887" s="10" t="str">
        <f>IF(R886=0,"",IFERROR(((1+COMPARATIVO!$E$6)^(1/12)-1)*R886,""))</f>
        <v/>
      </c>
      <c r="Q887" s="10" t="str">
        <f>IF((IFERROR(O887-P887+IF(C887=F886,0,COMPARATIVO!$F$6),""))=COMPARATIVO!$F$6,"",IFERROR(O887-P887+IF(C887=F886,0,COMPARATIVO!$F$6),""))</f>
        <v/>
      </c>
      <c r="R887" s="46">
        <f t="shared" si="3"/>
        <v>0</v>
      </c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9" t="str">
        <f t="shared" si="4"/>
        <v/>
      </c>
      <c r="C888" s="10" t="str">
        <f>IF(C887="","",IF(F887=0,"",IF(C887&gt;F887,F887,IF(F887&lt;&gt;"",COMPARATIVO!$D$4,""))))</f>
        <v/>
      </c>
      <c r="D888" s="10" t="str">
        <f>IF(F887=0,"",IFERROR(((1+COMPARATIVO!$E$4)^(1/12)-1)*F887,""))</f>
        <v/>
      </c>
      <c r="E888" s="10" t="str">
        <f>IF((IFERROR(C888-D888+IF(C888=F887,0,COMPARATIVO!$F$4),""))=COMPARATIVO!$F$4,"",IFERROR(C888-D888+IF(C888=F887,0,COMPARATIVO!$F$4),""))</f>
        <v/>
      </c>
      <c r="F888" s="46">
        <f t="shared" si="1"/>
        <v>0</v>
      </c>
      <c r="G888" s="42"/>
      <c r="H888" s="9" t="str">
        <f t="shared" si="5"/>
        <v/>
      </c>
      <c r="I888" s="10" t="str">
        <f>IF(I887="","",IF(L887=0,"",IF(I887&gt;L887,L887,IF(L887&lt;&gt;"",COMPARATIVO!$D$5,""))))</f>
        <v/>
      </c>
      <c r="J888" s="10" t="str">
        <f>IF(L887=0,"",IFERROR(((1+COMPARATIVO!$E$5)^(1/12)-1)*L887,""))</f>
        <v/>
      </c>
      <c r="K888" s="10" t="str">
        <f>IF((IFERROR(I888-J888+IF(C888=F887,0,COMPARATIVO!$F$5),""))=COMPARATIVO!$F$5,"",IFERROR(I888-J888+IF(C888=F887,0,COMPARATIVO!$F$5),""))</f>
        <v/>
      </c>
      <c r="L888" s="46">
        <f t="shared" si="2"/>
        <v>0</v>
      </c>
      <c r="M888" s="42"/>
      <c r="N888" s="9" t="str">
        <f t="shared" si="6"/>
        <v/>
      </c>
      <c r="O888" s="10" t="str">
        <f>IF(O887="","",IF(R887=0,"",IF(O887&gt;R887,R887,IF(R887&lt;&gt;"",COMPARATIVO!$D$6,""))))</f>
        <v/>
      </c>
      <c r="P888" s="10" t="str">
        <f>IF(R887=0,"",IFERROR(((1+COMPARATIVO!$E$6)^(1/12)-1)*R887,""))</f>
        <v/>
      </c>
      <c r="Q888" s="10" t="str">
        <f>IF((IFERROR(O888-P888+IF(C888=F887,0,COMPARATIVO!$F$6),""))=COMPARATIVO!$F$6,"",IFERROR(O888-P888+IF(C888=F887,0,COMPARATIVO!$F$6),""))</f>
        <v/>
      </c>
      <c r="R888" s="46">
        <f t="shared" si="3"/>
        <v>0</v>
      </c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9" t="str">
        <f t="shared" si="4"/>
        <v/>
      </c>
      <c r="C889" s="10" t="str">
        <f>IF(C888="","",IF(F888=0,"",IF(C888&gt;F888,F888,IF(F888&lt;&gt;"",COMPARATIVO!$D$4,""))))</f>
        <v/>
      </c>
      <c r="D889" s="10" t="str">
        <f>IF(F888=0,"",IFERROR(((1+COMPARATIVO!$E$4)^(1/12)-1)*F888,""))</f>
        <v/>
      </c>
      <c r="E889" s="10" t="str">
        <f>IF((IFERROR(C889-D889+IF(C889=F888,0,COMPARATIVO!$F$4),""))=COMPARATIVO!$F$4,"",IFERROR(C889-D889+IF(C889=F888,0,COMPARATIVO!$F$4),""))</f>
        <v/>
      </c>
      <c r="F889" s="46">
        <f t="shared" si="1"/>
        <v>0</v>
      </c>
      <c r="G889" s="42"/>
      <c r="H889" s="9" t="str">
        <f t="shared" si="5"/>
        <v/>
      </c>
      <c r="I889" s="10" t="str">
        <f>IF(I888="","",IF(L888=0,"",IF(I888&gt;L888,L888,IF(L888&lt;&gt;"",COMPARATIVO!$D$5,""))))</f>
        <v/>
      </c>
      <c r="J889" s="10" t="str">
        <f>IF(L888=0,"",IFERROR(((1+COMPARATIVO!$E$5)^(1/12)-1)*L888,""))</f>
        <v/>
      </c>
      <c r="K889" s="10" t="str">
        <f>IF((IFERROR(I889-J889+IF(C889=F888,0,COMPARATIVO!$F$5),""))=COMPARATIVO!$F$5,"",IFERROR(I889-J889+IF(C889=F888,0,COMPARATIVO!$F$5),""))</f>
        <v/>
      </c>
      <c r="L889" s="46">
        <f t="shared" si="2"/>
        <v>0</v>
      </c>
      <c r="M889" s="42"/>
      <c r="N889" s="9" t="str">
        <f t="shared" si="6"/>
        <v/>
      </c>
      <c r="O889" s="10" t="str">
        <f>IF(O888="","",IF(R888=0,"",IF(O888&gt;R888,R888,IF(R888&lt;&gt;"",COMPARATIVO!$D$6,""))))</f>
        <v/>
      </c>
      <c r="P889" s="10" t="str">
        <f>IF(R888=0,"",IFERROR(((1+COMPARATIVO!$E$6)^(1/12)-1)*R888,""))</f>
        <v/>
      </c>
      <c r="Q889" s="10" t="str">
        <f>IF((IFERROR(O889-P889+IF(C889=F888,0,COMPARATIVO!$F$6),""))=COMPARATIVO!$F$6,"",IFERROR(O889-P889+IF(C889=F888,0,COMPARATIVO!$F$6),""))</f>
        <v/>
      </c>
      <c r="R889" s="46">
        <f t="shared" si="3"/>
        <v>0</v>
      </c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9" t="str">
        <f t="shared" si="4"/>
        <v/>
      </c>
      <c r="C890" s="10" t="str">
        <f>IF(C889="","",IF(F889=0,"",IF(C889&gt;F889,F889,IF(F889&lt;&gt;"",COMPARATIVO!$D$4,""))))</f>
        <v/>
      </c>
      <c r="D890" s="10" t="str">
        <f>IF(F889=0,"",IFERROR(((1+COMPARATIVO!$E$4)^(1/12)-1)*F889,""))</f>
        <v/>
      </c>
      <c r="E890" s="10" t="str">
        <f>IF((IFERROR(C890-D890+IF(C890=F889,0,COMPARATIVO!$F$4),""))=COMPARATIVO!$F$4,"",IFERROR(C890-D890+IF(C890=F889,0,COMPARATIVO!$F$4),""))</f>
        <v/>
      </c>
      <c r="F890" s="46">
        <f t="shared" si="1"/>
        <v>0</v>
      </c>
      <c r="G890" s="42"/>
      <c r="H890" s="9" t="str">
        <f t="shared" si="5"/>
        <v/>
      </c>
      <c r="I890" s="10" t="str">
        <f>IF(I889="","",IF(L889=0,"",IF(I889&gt;L889,L889,IF(L889&lt;&gt;"",COMPARATIVO!$D$5,""))))</f>
        <v/>
      </c>
      <c r="J890" s="10" t="str">
        <f>IF(L889=0,"",IFERROR(((1+COMPARATIVO!$E$5)^(1/12)-1)*L889,""))</f>
        <v/>
      </c>
      <c r="K890" s="10" t="str">
        <f>IF((IFERROR(I890-J890+IF(C890=F889,0,COMPARATIVO!$F$5),""))=COMPARATIVO!$F$5,"",IFERROR(I890-J890+IF(C890=F889,0,COMPARATIVO!$F$5),""))</f>
        <v/>
      </c>
      <c r="L890" s="46">
        <f t="shared" si="2"/>
        <v>0</v>
      </c>
      <c r="M890" s="42"/>
      <c r="N890" s="9" t="str">
        <f t="shared" si="6"/>
        <v/>
      </c>
      <c r="O890" s="10" t="str">
        <f>IF(O889="","",IF(R889=0,"",IF(O889&gt;R889,R889,IF(R889&lt;&gt;"",COMPARATIVO!$D$6,""))))</f>
        <v/>
      </c>
      <c r="P890" s="10" t="str">
        <f>IF(R889=0,"",IFERROR(((1+COMPARATIVO!$E$6)^(1/12)-1)*R889,""))</f>
        <v/>
      </c>
      <c r="Q890" s="10" t="str">
        <f>IF((IFERROR(O890-P890+IF(C890=F889,0,COMPARATIVO!$F$6),""))=COMPARATIVO!$F$6,"",IFERROR(O890-P890+IF(C890=F889,0,COMPARATIVO!$F$6),""))</f>
        <v/>
      </c>
      <c r="R890" s="46">
        <f t="shared" si="3"/>
        <v>0</v>
      </c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9" t="str">
        <f t="shared" si="4"/>
        <v/>
      </c>
      <c r="C891" s="10" t="str">
        <f>IF(C890="","",IF(F890=0,"",IF(C890&gt;F890,F890,IF(F890&lt;&gt;"",COMPARATIVO!$D$4,""))))</f>
        <v/>
      </c>
      <c r="D891" s="10" t="str">
        <f>IF(F890=0,"",IFERROR(((1+COMPARATIVO!$E$4)^(1/12)-1)*F890,""))</f>
        <v/>
      </c>
      <c r="E891" s="10" t="str">
        <f>IF((IFERROR(C891-D891+IF(C891=F890,0,COMPARATIVO!$F$4),""))=COMPARATIVO!$F$4,"",IFERROR(C891-D891+IF(C891=F890,0,COMPARATIVO!$F$4),""))</f>
        <v/>
      </c>
      <c r="F891" s="46">
        <f t="shared" si="1"/>
        <v>0</v>
      </c>
      <c r="G891" s="42"/>
      <c r="H891" s="9" t="str">
        <f t="shared" si="5"/>
        <v/>
      </c>
      <c r="I891" s="10" t="str">
        <f>IF(I890="","",IF(L890=0,"",IF(I890&gt;L890,L890,IF(L890&lt;&gt;"",COMPARATIVO!$D$5,""))))</f>
        <v/>
      </c>
      <c r="J891" s="10" t="str">
        <f>IF(L890=0,"",IFERROR(((1+COMPARATIVO!$E$5)^(1/12)-1)*L890,""))</f>
        <v/>
      </c>
      <c r="K891" s="10" t="str">
        <f>IF((IFERROR(I891-J891+IF(C891=F890,0,COMPARATIVO!$F$5),""))=COMPARATIVO!$F$5,"",IFERROR(I891-J891+IF(C891=F890,0,COMPARATIVO!$F$5),""))</f>
        <v/>
      </c>
      <c r="L891" s="46">
        <f t="shared" si="2"/>
        <v>0</v>
      </c>
      <c r="M891" s="42"/>
      <c r="N891" s="9" t="str">
        <f t="shared" si="6"/>
        <v/>
      </c>
      <c r="O891" s="10" t="str">
        <f>IF(O890="","",IF(R890=0,"",IF(O890&gt;R890,R890,IF(R890&lt;&gt;"",COMPARATIVO!$D$6,""))))</f>
        <v/>
      </c>
      <c r="P891" s="10" t="str">
        <f>IF(R890=0,"",IFERROR(((1+COMPARATIVO!$E$6)^(1/12)-1)*R890,""))</f>
        <v/>
      </c>
      <c r="Q891" s="10" t="str">
        <f>IF((IFERROR(O891-P891+IF(C891=F890,0,COMPARATIVO!$F$6),""))=COMPARATIVO!$F$6,"",IFERROR(O891-P891+IF(C891=F890,0,COMPARATIVO!$F$6),""))</f>
        <v/>
      </c>
      <c r="R891" s="46">
        <f t="shared" si="3"/>
        <v>0</v>
      </c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9" t="str">
        <f t="shared" si="4"/>
        <v/>
      </c>
      <c r="C892" s="10" t="str">
        <f>IF(C891="","",IF(F891=0,"",IF(C891&gt;F891,F891,IF(F891&lt;&gt;"",COMPARATIVO!$D$4,""))))</f>
        <v/>
      </c>
      <c r="D892" s="10" t="str">
        <f>IF(F891=0,"",IFERROR(((1+COMPARATIVO!$E$4)^(1/12)-1)*F891,""))</f>
        <v/>
      </c>
      <c r="E892" s="10" t="str">
        <f>IF((IFERROR(C892-D892+IF(C892=F891,0,COMPARATIVO!$F$4),""))=COMPARATIVO!$F$4,"",IFERROR(C892-D892+IF(C892=F891,0,COMPARATIVO!$F$4),""))</f>
        <v/>
      </c>
      <c r="F892" s="46">
        <f t="shared" si="1"/>
        <v>0</v>
      </c>
      <c r="G892" s="42"/>
      <c r="H892" s="9" t="str">
        <f t="shared" si="5"/>
        <v/>
      </c>
      <c r="I892" s="10" t="str">
        <f>IF(I891="","",IF(L891=0,"",IF(I891&gt;L891,L891,IF(L891&lt;&gt;"",COMPARATIVO!$D$5,""))))</f>
        <v/>
      </c>
      <c r="J892" s="10" t="str">
        <f>IF(L891=0,"",IFERROR(((1+COMPARATIVO!$E$5)^(1/12)-1)*L891,""))</f>
        <v/>
      </c>
      <c r="K892" s="10" t="str">
        <f>IF((IFERROR(I892-J892+IF(C892=F891,0,COMPARATIVO!$F$5),""))=COMPARATIVO!$F$5,"",IFERROR(I892-J892+IF(C892=F891,0,COMPARATIVO!$F$5),""))</f>
        <v/>
      </c>
      <c r="L892" s="46">
        <f t="shared" si="2"/>
        <v>0</v>
      </c>
      <c r="M892" s="42"/>
      <c r="N892" s="9" t="str">
        <f t="shared" si="6"/>
        <v/>
      </c>
      <c r="O892" s="10" t="str">
        <f>IF(O891="","",IF(R891=0,"",IF(O891&gt;R891,R891,IF(R891&lt;&gt;"",COMPARATIVO!$D$6,""))))</f>
        <v/>
      </c>
      <c r="P892" s="10" t="str">
        <f>IF(R891=0,"",IFERROR(((1+COMPARATIVO!$E$6)^(1/12)-1)*R891,""))</f>
        <v/>
      </c>
      <c r="Q892" s="10" t="str">
        <f>IF((IFERROR(O892-P892+IF(C892=F891,0,COMPARATIVO!$F$6),""))=COMPARATIVO!$F$6,"",IFERROR(O892-P892+IF(C892=F891,0,COMPARATIVO!$F$6),""))</f>
        <v/>
      </c>
      <c r="R892" s="46">
        <f t="shared" si="3"/>
        <v>0</v>
      </c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9" t="str">
        <f t="shared" si="4"/>
        <v/>
      </c>
      <c r="C893" s="10" t="str">
        <f>IF(C892="","",IF(F892=0,"",IF(C892&gt;F892,F892,IF(F892&lt;&gt;"",COMPARATIVO!$D$4,""))))</f>
        <v/>
      </c>
      <c r="D893" s="10" t="str">
        <f>IF(F892=0,"",IFERROR(((1+COMPARATIVO!$E$4)^(1/12)-1)*F892,""))</f>
        <v/>
      </c>
      <c r="E893" s="10" t="str">
        <f>IF((IFERROR(C893-D893+IF(C893=F892,0,COMPARATIVO!$F$4),""))=COMPARATIVO!$F$4,"",IFERROR(C893-D893+IF(C893=F892,0,COMPARATIVO!$F$4),""))</f>
        <v/>
      </c>
      <c r="F893" s="46">
        <f t="shared" si="1"/>
        <v>0</v>
      </c>
      <c r="G893" s="42"/>
      <c r="H893" s="9" t="str">
        <f t="shared" si="5"/>
        <v/>
      </c>
      <c r="I893" s="10" t="str">
        <f>IF(I892="","",IF(L892=0,"",IF(I892&gt;L892,L892,IF(L892&lt;&gt;"",COMPARATIVO!$D$5,""))))</f>
        <v/>
      </c>
      <c r="J893" s="10" t="str">
        <f>IF(L892=0,"",IFERROR(((1+COMPARATIVO!$E$5)^(1/12)-1)*L892,""))</f>
        <v/>
      </c>
      <c r="K893" s="10" t="str">
        <f>IF((IFERROR(I893-J893+IF(C893=F892,0,COMPARATIVO!$F$5),""))=COMPARATIVO!$F$5,"",IFERROR(I893-J893+IF(C893=F892,0,COMPARATIVO!$F$5),""))</f>
        <v/>
      </c>
      <c r="L893" s="46">
        <f t="shared" si="2"/>
        <v>0</v>
      </c>
      <c r="M893" s="42"/>
      <c r="N893" s="9" t="str">
        <f t="shared" si="6"/>
        <v/>
      </c>
      <c r="O893" s="10" t="str">
        <f>IF(O892="","",IF(R892=0,"",IF(O892&gt;R892,R892,IF(R892&lt;&gt;"",COMPARATIVO!$D$6,""))))</f>
        <v/>
      </c>
      <c r="P893" s="10" t="str">
        <f>IF(R892=0,"",IFERROR(((1+COMPARATIVO!$E$6)^(1/12)-1)*R892,""))</f>
        <v/>
      </c>
      <c r="Q893" s="10" t="str">
        <f>IF((IFERROR(O893-P893+IF(C893=F892,0,COMPARATIVO!$F$6),""))=COMPARATIVO!$F$6,"",IFERROR(O893-P893+IF(C893=F892,0,COMPARATIVO!$F$6),""))</f>
        <v/>
      </c>
      <c r="R893" s="46">
        <f t="shared" si="3"/>
        <v>0</v>
      </c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9" t="str">
        <f t="shared" si="4"/>
        <v/>
      </c>
      <c r="C894" s="10" t="str">
        <f>IF(C893="","",IF(F893=0,"",IF(C893&gt;F893,F893,IF(F893&lt;&gt;"",COMPARATIVO!$D$4,""))))</f>
        <v/>
      </c>
      <c r="D894" s="10" t="str">
        <f>IF(F893=0,"",IFERROR(((1+COMPARATIVO!$E$4)^(1/12)-1)*F893,""))</f>
        <v/>
      </c>
      <c r="E894" s="10" t="str">
        <f>IF((IFERROR(C894-D894+IF(C894=F893,0,COMPARATIVO!$F$4),""))=COMPARATIVO!$F$4,"",IFERROR(C894-D894+IF(C894=F893,0,COMPARATIVO!$F$4),""))</f>
        <v/>
      </c>
      <c r="F894" s="46">
        <f t="shared" si="1"/>
        <v>0</v>
      </c>
      <c r="G894" s="42"/>
      <c r="H894" s="9" t="str">
        <f t="shared" si="5"/>
        <v/>
      </c>
      <c r="I894" s="10" t="str">
        <f>IF(I893="","",IF(L893=0,"",IF(I893&gt;L893,L893,IF(L893&lt;&gt;"",COMPARATIVO!$D$5,""))))</f>
        <v/>
      </c>
      <c r="J894" s="10" t="str">
        <f>IF(L893=0,"",IFERROR(((1+COMPARATIVO!$E$5)^(1/12)-1)*L893,""))</f>
        <v/>
      </c>
      <c r="K894" s="10" t="str">
        <f>IF((IFERROR(I894-J894+IF(C894=F893,0,COMPARATIVO!$F$5),""))=COMPARATIVO!$F$5,"",IFERROR(I894-J894+IF(C894=F893,0,COMPARATIVO!$F$5),""))</f>
        <v/>
      </c>
      <c r="L894" s="46">
        <f t="shared" si="2"/>
        <v>0</v>
      </c>
      <c r="M894" s="42"/>
      <c r="N894" s="9" t="str">
        <f t="shared" si="6"/>
        <v/>
      </c>
      <c r="O894" s="10" t="str">
        <f>IF(O893="","",IF(R893=0,"",IF(O893&gt;R893,R893,IF(R893&lt;&gt;"",COMPARATIVO!$D$6,""))))</f>
        <v/>
      </c>
      <c r="P894" s="10" t="str">
        <f>IF(R893=0,"",IFERROR(((1+COMPARATIVO!$E$6)^(1/12)-1)*R893,""))</f>
        <v/>
      </c>
      <c r="Q894" s="10" t="str">
        <f>IF((IFERROR(O894-P894+IF(C894=F893,0,COMPARATIVO!$F$6),""))=COMPARATIVO!$F$6,"",IFERROR(O894-P894+IF(C894=F893,0,COMPARATIVO!$F$6),""))</f>
        <v/>
      </c>
      <c r="R894" s="46">
        <f t="shared" si="3"/>
        <v>0</v>
      </c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9" t="str">
        <f t="shared" si="4"/>
        <v/>
      </c>
      <c r="C895" s="10" t="str">
        <f>IF(C894="","",IF(F894=0,"",IF(C894&gt;F894,F894,IF(F894&lt;&gt;"",COMPARATIVO!$D$4,""))))</f>
        <v/>
      </c>
      <c r="D895" s="10" t="str">
        <f>IF(F894=0,"",IFERROR(((1+COMPARATIVO!$E$4)^(1/12)-1)*F894,""))</f>
        <v/>
      </c>
      <c r="E895" s="10" t="str">
        <f>IF((IFERROR(C895-D895+IF(C895=F894,0,COMPARATIVO!$F$4),""))=COMPARATIVO!$F$4,"",IFERROR(C895-D895+IF(C895=F894,0,COMPARATIVO!$F$4),""))</f>
        <v/>
      </c>
      <c r="F895" s="46">
        <f t="shared" si="1"/>
        <v>0</v>
      </c>
      <c r="G895" s="42"/>
      <c r="H895" s="9" t="str">
        <f t="shared" si="5"/>
        <v/>
      </c>
      <c r="I895" s="10" t="str">
        <f>IF(I894="","",IF(L894=0,"",IF(I894&gt;L894,L894,IF(L894&lt;&gt;"",COMPARATIVO!$D$5,""))))</f>
        <v/>
      </c>
      <c r="J895" s="10" t="str">
        <f>IF(L894=0,"",IFERROR(((1+COMPARATIVO!$E$5)^(1/12)-1)*L894,""))</f>
        <v/>
      </c>
      <c r="K895" s="10" t="str">
        <f>IF((IFERROR(I895-J895+IF(C895=F894,0,COMPARATIVO!$F$5),""))=COMPARATIVO!$F$5,"",IFERROR(I895-J895+IF(C895=F894,0,COMPARATIVO!$F$5),""))</f>
        <v/>
      </c>
      <c r="L895" s="46">
        <f t="shared" si="2"/>
        <v>0</v>
      </c>
      <c r="M895" s="42"/>
      <c r="N895" s="9" t="str">
        <f t="shared" si="6"/>
        <v/>
      </c>
      <c r="O895" s="10" t="str">
        <f>IF(O894="","",IF(R894=0,"",IF(O894&gt;R894,R894,IF(R894&lt;&gt;"",COMPARATIVO!$D$6,""))))</f>
        <v/>
      </c>
      <c r="P895" s="10" t="str">
        <f>IF(R894=0,"",IFERROR(((1+COMPARATIVO!$E$6)^(1/12)-1)*R894,""))</f>
        <v/>
      </c>
      <c r="Q895" s="10" t="str">
        <f>IF((IFERROR(O895-P895+IF(C895=F894,0,COMPARATIVO!$F$6),""))=COMPARATIVO!$F$6,"",IFERROR(O895-P895+IF(C895=F894,0,COMPARATIVO!$F$6),""))</f>
        <v/>
      </c>
      <c r="R895" s="46">
        <f t="shared" si="3"/>
        <v>0</v>
      </c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9" t="str">
        <f t="shared" si="4"/>
        <v/>
      </c>
      <c r="C896" s="10" t="str">
        <f>IF(C895="","",IF(F895=0,"",IF(C895&gt;F895,F895,IF(F895&lt;&gt;"",COMPARATIVO!$D$4,""))))</f>
        <v/>
      </c>
      <c r="D896" s="10" t="str">
        <f>IF(F895=0,"",IFERROR(((1+COMPARATIVO!$E$4)^(1/12)-1)*F895,""))</f>
        <v/>
      </c>
      <c r="E896" s="10" t="str">
        <f>IF((IFERROR(C896-D896+IF(C896=F895,0,COMPARATIVO!$F$4),""))=COMPARATIVO!$F$4,"",IFERROR(C896-D896+IF(C896=F895,0,COMPARATIVO!$F$4),""))</f>
        <v/>
      </c>
      <c r="F896" s="46">
        <f t="shared" si="1"/>
        <v>0</v>
      </c>
      <c r="G896" s="42"/>
      <c r="H896" s="9" t="str">
        <f t="shared" si="5"/>
        <v/>
      </c>
      <c r="I896" s="10" t="str">
        <f>IF(I895="","",IF(L895=0,"",IF(I895&gt;L895,L895,IF(L895&lt;&gt;"",COMPARATIVO!$D$5,""))))</f>
        <v/>
      </c>
      <c r="J896" s="10" t="str">
        <f>IF(L895=0,"",IFERROR(((1+COMPARATIVO!$E$5)^(1/12)-1)*L895,""))</f>
        <v/>
      </c>
      <c r="K896" s="10" t="str">
        <f>IF((IFERROR(I896-J896+IF(C896=F895,0,COMPARATIVO!$F$5),""))=COMPARATIVO!$F$5,"",IFERROR(I896-J896+IF(C896=F895,0,COMPARATIVO!$F$5),""))</f>
        <v/>
      </c>
      <c r="L896" s="46">
        <f t="shared" si="2"/>
        <v>0</v>
      </c>
      <c r="M896" s="42"/>
      <c r="N896" s="9" t="str">
        <f t="shared" si="6"/>
        <v/>
      </c>
      <c r="O896" s="10" t="str">
        <f>IF(O895="","",IF(R895=0,"",IF(O895&gt;R895,R895,IF(R895&lt;&gt;"",COMPARATIVO!$D$6,""))))</f>
        <v/>
      </c>
      <c r="P896" s="10" t="str">
        <f>IF(R895=0,"",IFERROR(((1+COMPARATIVO!$E$6)^(1/12)-1)*R895,""))</f>
        <v/>
      </c>
      <c r="Q896" s="10" t="str">
        <f>IF((IFERROR(O896-P896+IF(C896=F895,0,COMPARATIVO!$F$6),""))=COMPARATIVO!$F$6,"",IFERROR(O896-P896+IF(C896=F895,0,COMPARATIVO!$F$6),""))</f>
        <v/>
      </c>
      <c r="R896" s="46">
        <f t="shared" si="3"/>
        <v>0</v>
      </c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9" t="str">
        <f t="shared" si="4"/>
        <v/>
      </c>
      <c r="C897" s="10" t="str">
        <f>IF(C896="","",IF(F896=0,"",IF(C896&gt;F896,F896,IF(F896&lt;&gt;"",COMPARATIVO!$D$4,""))))</f>
        <v/>
      </c>
      <c r="D897" s="10" t="str">
        <f>IF(F896=0,"",IFERROR(((1+COMPARATIVO!$E$4)^(1/12)-1)*F896,""))</f>
        <v/>
      </c>
      <c r="E897" s="10" t="str">
        <f>IF((IFERROR(C897-D897+IF(C897=F896,0,COMPARATIVO!$F$4),""))=COMPARATIVO!$F$4,"",IFERROR(C897-D897+IF(C897=F896,0,COMPARATIVO!$F$4),""))</f>
        <v/>
      </c>
      <c r="F897" s="46">
        <f t="shared" si="1"/>
        <v>0</v>
      </c>
      <c r="G897" s="42"/>
      <c r="H897" s="9" t="str">
        <f t="shared" si="5"/>
        <v/>
      </c>
      <c r="I897" s="10" t="str">
        <f>IF(I896="","",IF(L896=0,"",IF(I896&gt;L896,L896,IF(L896&lt;&gt;"",COMPARATIVO!$D$5,""))))</f>
        <v/>
      </c>
      <c r="J897" s="10" t="str">
        <f>IF(L896=0,"",IFERROR(((1+COMPARATIVO!$E$5)^(1/12)-1)*L896,""))</f>
        <v/>
      </c>
      <c r="K897" s="10" t="str">
        <f>IF((IFERROR(I897-J897+IF(C897=F896,0,COMPARATIVO!$F$5),""))=COMPARATIVO!$F$5,"",IFERROR(I897-J897+IF(C897=F896,0,COMPARATIVO!$F$5),""))</f>
        <v/>
      </c>
      <c r="L897" s="46">
        <f t="shared" si="2"/>
        <v>0</v>
      </c>
      <c r="M897" s="42"/>
      <c r="N897" s="9" t="str">
        <f t="shared" si="6"/>
        <v/>
      </c>
      <c r="O897" s="10" t="str">
        <f>IF(O896="","",IF(R896=0,"",IF(O896&gt;R896,R896,IF(R896&lt;&gt;"",COMPARATIVO!$D$6,""))))</f>
        <v/>
      </c>
      <c r="P897" s="10" t="str">
        <f>IF(R896=0,"",IFERROR(((1+COMPARATIVO!$E$6)^(1/12)-1)*R896,""))</f>
        <v/>
      </c>
      <c r="Q897" s="10" t="str">
        <f>IF((IFERROR(O897-P897+IF(C897=F896,0,COMPARATIVO!$F$6),""))=COMPARATIVO!$F$6,"",IFERROR(O897-P897+IF(C897=F896,0,COMPARATIVO!$F$6),""))</f>
        <v/>
      </c>
      <c r="R897" s="46">
        <f t="shared" si="3"/>
        <v>0</v>
      </c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9" t="str">
        <f t="shared" si="4"/>
        <v/>
      </c>
      <c r="C898" s="10" t="str">
        <f>IF(C897="","",IF(F897=0,"",IF(C897&gt;F897,F897,IF(F897&lt;&gt;"",COMPARATIVO!$D$4,""))))</f>
        <v/>
      </c>
      <c r="D898" s="10" t="str">
        <f>IF(F897=0,"",IFERROR(((1+COMPARATIVO!$E$4)^(1/12)-1)*F897,""))</f>
        <v/>
      </c>
      <c r="E898" s="10" t="str">
        <f>IF((IFERROR(C898-D898+IF(C898=F897,0,COMPARATIVO!$F$4),""))=COMPARATIVO!$F$4,"",IFERROR(C898-D898+IF(C898=F897,0,COMPARATIVO!$F$4),""))</f>
        <v/>
      </c>
      <c r="F898" s="46">
        <f t="shared" si="1"/>
        <v>0</v>
      </c>
      <c r="G898" s="42"/>
      <c r="H898" s="9" t="str">
        <f t="shared" si="5"/>
        <v/>
      </c>
      <c r="I898" s="10" t="str">
        <f>IF(I897="","",IF(L897=0,"",IF(I897&gt;L897,L897,IF(L897&lt;&gt;"",COMPARATIVO!$D$5,""))))</f>
        <v/>
      </c>
      <c r="J898" s="10" t="str">
        <f>IF(L897=0,"",IFERROR(((1+COMPARATIVO!$E$5)^(1/12)-1)*L897,""))</f>
        <v/>
      </c>
      <c r="K898" s="10" t="str">
        <f>IF((IFERROR(I898-J898+IF(C898=F897,0,COMPARATIVO!$F$5),""))=COMPARATIVO!$F$5,"",IFERROR(I898-J898+IF(C898=F897,0,COMPARATIVO!$F$5),""))</f>
        <v/>
      </c>
      <c r="L898" s="46">
        <f t="shared" si="2"/>
        <v>0</v>
      </c>
      <c r="M898" s="42"/>
      <c r="N898" s="9" t="str">
        <f t="shared" si="6"/>
        <v/>
      </c>
      <c r="O898" s="10" t="str">
        <f>IF(O897="","",IF(R897=0,"",IF(O897&gt;R897,R897,IF(R897&lt;&gt;"",COMPARATIVO!$D$6,""))))</f>
        <v/>
      </c>
      <c r="P898" s="10" t="str">
        <f>IF(R897=0,"",IFERROR(((1+COMPARATIVO!$E$6)^(1/12)-1)*R897,""))</f>
        <v/>
      </c>
      <c r="Q898" s="10" t="str">
        <f>IF((IFERROR(O898-P898+IF(C898=F897,0,COMPARATIVO!$F$6),""))=COMPARATIVO!$F$6,"",IFERROR(O898-P898+IF(C898=F897,0,COMPARATIVO!$F$6),""))</f>
        <v/>
      </c>
      <c r="R898" s="46">
        <f t="shared" si="3"/>
        <v>0</v>
      </c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9" t="str">
        <f t="shared" si="4"/>
        <v/>
      </c>
      <c r="C899" s="10" t="str">
        <f>IF(C898="","",IF(F898=0,"",IF(C898&gt;F898,F898,IF(F898&lt;&gt;"",COMPARATIVO!$D$4,""))))</f>
        <v/>
      </c>
      <c r="D899" s="10" t="str">
        <f>IF(F898=0,"",IFERROR(((1+COMPARATIVO!$E$4)^(1/12)-1)*F898,""))</f>
        <v/>
      </c>
      <c r="E899" s="10" t="str">
        <f>IF((IFERROR(C899-D899+IF(C899=F898,0,COMPARATIVO!$F$4),""))=COMPARATIVO!$F$4,"",IFERROR(C899-D899+IF(C899=F898,0,COMPARATIVO!$F$4),""))</f>
        <v/>
      </c>
      <c r="F899" s="46">
        <f t="shared" si="1"/>
        <v>0</v>
      </c>
      <c r="G899" s="42"/>
      <c r="H899" s="9" t="str">
        <f t="shared" si="5"/>
        <v/>
      </c>
      <c r="I899" s="10" t="str">
        <f>IF(I898="","",IF(L898=0,"",IF(I898&gt;L898,L898,IF(L898&lt;&gt;"",COMPARATIVO!$D$5,""))))</f>
        <v/>
      </c>
      <c r="J899" s="10" t="str">
        <f>IF(L898=0,"",IFERROR(((1+COMPARATIVO!$E$5)^(1/12)-1)*L898,""))</f>
        <v/>
      </c>
      <c r="K899" s="10" t="str">
        <f>IF((IFERROR(I899-J899+IF(C899=F898,0,COMPARATIVO!$F$5),""))=COMPARATIVO!$F$5,"",IFERROR(I899-J899+IF(C899=F898,0,COMPARATIVO!$F$5),""))</f>
        <v/>
      </c>
      <c r="L899" s="46">
        <f t="shared" si="2"/>
        <v>0</v>
      </c>
      <c r="M899" s="42"/>
      <c r="N899" s="9" t="str">
        <f t="shared" si="6"/>
        <v/>
      </c>
      <c r="O899" s="10" t="str">
        <f>IF(O898="","",IF(R898=0,"",IF(O898&gt;R898,R898,IF(R898&lt;&gt;"",COMPARATIVO!$D$6,""))))</f>
        <v/>
      </c>
      <c r="P899" s="10" t="str">
        <f>IF(R898=0,"",IFERROR(((1+COMPARATIVO!$E$6)^(1/12)-1)*R898,""))</f>
        <v/>
      </c>
      <c r="Q899" s="10" t="str">
        <f>IF((IFERROR(O899-P899+IF(C899=F898,0,COMPARATIVO!$F$6),""))=COMPARATIVO!$F$6,"",IFERROR(O899-P899+IF(C899=F898,0,COMPARATIVO!$F$6),""))</f>
        <v/>
      </c>
      <c r="R899" s="46">
        <f t="shared" si="3"/>
        <v>0</v>
      </c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9" t="str">
        <f t="shared" si="4"/>
        <v/>
      </c>
      <c r="C900" s="10" t="str">
        <f>IF(C899="","",IF(F899=0,"",IF(C899&gt;F899,F899,IF(F899&lt;&gt;"",COMPARATIVO!$D$4,""))))</f>
        <v/>
      </c>
      <c r="D900" s="10" t="str">
        <f>IF(F899=0,"",IFERROR(((1+COMPARATIVO!$E$4)^(1/12)-1)*F899,""))</f>
        <v/>
      </c>
      <c r="E900" s="10" t="str">
        <f>IF((IFERROR(C900-D900+IF(C900=F899,0,COMPARATIVO!$F$4),""))=COMPARATIVO!$F$4,"",IFERROR(C900-D900+IF(C900=F899,0,COMPARATIVO!$F$4),""))</f>
        <v/>
      </c>
      <c r="F900" s="46">
        <f t="shared" si="1"/>
        <v>0</v>
      </c>
      <c r="G900" s="42"/>
      <c r="H900" s="9" t="str">
        <f t="shared" si="5"/>
        <v/>
      </c>
      <c r="I900" s="10" t="str">
        <f>IF(I899="","",IF(L899=0,"",IF(I899&gt;L899,L899,IF(L899&lt;&gt;"",COMPARATIVO!$D$5,""))))</f>
        <v/>
      </c>
      <c r="J900" s="10" t="str">
        <f>IF(L899=0,"",IFERROR(((1+COMPARATIVO!$E$5)^(1/12)-1)*L899,""))</f>
        <v/>
      </c>
      <c r="K900" s="10" t="str">
        <f>IF((IFERROR(I900-J900+IF(C900=F899,0,COMPARATIVO!$F$5),""))=COMPARATIVO!$F$5,"",IFERROR(I900-J900+IF(C900=F899,0,COMPARATIVO!$F$5),""))</f>
        <v/>
      </c>
      <c r="L900" s="46">
        <f t="shared" si="2"/>
        <v>0</v>
      </c>
      <c r="M900" s="42"/>
      <c r="N900" s="9" t="str">
        <f t="shared" si="6"/>
        <v/>
      </c>
      <c r="O900" s="10" t="str">
        <f>IF(O899="","",IF(R899=0,"",IF(O899&gt;R899,R899,IF(R899&lt;&gt;"",COMPARATIVO!$D$6,""))))</f>
        <v/>
      </c>
      <c r="P900" s="10" t="str">
        <f>IF(R899=0,"",IFERROR(((1+COMPARATIVO!$E$6)^(1/12)-1)*R899,""))</f>
        <v/>
      </c>
      <c r="Q900" s="10" t="str">
        <f>IF((IFERROR(O900-P900+IF(C900=F899,0,COMPARATIVO!$F$6),""))=COMPARATIVO!$F$6,"",IFERROR(O900-P900+IF(C900=F899,0,COMPARATIVO!$F$6),""))</f>
        <v/>
      </c>
      <c r="R900" s="46">
        <f t="shared" si="3"/>
        <v>0</v>
      </c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9" t="str">
        <f t="shared" si="4"/>
        <v/>
      </c>
      <c r="C901" s="10" t="str">
        <f>IF(C900="","",IF(F900=0,"",IF(C900&gt;F900,F900,IF(F900&lt;&gt;"",COMPARATIVO!$D$4,""))))</f>
        <v/>
      </c>
      <c r="D901" s="10" t="str">
        <f>IF(F900=0,"",IFERROR(((1+COMPARATIVO!$E$4)^(1/12)-1)*F900,""))</f>
        <v/>
      </c>
      <c r="E901" s="10" t="str">
        <f>IF((IFERROR(C901-D901+IF(C901=F900,0,COMPARATIVO!$F$4),""))=COMPARATIVO!$F$4,"",IFERROR(C901-D901+IF(C901=F900,0,COMPARATIVO!$F$4),""))</f>
        <v/>
      </c>
      <c r="F901" s="46">
        <f t="shared" si="1"/>
        <v>0</v>
      </c>
      <c r="G901" s="42"/>
      <c r="H901" s="9" t="str">
        <f t="shared" si="5"/>
        <v/>
      </c>
      <c r="I901" s="10" t="str">
        <f>IF(I900="","",IF(L900=0,"",IF(I900&gt;L900,L900,IF(L900&lt;&gt;"",COMPARATIVO!$D$5,""))))</f>
        <v/>
      </c>
      <c r="J901" s="10" t="str">
        <f>IF(L900=0,"",IFERROR(((1+COMPARATIVO!$E$5)^(1/12)-1)*L900,""))</f>
        <v/>
      </c>
      <c r="K901" s="10" t="str">
        <f>IF((IFERROR(I901-J901+IF(C901=F900,0,COMPARATIVO!$F$5),""))=COMPARATIVO!$F$5,"",IFERROR(I901-J901+IF(C901=F900,0,COMPARATIVO!$F$5),""))</f>
        <v/>
      </c>
      <c r="L901" s="46">
        <f t="shared" si="2"/>
        <v>0</v>
      </c>
      <c r="M901" s="42"/>
      <c r="N901" s="9" t="str">
        <f t="shared" si="6"/>
        <v/>
      </c>
      <c r="O901" s="10" t="str">
        <f>IF(O900="","",IF(R900=0,"",IF(O900&gt;R900,R900,IF(R900&lt;&gt;"",COMPARATIVO!$D$6,""))))</f>
        <v/>
      </c>
      <c r="P901" s="10" t="str">
        <f>IF(R900=0,"",IFERROR(((1+COMPARATIVO!$E$6)^(1/12)-1)*R900,""))</f>
        <v/>
      </c>
      <c r="Q901" s="10" t="str">
        <f>IF((IFERROR(O901-P901+IF(C901=F900,0,COMPARATIVO!$F$6),""))=COMPARATIVO!$F$6,"",IFERROR(O901-P901+IF(C901=F900,0,COMPARATIVO!$F$6),""))</f>
        <v/>
      </c>
      <c r="R901" s="46">
        <f t="shared" si="3"/>
        <v>0</v>
      </c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9" t="str">
        <f t="shared" si="4"/>
        <v/>
      </c>
      <c r="C902" s="10" t="str">
        <f>IF(C901="","",IF(F901=0,"",IF(C901&gt;F901,F901,IF(F901&lt;&gt;"",COMPARATIVO!$D$4,""))))</f>
        <v/>
      </c>
      <c r="D902" s="10" t="str">
        <f>IF(F901=0,"",IFERROR(((1+COMPARATIVO!$E$4)^(1/12)-1)*F901,""))</f>
        <v/>
      </c>
      <c r="E902" s="10" t="str">
        <f>IF((IFERROR(C902-D902+IF(C902=F901,0,COMPARATIVO!$F$4),""))=COMPARATIVO!$F$4,"",IFERROR(C902-D902+IF(C902=F901,0,COMPARATIVO!$F$4),""))</f>
        <v/>
      </c>
      <c r="F902" s="46">
        <f t="shared" si="1"/>
        <v>0</v>
      </c>
      <c r="G902" s="42"/>
      <c r="H902" s="9" t="str">
        <f t="shared" si="5"/>
        <v/>
      </c>
      <c r="I902" s="10" t="str">
        <f>IF(I901="","",IF(L901=0,"",IF(I901&gt;L901,L901,IF(L901&lt;&gt;"",COMPARATIVO!$D$5,""))))</f>
        <v/>
      </c>
      <c r="J902" s="10" t="str">
        <f>IF(L901=0,"",IFERROR(((1+COMPARATIVO!$E$5)^(1/12)-1)*L901,""))</f>
        <v/>
      </c>
      <c r="K902" s="10" t="str">
        <f>IF((IFERROR(I902-J902+IF(C902=F901,0,COMPARATIVO!$F$5),""))=COMPARATIVO!$F$5,"",IFERROR(I902-J902+IF(C902=F901,0,COMPARATIVO!$F$5),""))</f>
        <v/>
      </c>
      <c r="L902" s="46">
        <f t="shared" si="2"/>
        <v>0</v>
      </c>
      <c r="M902" s="42"/>
      <c r="N902" s="9" t="str">
        <f t="shared" si="6"/>
        <v/>
      </c>
      <c r="O902" s="10" t="str">
        <f>IF(O901="","",IF(R901=0,"",IF(O901&gt;R901,R901,IF(R901&lt;&gt;"",COMPARATIVO!$D$6,""))))</f>
        <v/>
      </c>
      <c r="P902" s="10" t="str">
        <f>IF(R901=0,"",IFERROR(((1+COMPARATIVO!$E$6)^(1/12)-1)*R901,""))</f>
        <v/>
      </c>
      <c r="Q902" s="10" t="str">
        <f>IF((IFERROR(O902-P902+IF(C902=F901,0,COMPARATIVO!$F$6),""))=COMPARATIVO!$F$6,"",IFERROR(O902-P902+IF(C902=F901,0,COMPARATIVO!$F$6),""))</f>
        <v/>
      </c>
      <c r="R902" s="46">
        <f t="shared" si="3"/>
        <v>0</v>
      </c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9" t="str">
        <f t="shared" si="4"/>
        <v/>
      </c>
      <c r="C903" s="10" t="str">
        <f>IF(C902="","",IF(F902=0,"",IF(C902&gt;F902,F902,IF(F902&lt;&gt;"",COMPARATIVO!$D$4,""))))</f>
        <v/>
      </c>
      <c r="D903" s="10" t="str">
        <f>IF(F902=0,"",IFERROR(((1+COMPARATIVO!$E$4)^(1/12)-1)*F902,""))</f>
        <v/>
      </c>
      <c r="E903" s="10" t="str">
        <f>IF((IFERROR(C903-D903+IF(C903=F902,0,COMPARATIVO!$F$4),""))=COMPARATIVO!$F$4,"",IFERROR(C903-D903+IF(C903=F902,0,COMPARATIVO!$F$4),""))</f>
        <v/>
      </c>
      <c r="F903" s="46">
        <f t="shared" si="1"/>
        <v>0</v>
      </c>
      <c r="G903" s="42"/>
      <c r="H903" s="9" t="str">
        <f t="shared" si="5"/>
        <v/>
      </c>
      <c r="I903" s="10" t="str">
        <f>IF(I902="","",IF(L902=0,"",IF(I902&gt;L902,L902,IF(L902&lt;&gt;"",COMPARATIVO!$D$5,""))))</f>
        <v/>
      </c>
      <c r="J903" s="10" t="str">
        <f>IF(L902=0,"",IFERROR(((1+COMPARATIVO!$E$5)^(1/12)-1)*L902,""))</f>
        <v/>
      </c>
      <c r="K903" s="10" t="str">
        <f>IF((IFERROR(I903-J903+IF(C903=F902,0,COMPARATIVO!$F$5),""))=COMPARATIVO!$F$5,"",IFERROR(I903-J903+IF(C903=F902,0,COMPARATIVO!$F$5),""))</f>
        <v/>
      </c>
      <c r="L903" s="46">
        <f t="shared" si="2"/>
        <v>0</v>
      </c>
      <c r="M903" s="42"/>
      <c r="N903" s="9" t="str">
        <f t="shared" si="6"/>
        <v/>
      </c>
      <c r="O903" s="10" t="str">
        <f>IF(O902="","",IF(R902=0,"",IF(O902&gt;R902,R902,IF(R902&lt;&gt;"",COMPARATIVO!$D$6,""))))</f>
        <v/>
      </c>
      <c r="P903" s="10" t="str">
        <f>IF(R902=0,"",IFERROR(((1+COMPARATIVO!$E$6)^(1/12)-1)*R902,""))</f>
        <v/>
      </c>
      <c r="Q903" s="10" t="str">
        <f>IF((IFERROR(O903-P903+IF(C903=F902,0,COMPARATIVO!$F$6),""))=COMPARATIVO!$F$6,"",IFERROR(O903-P903+IF(C903=F902,0,COMPARATIVO!$F$6),""))</f>
        <v/>
      </c>
      <c r="R903" s="46">
        <f t="shared" si="3"/>
        <v>0</v>
      </c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9" t="str">
        <f t="shared" si="4"/>
        <v/>
      </c>
      <c r="C904" s="10" t="str">
        <f>IF(C903="","",IF(F903=0,"",IF(C903&gt;F903,F903,IF(F903&lt;&gt;"",COMPARATIVO!$D$4,""))))</f>
        <v/>
      </c>
      <c r="D904" s="10" t="str">
        <f>IF(F903=0,"",IFERROR(((1+COMPARATIVO!$E$4)^(1/12)-1)*F903,""))</f>
        <v/>
      </c>
      <c r="E904" s="10" t="str">
        <f>IF((IFERROR(C904-D904+IF(C904=F903,0,COMPARATIVO!$F$4),""))=COMPARATIVO!$F$4,"",IFERROR(C904-D904+IF(C904=F903,0,COMPARATIVO!$F$4),""))</f>
        <v/>
      </c>
      <c r="F904" s="46">
        <f t="shared" si="1"/>
        <v>0</v>
      </c>
      <c r="G904" s="42"/>
      <c r="H904" s="9" t="str">
        <f t="shared" si="5"/>
        <v/>
      </c>
      <c r="I904" s="10" t="str">
        <f>IF(I903="","",IF(L903=0,"",IF(I903&gt;L903,L903,IF(L903&lt;&gt;"",COMPARATIVO!$D$5,""))))</f>
        <v/>
      </c>
      <c r="J904" s="10" t="str">
        <f>IF(L903=0,"",IFERROR(((1+COMPARATIVO!$E$5)^(1/12)-1)*L903,""))</f>
        <v/>
      </c>
      <c r="K904" s="10" t="str">
        <f>IF((IFERROR(I904-J904+IF(C904=F903,0,COMPARATIVO!$F$5),""))=COMPARATIVO!$F$5,"",IFERROR(I904-J904+IF(C904=F903,0,COMPARATIVO!$F$5),""))</f>
        <v/>
      </c>
      <c r="L904" s="46">
        <f t="shared" si="2"/>
        <v>0</v>
      </c>
      <c r="M904" s="42"/>
      <c r="N904" s="9" t="str">
        <f t="shared" si="6"/>
        <v/>
      </c>
      <c r="O904" s="10" t="str">
        <f>IF(O903="","",IF(R903=0,"",IF(O903&gt;R903,R903,IF(R903&lt;&gt;"",COMPARATIVO!$D$6,""))))</f>
        <v/>
      </c>
      <c r="P904" s="10" t="str">
        <f>IF(R903=0,"",IFERROR(((1+COMPARATIVO!$E$6)^(1/12)-1)*R903,""))</f>
        <v/>
      </c>
      <c r="Q904" s="10" t="str">
        <f>IF((IFERROR(O904-P904+IF(C904=F903,0,COMPARATIVO!$F$6),""))=COMPARATIVO!$F$6,"",IFERROR(O904-P904+IF(C904=F903,0,COMPARATIVO!$F$6),""))</f>
        <v/>
      </c>
      <c r="R904" s="46">
        <f t="shared" si="3"/>
        <v>0</v>
      </c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9" t="str">
        <f t="shared" si="4"/>
        <v/>
      </c>
      <c r="C905" s="10" t="str">
        <f>IF(C904="","",IF(F904=0,"",IF(C904&gt;F904,F904,IF(F904&lt;&gt;"",COMPARATIVO!$D$4,""))))</f>
        <v/>
      </c>
      <c r="D905" s="10" t="str">
        <f>IF(F904=0,"",IFERROR(((1+COMPARATIVO!$E$4)^(1/12)-1)*F904,""))</f>
        <v/>
      </c>
      <c r="E905" s="10" t="str">
        <f>IF((IFERROR(C905-D905+IF(C905=F904,0,COMPARATIVO!$F$4),""))=COMPARATIVO!$F$4,"",IFERROR(C905-D905+IF(C905=F904,0,COMPARATIVO!$F$4),""))</f>
        <v/>
      </c>
      <c r="F905" s="46">
        <f t="shared" si="1"/>
        <v>0</v>
      </c>
      <c r="G905" s="42"/>
      <c r="H905" s="9" t="str">
        <f t="shared" si="5"/>
        <v/>
      </c>
      <c r="I905" s="10" t="str">
        <f>IF(I904="","",IF(L904=0,"",IF(I904&gt;L904,L904,IF(L904&lt;&gt;"",COMPARATIVO!$D$5,""))))</f>
        <v/>
      </c>
      <c r="J905" s="10" t="str">
        <f>IF(L904=0,"",IFERROR(((1+COMPARATIVO!$E$5)^(1/12)-1)*L904,""))</f>
        <v/>
      </c>
      <c r="K905" s="10" t="str">
        <f>IF((IFERROR(I905-J905+IF(C905=F904,0,COMPARATIVO!$F$5),""))=COMPARATIVO!$F$5,"",IFERROR(I905-J905+IF(C905=F904,0,COMPARATIVO!$F$5),""))</f>
        <v/>
      </c>
      <c r="L905" s="46">
        <f t="shared" si="2"/>
        <v>0</v>
      </c>
      <c r="M905" s="42"/>
      <c r="N905" s="9" t="str">
        <f t="shared" si="6"/>
        <v/>
      </c>
      <c r="O905" s="10" t="str">
        <f>IF(O904="","",IF(R904=0,"",IF(O904&gt;R904,R904,IF(R904&lt;&gt;"",COMPARATIVO!$D$6,""))))</f>
        <v/>
      </c>
      <c r="P905" s="10" t="str">
        <f>IF(R904=0,"",IFERROR(((1+COMPARATIVO!$E$6)^(1/12)-1)*R904,""))</f>
        <v/>
      </c>
      <c r="Q905" s="10" t="str">
        <f>IF((IFERROR(O905-P905+IF(C905=F904,0,COMPARATIVO!$F$6),""))=COMPARATIVO!$F$6,"",IFERROR(O905-P905+IF(C905=F904,0,COMPARATIVO!$F$6),""))</f>
        <v/>
      </c>
      <c r="R905" s="46">
        <f t="shared" si="3"/>
        <v>0</v>
      </c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9" t="str">
        <f t="shared" si="4"/>
        <v/>
      </c>
      <c r="C906" s="10" t="str">
        <f>IF(C905="","",IF(F905=0,"",IF(C905&gt;F905,F905,IF(F905&lt;&gt;"",COMPARATIVO!$D$4,""))))</f>
        <v/>
      </c>
      <c r="D906" s="10" t="str">
        <f>IF(F905=0,"",IFERROR(((1+COMPARATIVO!$E$4)^(1/12)-1)*F905,""))</f>
        <v/>
      </c>
      <c r="E906" s="10" t="str">
        <f>IF((IFERROR(C906-D906+IF(C906=F905,0,COMPARATIVO!$F$4),""))=COMPARATIVO!$F$4,"",IFERROR(C906-D906+IF(C906=F905,0,COMPARATIVO!$F$4),""))</f>
        <v/>
      </c>
      <c r="F906" s="46">
        <f t="shared" si="1"/>
        <v>0</v>
      </c>
      <c r="G906" s="42"/>
      <c r="H906" s="9" t="str">
        <f t="shared" si="5"/>
        <v/>
      </c>
      <c r="I906" s="10" t="str">
        <f>IF(I905="","",IF(L905=0,"",IF(I905&gt;L905,L905,IF(L905&lt;&gt;"",COMPARATIVO!$D$5,""))))</f>
        <v/>
      </c>
      <c r="J906" s="10" t="str">
        <f>IF(L905=0,"",IFERROR(((1+COMPARATIVO!$E$5)^(1/12)-1)*L905,""))</f>
        <v/>
      </c>
      <c r="K906" s="10" t="str">
        <f>IF((IFERROR(I906-J906+IF(C906=F905,0,COMPARATIVO!$F$5),""))=COMPARATIVO!$F$5,"",IFERROR(I906-J906+IF(C906=F905,0,COMPARATIVO!$F$5),""))</f>
        <v/>
      </c>
      <c r="L906" s="46">
        <f t="shared" si="2"/>
        <v>0</v>
      </c>
      <c r="M906" s="42"/>
      <c r="N906" s="9" t="str">
        <f t="shared" si="6"/>
        <v/>
      </c>
      <c r="O906" s="10" t="str">
        <f>IF(O905="","",IF(R905=0,"",IF(O905&gt;R905,R905,IF(R905&lt;&gt;"",COMPARATIVO!$D$6,""))))</f>
        <v/>
      </c>
      <c r="P906" s="10" t="str">
        <f>IF(R905=0,"",IFERROR(((1+COMPARATIVO!$E$6)^(1/12)-1)*R905,""))</f>
        <v/>
      </c>
      <c r="Q906" s="10" t="str">
        <f>IF((IFERROR(O906-P906+IF(C906=F905,0,COMPARATIVO!$F$6),""))=COMPARATIVO!$F$6,"",IFERROR(O906-P906+IF(C906=F905,0,COMPARATIVO!$F$6),""))</f>
        <v/>
      </c>
      <c r="R906" s="46">
        <f t="shared" si="3"/>
        <v>0</v>
      </c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9" t="str">
        <f t="shared" si="4"/>
        <v/>
      </c>
      <c r="C907" s="10" t="str">
        <f>IF(C906="","",IF(F906=0,"",IF(C906&gt;F906,F906,IF(F906&lt;&gt;"",COMPARATIVO!$D$4,""))))</f>
        <v/>
      </c>
      <c r="D907" s="10" t="str">
        <f>IF(F906=0,"",IFERROR(((1+COMPARATIVO!$E$4)^(1/12)-1)*F906,""))</f>
        <v/>
      </c>
      <c r="E907" s="10" t="str">
        <f>IF((IFERROR(C907-D907+IF(C907=F906,0,COMPARATIVO!$F$4),""))=COMPARATIVO!$F$4,"",IFERROR(C907-D907+IF(C907=F906,0,COMPARATIVO!$F$4),""))</f>
        <v/>
      </c>
      <c r="F907" s="46">
        <f t="shared" si="1"/>
        <v>0</v>
      </c>
      <c r="G907" s="42"/>
      <c r="H907" s="9" t="str">
        <f t="shared" si="5"/>
        <v/>
      </c>
      <c r="I907" s="10" t="str">
        <f>IF(I906="","",IF(L906=0,"",IF(I906&gt;L906,L906,IF(L906&lt;&gt;"",COMPARATIVO!$D$5,""))))</f>
        <v/>
      </c>
      <c r="J907" s="10" t="str">
        <f>IF(L906=0,"",IFERROR(((1+COMPARATIVO!$E$5)^(1/12)-1)*L906,""))</f>
        <v/>
      </c>
      <c r="K907" s="10" t="str">
        <f>IF((IFERROR(I907-J907+IF(C907=F906,0,COMPARATIVO!$F$5),""))=COMPARATIVO!$F$5,"",IFERROR(I907-J907+IF(C907=F906,0,COMPARATIVO!$F$5),""))</f>
        <v/>
      </c>
      <c r="L907" s="46">
        <f t="shared" si="2"/>
        <v>0</v>
      </c>
      <c r="M907" s="42"/>
      <c r="N907" s="9" t="str">
        <f t="shared" si="6"/>
        <v/>
      </c>
      <c r="O907" s="10" t="str">
        <f>IF(O906="","",IF(R906=0,"",IF(O906&gt;R906,R906,IF(R906&lt;&gt;"",COMPARATIVO!$D$6,""))))</f>
        <v/>
      </c>
      <c r="P907" s="10" t="str">
        <f>IF(R906=0,"",IFERROR(((1+COMPARATIVO!$E$6)^(1/12)-1)*R906,""))</f>
        <v/>
      </c>
      <c r="Q907" s="10" t="str">
        <f>IF((IFERROR(O907-P907+IF(C907=F906,0,COMPARATIVO!$F$6),""))=COMPARATIVO!$F$6,"",IFERROR(O907-P907+IF(C907=F906,0,COMPARATIVO!$F$6),""))</f>
        <v/>
      </c>
      <c r="R907" s="46">
        <f t="shared" si="3"/>
        <v>0</v>
      </c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9" t="str">
        <f t="shared" si="4"/>
        <v/>
      </c>
      <c r="C908" s="10" t="str">
        <f>IF(C907="","",IF(F907=0,"",IF(C907&gt;F907,F907,IF(F907&lt;&gt;"",COMPARATIVO!$D$4,""))))</f>
        <v/>
      </c>
      <c r="D908" s="10" t="str">
        <f>IF(F907=0,"",IFERROR(((1+COMPARATIVO!$E$4)^(1/12)-1)*F907,""))</f>
        <v/>
      </c>
      <c r="E908" s="10" t="str">
        <f>IF((IFERROR(C908-D908+IF(C908=F907,0,COMPARATIVO!$F$4),""))=COMPARATIVO!$F$4,"",IFERROR(C908-D908+IF(C908=F907,0,COMPARATIVO!$F$4),""))</f>
        <v/>
      </c>
      <c r="F908" s="46">
        <f t="shared" si="1"/>
        <v>0</v>
      </c>
      <c r="G908" s="42"/>
      <c r="H908" s="9" t="str">
        <f t="shared" si="5"/>
        <v/>
      </c>
      <c r="I908" s="10" t="str">
        <f>IF(I907="","",IF(L907=0,"",IF(I907&gt;L907,L907,IF(L907&lt;&gt;"",COMPARATIVO!$D$5,""))))</f>
        <v/>
      </c>
      <c r="J908" s="10" t="str">
        <f>IF(L907=0,"",IFERROR(((1+COMPARATIVO!$E$5)^(1/12)-1)*L907,""))</f>
        <v/>
      </c>
      <c r="K908" s="10" t="str">
        <f>IF((IFERROR(I908-J908+IF(C908=F907,0,COMPARATIVO!$F$5),""))=COMPARATIVO!$F$5,"",IFERROR(I908-J908+IF(C908=F907,0,COMPARATIVO!$F$5),""))</f>
        <v/>
      </c>
      <c r="L908" s="46">
        <f t="shared" si="2"/>
        <v>0</v>
      </c>
      <c r="M908" s="42"/>
      <c r="N908" s="9" t="str">
        <f t="shared" si="6"/>
        <v/>
      </c>
      <c r="O908" s="10" t="str">
        <f>IF(O907="","",IF(R907=0,"",IF(O907&gt;R907,R907,IF(R907&lt;&gt;"",COMPARATIVO!$D$6,""))))</f>
        <v/>
      </c>
      <c r="P908" s="10" t="str">
        <f>IF(R907=0,"",IFERROR(((1+COMPARATIVO!$E$6)^(1/12)-1)*R907,""))</f>
        <v/>
      </c>
      <c r="Q908" s="10" t="str">
        <f>IF((IFERROR(O908-P908+IF(C908=F907,0,COMPARATIVO!$F$6),""))=COMPARATIVO!$F$6,"",IFERROR(O908-P908+IF(C908=F907,0,COMPARATIVO!$F$6),""))</f>
        <v/>
      </c>
      <c r="R908" s="46">
        <f t="shared" si="3"/>
        <v>0</v>
      </c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9" t="str">
        <f t="shared" si="4"/>
        <v/>
      </c>
      <c r="C909" s="10" t="str">
        <f>IF(C908="","",IF(F908=0,"",IF(C908&gt;F908,F908,IF(F908&lt;&gt;"",COMPARATIVO!$D$4,""))))</f>
        <v/>
      </c>
      <c r="D909" s="10" t="str">
        <f>IF(F908=0,"",IFERROR(((1+COMPARATIVO!$E$4)^(1/12)-1)*F908,""))</f>
        <v/>
      </c>
      <c r="E909" s="10" t="str">
        <f>IF((IFERROR(C909-D909+IF(C909=F908,0,COMPARATIVO!$F$4),""))=COMPARATIVO!$F$4,"",IFERROR(C909-D909+IF(C909=F908,0,COMPARATIVO!$F$4),""))</f>
        <v/>
      </c>
      <c r="F909" s="46">
        <f t="shared" si="1"/>
        <v>0</v>
      </c>
      <c r="G909" s="42"/>
      <c r="H909" s="9" t="str">
        <f t="shared" si="5"/>
        <v/>
      </c>
      <c r="I909" s="10" t="str">
        <f>IF(I908="","",IF(L908=0,"",IF(I908&gt;L908,L908,IF(L908&lt;&gt;"",COMPARATIVO!$D$5,""))))</f>
        <v/>
      </c>
      <c r="J909" s="10" t="str">
        <f>IF(L908=0,"",IFERROR(((1+COMPARATIVO!$E$5)^(1/12)-1)*L908,""))</f>
        <v/>
      </c>
      <c r="K909" s="10" t="str">
        <f>IF((IFERROR(I909-J909+IF(C909=F908,0,COMPARATIVO!$F$5),""))=COMPARATIVO!$F$5,"",IFERROR(I909-J909+IF(C909=F908,0,COMPARATIVO!$F$5),""))</f>
        <v/>
      </c>
      <c r="L909" s="46">
        <f t="shared" si="2"/>
        <v>0</v>
      </c>
      <c r="M909" s="42"/>
      <c r="N909" s="9" t="str">
        <f t="shared" si="6"/>
        <v/>
      </c>
      <c r="O909" s="10" t="str">
        <f>IF(O908="","",IF(R908=0,"",IF(O908&gt;R908,R908,IF(R908&lt;&gt;"",COMPARATIVO!$D$6,""))))</f>
        <v/>
      </c>
      <c r="P909" s="10" t="str">
        <f>IF(R908=0,"",IFERROR(((1+COMPARATIVO!$E$6)^(1/12)-1)*R908,""))</f>
        <v/>
      </c>
      <c r="Q909" s="10" t="str">
        <f>IF((IFERROR(O909-P909+IF(C909=F908,0,COMPARATIVO!$F$6),""))=COMPARATIVO!$F$6,"",IFERROR(O909-P909+IF(C909=F908,0,COMPARATIVO!$F$6),""))</f>
        <v/>
      </c>
      <c r="R909" s="46">
        <f t="shared" si="3"/>
        <v>0</v>
      </c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9" t="str">
        <f t="shared" si="4"/>
        <v/>
      </c>
      <c r="C910" s="10" t="str">
        <f>IF(C909="","",IF(F909=0,"",IF(C909&gt;F909,F909,IF(F909&lt;&gt;"",COMPARATIVO!$D$4,""))))</f>
        <v/>
      </c>
      <c r="D910" s="10" t="str">
        <f>IF(F909=0,"",IFERROR(((1+COMPARATIVO!$E$4)^(1/12)-1)*F909,""))</f>
        <v/>
      </c>
      <c r="E910" s="10" t="str">
        <f>IF((IFERROR(C910-D910+IF(C910=F909,0,COMPARATIVO!$F$4),""))=COMPARATIVO!$F$4,"",IFERROR(C910-D910+IF(C910=F909,0,COMPARATIVO!$F$4),""))</f>
        <v/>
      </c>
      <c r="F910" s="46">
        <f t="shared" si="1"/>
        <v>0</v>
      </c>
      <c r="G910" s="42"/>
      <c r="H910" s="9" t="str">
        <f t="shared" si="5"/>
        <v/>
      </c>
      <c r="I910" s="10" t="str">
        <f>IF(I909="","",IF(L909=0,"",IF(I909&gt;L909,L909,IF(L909&lt;&gt;"",COMPARATIVO!$D$5,""))))</f>
        <v/>
      </c>
      <c r="J910" s="10" t="str">
        <f>IF(L909=0,"",IFERROR(((1+COMPARATIVO!$E$5)^(1/12)-1)*L909,""))</f>
        <v/>
      </c>
      <c r="K910" s="10" t="str">
        <f>IF((IFERROR(I910-J910+IF(C910=F909,0,COMPARATIVO!$F$5),""))=COMPARATIVO!$F$5,"",IFERROR(I910-J910+IF(C910=F909,0,COMPARATIVO!$F$5),""))</f>
        <v/>
      </c>
      <c r="L910" s="46">
        <f t="shared" si="2"/>
        <v>0</v>
      </c>
      <c r="M910" s="42"/>
      <c r="N910" s="9" t="str">
        <f t="shared" si="6"/>
        <v/>
      </c>
      <c r="O910" s="10" t="str">
        <f>IF(O909="","",IF(R909=0,"",IF(O909&gt;R909,R909,IF(R909&lt;&gt;"",COMPARATIVO!$D$6,""))))</f>
        <v/>
      </c>
      <c r="P910" s="10" t="str">
        <f>IF(R909=0,"",IFERROR(((1+COMPARATIVO!$E$6)^(1/12)-1)*R909,""))</f>
        <v/>
      </c>
      <c r="Q910" s="10" t="str">
        <f>IF((IFERROR(O910-P910+IF(C910=F909,0,COMPARATIVO!$F$6),""))=COMPARATIVO!$F$6,"",IFERROR(O910-P910+IF(C910=F909,0,COMPARATIVO!$F$6),""))</f>
        <v/>
      </c>
      <c r="R910" s="46">
        <f t="shared" si="3"/>
        <v>0</v>
      </c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9" t="str">
        <f t="shared" si="4"/>
        <v/>
      </c>
      <c r="C911" s="10" t="str">
        <f>IF(C910="","",IF(F910=0,"",IF(C910&gt;F910,F910,IF(F910&lt;&gt;"",COMPARATIVO!$D$4,""))))</f>
        <v/>
      </c>
      <c r="D911" s="10" t="str">
        <f>IF(F910=0,"",IFERROR(((1+COMPARATIVO!$E$4)^(1/12)-1)*F910,""))</f>
        <v/>
      </c>
      <c r="E911" s="10" t="str">
        <f>IF((IFERROR(C911-D911+IF(C911=F910,0,COMPARATIVO!$F$4),""))=COMPARATIVO!$F$4,"",IFERROR(C911-D911+IF(C911=F910,0,COMPARATIVO!$F$4),""))</f>
        <v/>
      </c>
      <c r="F911" s="46">
        <f t="shared" si="1"/>
        <v>0</v>
      </c>
      <c r="G911" s="42"/>
      <c r="H911" s="9" t="str">
        <f t="shared" si="5"/>
        <v/>
      </c>
      <c r="I911" s="10" t="str">
        <f>IF(I910="","",IF(L910=0,"",IF(I910&gt;L910,L910,IF(L910&lt;&gt;"",COMPARATIVO!$D$5,""))))</f>
        <v/>
      </c>
      <c r="J911" s="10" t="str">
        <f>IF(L910=0,"",IFERROR(((1+COMPARATIVO!$E$5)^(1/12)-1)*L910,""))</f>
        <v/>
      </c>
      <c r="K911" s="10" t="str">
        <f>IF((IFERROR(I911-J911+IF(C911=F910,0,COMPARATIVO!$F$5),""))=COMPARATIVO!$F$5,"",IFERROR(I911-J911+IF(C911=F910,0,COMPARATIVO!$F$5),""))</f>
        <v/>
      </c>
      <c r="L911" s="46">
        <f t="shared" si="2"/>
        <v>0</v>
      </c>
      <c r="M911" s="42"/>
      <c r="N911" s="9" t="str">
        <f t="shared" si="6"/>
        <v/>
      </c>
      <c r="O911" s="10" t="str">
        <f>IF(O910="","",IF(R910=0,"",IF(O910&gt;R910,R910,IF(R910&lt;&gt;"",COMPARATIVO!$D$6,""))))</f>
        <v/>
      </c>
      <c r="P911" s="10" t="str">
        <f>IF(R910=0,"",IFERROR(((1+COMPARATIVO!$E$6)^(1/12)-1)*R910,""))</f>
        <v/>
      </c>
      <c r="Q911" s="10" t="str">
        <f>IF((IFERROR(O911-P911+IF(C911=F910,0,COMPARATIVO!$F$6),""))=COMPARATIVO!$F$6,"",IFERROR(O911-P911+IF(C911=F910,0,COMPARATIVO!$F$6),""))</f>
        <v/>
      </c>
      <c r="R911" s="46">
        <f t="shared" si="3"/>
        <v>0</v>
      </c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9" t="str">
        <f t="shared" si="4"/>
        <v/>
      </c>
      <c r="C912" s="10" t="str">
        <f>IF(C911="","",IF(F911=0,"",IF(C911&gt;F911,F911,IF(F911&lt;&gt;"",COMPARATIVO!$D$4,""))))</f>
        <v/>
      </c>
      <c r="D912" s="10" t="str">
        <f>IF(F911=0,"",IFERROR(((1+COMPARATIVO!$E$4)^(1/12)-1)*F911,""))</f>
        <v/>
      </c>
      <c r="E912" s="10" t="str">
        <f>IF((IFERROR(C912-D912+IF(C912=F911,0,COMPARATIVO!$F$4),""))=COMPARATIVO!$F$4,"",IFERROR(C912-D912+IF(C912=F911,0,COMPARATIVO!$F$4),""))</f>
        <v/>
      </c>
      <c r="F912" s="46">
        <f t="shared" si="1"/>
        <v>0</v>
      </c>
      <c r="G912" s="42"/>
      <c r="H912" s="9" t="str">
        <f t="shared" si="5"/>
        <v/>
      </c>
      <c r="I912" s="10" t="str">
        <f>IF(I911="","",IF(L911=0,"",IF(I911&gt;L911,L911,IF(L911&lt;&gt;"",COMPARATIVO!$D$5,""))))</f>
        <v/>
      </c>
      <c r="J912" s="10" t="str">
        <f>IF(L911=0,"",IFERROR(((1+COMPARATIVO!$E$5)^(1/12)-1)*L911,""))</f>
        <v/>
      </c>
      <c r="K912" s="10" t="str">
        <f>IF((IFERROR(I912-J912+IF(C912=F911,0,COMPARATIVO!$F$5),""))=COMPARATIVO!$F$5,"",IFERROR(I912-J912+IF(C912=F911,0,COMPARATIVO!$F$5),""))</f>
        <v/>
      </c>
      <c r="L912" s="46">
        <f t="shared" si="2"/>
        <v>0</v>
      </c>
      <c r="M912" s="42"/>
      <c r="N912" s="9" t="str">
        <f t="shared" si="6"/>
        <v/>
      </c>
      <c r="O912" s="10" t="str">
        <f>IF(O911="","",IF(R911=0,"",IF(O911&gt;R911,R911,IF(R911&lt;&gt;"",COMPARATIVO!$D$6,""))))</f>
        <v/>
      </c>
      <c r="P912" s="10" t="str">
        <f>IF(R911=0,"",IFERROR(((1+COMPARATIVO!$E$6)^(1/12)-1)*R911,""))</f>
        <v/>
      </c>
      <c r="Q912" s="10" t="str">
        <f>IF((IFERROR(O912-P912+IF(C912=F911,0,COMPARATIVO!$F$6),""))=COMPARATIVO!$F$6,"",IFERROR(O912-P912+IF(C912=F911,0,COMPARATIVO!$F$6),""))</f>
        <v/>
      </c>
      <c r="R912" s="46">
        <f t="shared" si="3"/>
        <v>0</v>
      </c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9" t="str">
        <f t="shared" si="4"/>
        <v/>
      </c>
      <c r="C913" s="10" t="str">
        <f>IF(C912="","",IF(F912=0,"",IF(C912&gt;F912,F912,IF(F912&lt;&gt;"",COMPARATIVO!$D$4,""))))</f>
        <v/>
      </c>
      <c r="D913" s="10" t="str">
        <f>IF(F912=0,"",IFERROR(((1+COMPARATIVO!$E$4)^(1/12)-1)*F912,""))</f>
        <v/>
      </c>
      <c r="E913" s="10" t="str">
        <f>IF((IFERROR(C913-D913+IF(C913=F912,0,COMPARATIVO!$F$4),""))=COMPARATIVO!$F$4,"",IFERROR(C913-D913+IF(C913=F912,0,COMPARATIVO!$F$4),""))</f>
        <v/>
      </c>
      <c r="F913" s="46">
        <f t="shared" si="1"/>
        <v>0</v>
      </c>
      <c r="G913" s="42"/>
      <c r="H913" s="9" t="str">
        <f t="shared" si="5"/>
        <v/>
      </c>
      <c r="I913" s="10" t="str">
        <f>IF(I912="","",IF(L912=0,"",IF(I912&gt;L912,L912,IF(L912&lt;&gt;"",COMPARATIVO!$D$5,""))))</f>
        <v/>
      </c>
      <c r="J913" s="10" t="str">
        <f>IF(L912=0,"",IFERROR(((1+COMPARATIVO!$E$5)^(1/12)-1)*L912,""))</f>
        <v/>
      </c>
      <c r="K913" s="10" t="str">
        <f>IF((IFERROR(I913-J913+IF(C913=F912,0,COMPARATIVO!$F$5),""))=COMPARATIVO!$F$5,"",IFERROR(I913-J913+IF(C913=F912,0,COMPARATIVO!$F$5),""))</f>
        <v/>
      </c>
      <c r="L913" s="46">
        <f t="shared" si="2"/>
        <v>0</v>
      </c>
      <c r="M913" s="42"/>
      <c r="N913" s="9" t="str">
        <f t="shared" si="6"/>
        <v/>
      </c>
      <c r="O913" s="10" t="str">
        <f>IF(O912="","",IF(R912=0,"",IF(O912&gt;R912,R912,IF(R912&lt;&gt;"",COMPARATIVO!$D$6,""))))</f>
        <v/>
      </c>
      <c r="P913" s="10" t="str">
        <f>IF(R912=0,"",IFERROR(((1+COMPARATIVO!$E$6)^(1/12)-1)*R912,""))</f>
        <v/>
      </c>
      <c r="Q913" s="10" t="str">
        <f>IF((IFERROR(O913-P913+IF(C913=F912,0,COMPARATIVO!$F$6),""))=COMPARATIVO!$F$6,"",IFERROR(O913-P913+IF(C913=F912,0,COMPARATIVO!$F$6),""))</f>
        <v/>
      </c>
      <c r="R913" s="46">
        <f t="shared" si="3"/>
        <v>0</v>
      </c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9" t="str">
        <f t="shared" si="4"/>
        <v/>
      </c>
      <c r="C914" s="10" t="str">
        <f>IF(C913="","",IF(F913=0,"",IF(C913&gt;F913,F913,IF(F913&lt;&gt;"",COMPARATIVO!$D$4,""))))</f>
        <v/>
      </c>
      <c r="D914" s="10" t="str">
        <f>IF(F913=0,"",IFERROR(((1+COMPARATIVO!$E$4)^(1/12)-1)*F913,""))</f>
        <v/>
      </c>
      <c r="E914" s="10" t="str">
        <f>IF((IFERROR(C914-D914+IF(C914=F913,0,COMPARATIVO!$F$4),""))=COMPARATIVO!$F$4,"",IFERROR(C914-D914+IF(C914=F913,0,COMPARATIVO!$F$4),""))</f>
        <v/>
      </c>
      <c r="F914" s="46">
        <f t="shared" si="1"/>
        <v>0</v>
      </c>
      <c r="G914" s="42"/>
      <c r="H914" s="9" t="str">
        <f t="shared" si="5"/>
        <v/>
      </c>
      <c r="I914" s="10" t="str">
        <f>IF(I913="","",IF(L913=0,"",IF(I913&gt;L913,L913,IF(L913&lt;&gt;"",COMPARATIVO!$D$5,""))))</f>
        <v/>
      </c>
      <c r="J914" s="10" t="str">
        <f>IF(L913=0,"",IFERROR(((1+COMPARATIVO!$E$5)^(1/12)-1)*L913,""))</f>
        <v/>
      </c>
      <c r="K914" s="10" t="str">
        <f>IF((IFERROR(I914-J914+IF(C914=F913,0,COMPARATIVO!$F$5),""))=COMPARATIVO!$F$5,"",IFERROR(I914-J914+IF(C914=F913,0,COMPARATIVO!$F$5),""))</f>
        <v/>
      </c>
      <c r="L914" s="46">
        <f t="shared" si="2"/>
        <v>0</v>
      </c>
      <c r="M914" s="42"/>
      <c r="N914" s="9" t="str">
        <f t="shared" si="6"/>
        <v/>
      </c>
      <c r="O914" s="10" t="str">
        <f>IF(O913="","",IF(R913=0,"",IF(O913&gt;R913,R913,IF(R913&lt;&gt;"",COMPARATIVO!$D$6,""))))</f>
        <v/>
      </c>
      <c r="P914" s="10" t="str">
        <f>IF(R913=0,"",IFERROR(((1+COMPARATIVO!$E$6)^(1/12)-1)*R913,""))</f>
        <v/>
      </c>
      <c r="Q914" s="10" t="str">
        <f>IF((IFERROR(O914-P914+IF(C914=F913,0,COMPARATIVO!$F$6),""))=COMPARATIVO!$F$6,"",IFERROR(O914-P914+IF(C914=F913,0,COMPARATIVO!$F$6),""))</f>
        <v/>
      </c>
      <c r="R914" s="46">
        <f t="shared" si="3"/>
        <v>0</v>
      </c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9" t="str">
        <f t="shared" si="4"/>
        <v/>
      </c>
      <c r="C915" s="10" t="str">
        <f>IF(C914="","",IF(F914=0,"",IF(C914&gt;F914,F914,IF(F914&lt;&gt;"",COMPARATIVO!$D$4,""))))</f>
        <v/>
      </c>
      <c r="D915" s="10" t="str">
        <f>IF(F914=0,"",IFERROR(((1+COMPARATIVO!$E$4)^(1/12)-1)*F914,""))</f>
        <v/>
      </c>
      <c r="E915" s="10" t="str">
        <f>IF((IFERROR(C915-D915+IF(C915=F914,0,COMPARATIVO!$F$4),""))=COMPARATIVO!$F$4,"",IFERROR(C915-D915+IF(C915=F914,0,COMPARATIVO!$F$4),""))</f>
        <v/>
      </c>
      <c r="F915" s="46">
        <f t="shared" si="1"/>
        <v>0</v>
      </c>
      <c r="G915" s="42"/>
      <c r="H915" s="9" t="str">
        <f t="shared" si="5"/>
        <v/>
      </c>
      <c r="I915" s="10" t="str">
        <f>IF(I914="","",IF(L914=0,"",IF(I914&gt;L914,L914,IF(L914&lt;&gt;"",COMPARATIVO!$D$5,""))))</f>
        <v/>
      </c>
      <c r="J915" s="10" t="str">
        <f>IF(L914=0,"",IFERROR(((1+COMPARATIVO!$E$5)^(1/12)-1)*L914,""))</f>
        <v/>
      </c>
      <c r="K915" s="10" t="str">
        <f>IF((IFERROR(I915-J915+IF(C915=F914,0,COMPARATIVO!$F$5),""))=COMPARATIVO!$F$5,"",IFERROR(I915-J915+IF(C915=F914,0,COMPARATIVO!$F$5),""))</f>
        <v/>
      </c>
      <c r="L915" s="46">
        <f t="shared" si="2"/>
        <v>0</v>
      </c>
      <c r="M915" s="42"/>
      <c r="N915" s="9" t="str">
        <f t="shared" si="6"/>
        <v/>
      </c>
      <c r="O915" s="10" t="str">
        <f>IF(O914="","",IF(R914=0,"",IF(O914&gt;R914,R914,IF(R914&lt;&gt;"",COMPARATIVO!$D$6,""))))</f>
        <v/>
      </c>
      <c r="P915" s="10" t="str">
        <f>IF(R914=0,"",IFERROR(((1+COMPARATIVO!$E$6)^(1/12)-1)*R914,""))</f>
        <v/>
      </c>
      <c r="Q915" s="10" t="str">
        <f>IF((IFERROR(O915-P915+IF(C915=F914,0,COMPARATIVO!$F$6),""))=COMPARATIVO!$F$6,"",IFERROR(O915-P915+IF(C915=F914,0,COMPARATIVO!$F$6),""))</f>
        <v/>
      </c>
      <c r="R915" s="46">
        <f t="shared" si="3"/>
        <v>0</v>
      </c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9" t="str">
        <f t="shared" si="4"/>
        <v/>
      </c>
      <c r="C916" s="10" t="str">
        <f>IF(C915="","",IF(F915=0,"",IF(C915&gt;F915,F915,IF(F915&lt;&gt;"",COMPARATIVO!$D$4,""))))</f>
        <v/>
      </c>
      <c r="D916" s="10" t="str">
        <f>IF(F915=0,"",IFERROR(((1+COMPARATIVO!$E$4)^(1/12)-1)*F915,""))</f>
        <v/>
      </c>
      <c r="E916" s="10" t="str">
        <f>IF((IFERROR(C916-D916+IF(C916=F915,0,COMPARATIVO!$F$4),""))=COMPARATIVO!$F$4,"",IFERROR(C916-D916+IF(C916=F915,0,COMPARATIVO!$F$4),""))</f>
        <v/>
      </c>
      <c r="F916" s="46">
        <f t="shared" si="1"/>
        <v>0</v>
      </c>
      <c r="G916" s="42"/>
      <c r="H916" s="9" t="str">
        <f t="shared" si="5"/>
        <v/>
      </c>
      <c r="I916" s="10" t="str">
        <f>IF(I915="","",IF(L915=0,"",IF(I915&gt;L915,L915,IF(L915&lt;&gt;"",COMPARATIVO!$D$5,""))))</f>
        <v/>
      </c>
      <c r="J916" s="10" t="str">
        <f>IF(L915=0,"",IFERROR(((1+COMPARATIVO!$E$5)^(1/12)-1)*L915,""))</f>
        <v/>
      </c>
      <c r="K916" s="10" t="str">
        <f>IF((IFERROR(I916-J916+IF(C916=F915,0,COMPARATIVO!$F$5),""))=COMPARATIVO!$F$5,"",IFERROR(I916-J916+IF(C916=F915,0,COMPARATIVO!$F$5),""))</f>
        <v/>
      </c>
      <c r="L916" s="46">
        <f t="shared" si="2"/>
        <v>0</v>
      </c>
      <c r="M916" s="42"/>
      <c r="N916" s="9" t="str">
        <f t="shared" si="6"/>
        <v/>
      </c>
      <c r="O916" s="10" t="str">
        <f>IF(O915="","",IF(R915=0,"",IF(O915&gt;R915,R915,IF(R915&lt;&gt;"",COMPARATIVO!$D$6,""))))</f>
        <v/>
      </c>
      <c r="P916" s="10" t="str">
        <f>IF(R915=0,"",IFERROR(((1+COMPARATIVO!$E$6)^(1/12)-1)*R915,""))</f>
        <v/>
      </c>
      <c r="Q916" s="10" t="str">
        <f>IF((IFERROR(O916-P916+IF(C916=F915,0,COMPARATIVO!$F$6),""))=COMPARATIVO!$F$6,"",IFERROR(O916-P916+IF(C916=F915,0,COMPARATIVO!$F$6),""))</f>
        <v/>
      </c>
      <c r="R916" s="46">
        <f t="shared" si="3"/>
        <v>0</v>
      </c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9" t="str">
        <f t="shared" si="4"/>
        <v/>
      </c>
      <c r="C917" s="10" t="str">
        <f>IF(C916="","",IF(F916=0,"",IF(C916&gt;F916,F916,IF(F916&lt;&gt;"",COMPARATIVO!$D$4,""))))</f>
        <v/>
      </c>
      <c r="D917" s="10" t="str">
        <f>IF(F916=0,"",IFERROR(((1+COMPARATIVO!$E$4)^(1/12)-1)*F916,""))</f>
        <v/>
      </c>
      <c r="E917" s="10" t="str">
        <f>IF((IFERROR(C917-D917+IF(C917=F916,0,COMPARATIVO!$F$4),""))=COMPARATIVO!$F$4,"",IFERROR(C917-D917+IF(C917=F916,0,COMPARATIVO!$F$4),""))</f>
        <v/>
      </c>
      <c r="F917" s="46">
        <f t="shared" si="1"/>
        <v>0</v>
      </c>
      <c r="G917" s="42"/>
      <c r="H917" s="9" t="str">
        <f t="shared" si="5"/>
        <v/>
      </c>
      <c r="I917" s="10" t="str">
        <f>IF(I916="","",IF(L916=0,"",IF(I916&gt;L916,L916,IF(L916&lt;&gt;"",COMPARATIVO!$D$5,""))))</f>
        <v/>
      </c>
      <c r="J917" s="10" t="str">
        <f>IF(L916=0,"",IFERROR(((1+COMPARATIVO!$E$5)^(1/12)-1)*L916,""))</f>
        <v/>
      </c>
      <c r="K917" s="10" t="str">
        <f>IF((IFERROR(I917-J917+IF(C917=F916,0,COMPARATIVO!$F$5),""))=COMPARATIVO!$F$5,"",IFERROR(I917-J917+IF(C917=F916,0,COMPARATIVO!$F$5),""))</f>
        <v/>
      </c>
      <c r="L917" s="46">
        <f t="shared" si="2"/>
        <v>0</v>
      </c>
      <c r="M917" s="42"/>
      <c r="N917" s="9" t="str">
        <f t="shared" si="6"/>
        <v/>
      </c>
      <c r="O917" s="10" t="str">
        <f>IF(O916="","",IF(R916=0,"",IF(O916&gt;R916,R916,IF(R916&lt;&gt;"",COMPARATIVO!$D$6,""))))</f>
        <v/>
      </c>
      <c r="P917" s="10" t="str">
        <f>IF(R916=0,"",IFERROR(((1+COMPARATIVO!$E$6)^(1/12)-1)*R916,""))</f>
        <v/>
      </c>
      <c r="Q917" s="10" t="str">
        <f>IF((IFERROR(O917-P917+IF(C917=F916,0,COMPARATIVO!$F$6),""))=COMPARATIVO!$F$6,"",IFERROR(O917-P917+IF(C917=F916,0,COMPARATIVO!$F$6),""))</f>
        <v/>
      </c>
      <c r="R917" s="46">
        <f t="shared" si="3"/>
        <v>0</v>
      </c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9" t="str">
        <f t="shared" si="4"/>
        <v/>
      </c>
      <c r="C918" s="10" t="str">
        <f>IF(C917="","",IF(F917=0,"",IF(C917&gt;F917,F917,IF(F917&lt;&gt;"",COMPARATIVO!$D$4,""))))</f>
        <v/>
      </c>
      <c r="D918" s="10" t="str">
        <f>IF(F917=0,"",IFERROR(((1+COMPARATIVO!$E$4)^(1/12)-1)*F917,""))</f>
        <v/>
      </c>
      <c r="E918" s="10" t="str">
        <f>IF((IFERROR(C918-D918+IF(C918=F917,0,COMPARATIVO!$F$4),""))=COMPARATIVO!$F$4,"",IFERROR(C918-D918+IF(C918=F917,0,COMPARATIVO!$F$4),""))</f>
        <v/>
      </c>
      <c r="F918" s="46">
        <f t="shared" si="1"/>
        <v>0</v>
      </c>
      <c r="G918" s="42"/>
      <c r="H918" s="9" t="str">
        <f t="shared" si="5"/>
        <v/>
      </c>
      <c r="I918" s="10" t="str">
        <f>IF(I917="","",IF(L917=0,"",IF(I917&gt;L917,L917,IF(L917&lt;&gt;"",COMPARATIVO!$D$5,""))))</f>
        <v/>
      </c>
      <c r="J918" s="10" t="str">
        <f>IF(L917=0,"",IFERROR(((1+COMPARATIVO!$E$5)^(1/12)-1)*L917,""))</f>
        <v/>
      </c>
      <c r="K918" s="10" t="str">
        <f>IF((IFERROR(I918-J918+IF(C918=F917,0,COMPARATIVO!$F$5),""))=COMPARATIVO!$F$5,"",IFERROR(I918-J918+IF(C918=F917,0,COMPARATIVO!$F$5),""))</f>
        <v/>
      </c>
      <c r="L918" s="46">
        <f t="shared" si="2"/>
        <v>0</v>
      </c>
      <c r="M918" s="42"/>
      <c r="N918" s="9" t="str">
        <f t="shared" si="6"/>
        <v/>
      </c>
      <c r="O918" s="10" t="str">
        <f>IF(O917="","",IF(R917=0,"",IF(O917&gt;R917,R917,IF(R917&lt;&gt;"",COMPARATIVO!$D$6,""))))</f>
        <v/>
      </c>
      <c r="P918" s="10" t="str">
        <f>IF(R917=0,"",IFERROR(((1+COMPARATIVO!$E$6)^(1/12)-1)*R917,""))</f>
        <v/>
      </c>
      <c r="Q918" s="10" t="str">
        <f>IF((IFERROR(O918-P918+IF(C918=F917,0,COMPARATIVO!$F$6),""))=COMPARATIVO!$F$6,"",IFERROR(O918-P918+IF(C918=F917,0,COMPARATIVO!$F$6),""))</f>
        <v/>
      </c>
      <c r="R918" s="46">
        <f t="shared" si="3"/>
        <v>0</v>
      </c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9" t="str">
        <f t="shared" si="4"/>
        <v/>
      </c>
      <c r="C919" s="10" t="str">
        <f>IF(C918="","",IF(F918=0,"",IF(C918&gt;F918,F918,IF(F918&lt;&gt;"",COMPARATIVO!$D$4,""))))</f>
        <v/>
      </c>
      <c r="D919" s="10" t="str">
        <f>IF(F918=0,"",IFERROR(((1+COMPARATIVO!$E$4)^(1/12)-1)*F918,""))</f>
        <v/>
      </c>
      <c r="E919" s="10" t="str">
        <f>IF((IFERROR(C919-D919+IF(C919=F918,0,COMPARATIVO!$F$4),""))=COMPARATIVO!$F$4,"",IFERROR(C919-D919+IF(C919=F918,0,COMPARATIVO!$F$4),""))</f>
        <v/>
      </c>
      <c r="F919" s="46">
        <f t="shared" si="1"/>
        <v>0</v>
      </c>
      <c r="G919" s="42"/>
      <c r="H919" s="9" t="str">
        <f t="shared" si="5"/>
        <v/>
      </c>
      <c r="I919" s="10" t="str">
        <f>IF(I918="","",IF(L918=0,"",IF(I918&gt;L918,L918,IF(L918&lt;&gt;"",COMPARATIVO!$D$5,""))))</f>
        <v/>
      </c>
      <c r="J919" s="10" t="str">
        <f>IF(L918=0,"",IFERROR(((1+COMPARATIVO!$E$5)^(1/12)-1)*L918,""))</f>
        <v/>
      </c>
      <c r="K919" s="10" t="str">
        <f>IF((IFERROR(I919-J919+IF(C919=F918,0,COMPARATIVO!$F$5),""))=COMPARATIVO!$F$5,"",IFERROR(I919-J919+IF(C919=F918,0,COMPARATIVO!$F$5),""))</f>
        <v/>
      </c>
      <c r="L919" s="46">
        <f t="shared" si="2"/>
        <v>0</v>
      </c>
      <c r="M919" s="42"/>
      <c r="N919" s="9" t="str">
        <f t="shared" si="6"/>
        <v/>
      </c>
      <c r="O919" s="10" t="str">
        <f>IF(O918="","",IF(R918=0,"",IF(O918&gt;R918,R918,IF(R918&lt;&gt;"",COMPARATIVO!$D$6,""))))</f>
        <v/>
      </c>
      <c r="P919" s="10" t="str">
        <f>IF(R918=0,"",IFERROR(((1+COMPARATIVO!$E$6)^(1/12)-1)*R918,""))</f>
        <v/>
      </c>
      <c r="Q919" s="10" t="str">
        <f>IF((IFERROR(O919-P919+IF(C919=F918,0,COMPARATIVO!$F$6),""))=COMPARATIVO!$F$6,"",IFERROR(O919-P919+IF(C919=F918,0,COMPARATIVO!$F$6),""))</f>
        <v/>
      </c>
      <c r="R919" s="46">
        <f t="shared" si="3"/>
        <v>0</v>
      </c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9" t="str">
        <f t="shared" si="4"/>
        <v/>
      </c>
      <c r="C920" s="10" t="str">
        <f>IF(C919="","",IF(F919=0,"",IF(C919&gt;F919,F919,IF(F919&lt;&gt;"",COMPARATIVO!$D$4,""))))</f>
        <v/>
      </c>
      <c r="D920" s="10" t="str">
        <f>IF(F919=0,"",IFERROR(((1+COMPARATIVO!$E$4)^(1/12)-1)*F919,""))</f>
        <v/>
      </c>
      <c r="E920" s="10" t="str">
        <f>IF((IFERROR(C920-D920+IF(C920=F919,0,COMPARATIVO!$F$4),""))=COMPARATIVO!$F$4,"",IFERROR(C920-D920+IF(C920=F919,0,COMPARATIVO!$F$4),""))</f>
        <v/>
      </c>
      <c r="F920" s="46">
        <f t="shared" si="1"/>
        <v>0</v>
      </c>
      <c r="G920" s="42"/>
      <c r="H920" s="9" t="str">
        <f t="shared" si="5"/>
        <v/>
      </c>
      <c r="I920" s="10" t="str">
        <f>IF(I919="","",IF(L919=0,"",IF(I919&gt;L919,L919,IF(L919&lt;&gt;"",COMPARATIVO!$D$5,""))))</f>
        <v/>
      </c>
      <c r="J920" s="10" t="str">
        <f>IF(L919=0,"",IFERROR(((1+COMPARATIVO!$E$5)^(1/12)-1)*L919,""))</f>
        <v/>
      </c>
      <c r="K920" s="10" t="str">
        <f>IF((IFERROR(I920-J920+IF(C920=F919,0,COMPARATIVO!$F$5),""))=COMPARATIVO!$F$5,"",IFERROR(I920-J920+IF(C920=F919,0,COMPARATIVO!$F$5),""))</f>
        <v/>
      </c>
      <c r="L920" s="46">
        <f t="shared" si="2"/>
        <v>0</v>
      </c>
      <c r="M920" s="42"/>
      <c r="N920" s="9" t="str">
        <f t="shared" si="6"/>
        <v/>
      </c>
      <c r="O920" s="10" t="str">
        <f>IF(O919="","",IF(R919=0,"",IF(O919&gt;R919,R919,IF(R919&lt;&gt;"",COMPARATIVO!$D$6,""))))</f>
        <v/>
      </c>
      <c r="P920" s="10" t="str">
        <f>IF(R919=0,"",IFERROR(((1+COMPARATIVO!$E$6)^(1/12)-1)*R919,""))</f>
        <v/>
      </c>
      <c r="Q920" s="10" t="str">
        <f>IF((IFERROR(O920-P920+IF(C920=F919,0,COMPARATIVO!$F$6),""))=COMPARATIVO!$F$6,"",IFERROR(O920-P920+IF(C920=F919,0,COMPARATIVO!$F$6),""))</f>
        <v/>
      </c>
      <c r="R920" s="46">
        <f t="shared" si="3"/>
        <v>0</v>
      </c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9" t="str">
        <f t="shared" si="4"/>
        <v/>
      </c>
      <c r="C921" s="10" t="str">
        <f>IF(C920="","",IF(F920=0,"",IF(C920&gt;F920,F920,IF(F920&lt;&gt;"",COMPARATIVO!$D$4,""))))</f>
        <v/>
      </c>
      <c r="D921" s="10" t="str">
        <f>IF(F920=0,"",IFERROR(((1+COMPARATIVO!$E$4)^(1/12)-1)*F920,""))</f>
        <v/>
      </c>
      <c r="E921" s="10" t="str">
        <f>IF((IFERROR(C921-D921+IF(C921=F920,0,COMPARATIVO!$F$4),""))=COMPARATIVO!$F$4,"",IFERROR(C921-D921+IF(C921=F920,0,COMPARATIVO!$F$4),""))</f>
        <v/>
      </c>
      <c r="F921" s="46">
        <f t="shared" si="1"/>
        <v>0</v>
      </c>
      <c r="G921" s="42"/>
      <c r="H921" s="9" t="str">
        <f t="shared" si="5"/>
        <v/>
      </c>
      <c r="I921" s="10" t="str">
        <f>IF(I920="","",IF(L920=0,"",IF(I920&gt;L920,L920,IF(L920&lt;&gt;"",COMPARATIVO!$D$5,""))))</f>
        <v/>
      </c>
      <c r="J921" s="10" t="str">
        <f>IF(L920=0,"",IFERROR(((1+COMPARATIVO!$E$5)^(1/12)-1)*L920,""))</f>
        <v/>
      </c>
      <c r="K921" s="10" t="str">
        <f>IF((IFERROR(I921-J921+IF(C921=F920,0,COMPARATIVO!$F$5),""))=COMPARATIVO!$F$5,"",IFERROR(I921-J921+IF(C921=F920,0,COMPARATIVO!$F$5),""))</f>
        <v/>
      </c>
      <c r="L921" s="46">
        <f t="shared" si="2"/>
        <v>0</v>
      </c>
      <c r="M921" s="42"/>
      <c r="N921" s="9" t="str">
        <f t="shared" si="6"/>
        <v/>
      </c>
      <c r="O921" s="10" t="str">
        <f>IF(O920="","",IF(R920=0,"",IF(O920&gt;R920,R920,IF(R920&lt;&gt;"",COMPARATIVO!$D$6,""))))</f>
        <v/>
      </c>
      <c r="P921" s="10" t="str">
        <f>IF(R920=0,"",IFERROR(((1+COMPARATIVO!$E$6)^(1/12)-1)*R920,""))</f>
        <v/>
      </c>
      <c r="Q921" s="10" t="str">
        <f>IF((IFERROR(O921-P921+IF(C921=F920,0,COMPARATIVO!$F$6),""))=COMPARATIVO!$F$6,"",IFERROR(O921-P921+IF(C921=F920,0,COMPARATIVO!$F$6),""))</f>
        <v/>
      </c>
      <c r="R921" s="46">
        <f t="shared" si="3"/>
        <v>0</v>
      </c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9" t="str">
        <f t="shared" si="4"/>
        <v/>
      </c>
      <c r="C922" s="10" t="str">
        <f>IF(C921="","",IF(F921=0,"",IF(C921&gt;F921,F921,IF(F921&lt;&gt;"",COMPARATIVO!$D$4,""))))</f>
        <v/>
      </c>
      <c r="D922" s="10" t="str">
        <f>IF(F921=0,"",IFERROR(((1+COMPARATIVO!$E$4)^(1/12)-1)*F921,""))</f>
        <v/>
      </c>
      <c r="E922" s="10" t="str">
        <f>IF((IFERROR(C922-D922+IF(C922=F921,0,COMPARATIVO!$F$4),""))=COMPARATIVO!$F$4,"",IFERROR(C922-D922+IF(C922=F921,0,COMPARATIVO!$F$4),""))</f>
        <v/>
      </c>
      <c r="F922" s="46">
        <f t="shared" si="1"/>
        <v>0</v>
      </c>
      <c r="G922" s="42"/>
      <c r="H922" s="9" t="str">
        <f t="shared" si="5"/>
        <v/>
      </c>
      <c r="I922" s="10" t="str">
        <f>IF(I921="","",IF(L921=0,"",IF(I921&gt;L921,L921,IF(L921&lt;&gt;"",COMPARATIVO!$D$5,""))))</f>
        <v/>
      </c>
      <c r="J922" s="10" t="str">
        <f>IF(L921=0,"",IFERROR(((1+COMPARATIVO!$E$5)^(1/12)-1)*L921,""))</f>
        <v/>
      </c>
      <c r="K922" s="10" t="str">
        <f>IF((IFERROR(I922-J922+IF(C922=F921,0,COMPARATIVO!$F$5),""))=COMPARATIVO!$F$5,"",IFERROR(I922-J922+IF(C922=F921,0,COMPARATIVO!$F$5),""))</f>
        <v/>
      </c>
      <c r="L922" s="46">
        <f t="shared" si="2"/>
        <v>0</v>
      </c>
      <c r="M922" s="42"/>
      <c r="N922" s="9" t="str">
        <f t="shared" si="6"/>
        <v/>
      </c>
      <c r="O922" s="10" t="str">
        <f>IF(O921="","",IF(R921=0,"",IF(O921&gt;R921,R921,IF(R921&lt;&gt;"",COMPARATIVO!$D$6,""))))</f>
        <v/>
      </c>
      <c r="P922" s="10" t="str">
        <f>IF(R921=0,"",IFERROR(((1+COMPARATIVO!$E$6)^(1/12)-1)*R921,""))</f>
        <v/>
      </c>
      <c r="Q922" s="10" t="str">
        <f>IF((IFERROR(O922-P922+IF(C922=F921,0,COMPARATIVO!$F$6),""))=COMPARATIVO!$F$6,"",IFERROR(O922-P922+IF(C922=F921,0,COMPARATIVO!$F$6),""))</f>
        <v/>
      </c>
      <c r="R922" s="46">
        <f t="shared" si="3"/>
        <v>0</v>
      </c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9" t="str">
        <f t="shared" si="4"/>
        <v/>
      </c>
      <c r="C923" s="10" t="str">
        <f>IF(C922="","",IF(F922=0,"",IF(C922&gt;F922,F922,IF(F922&lt;&gt;"",COMPARATIVO!$D$4,""))))</f>
        <v/>
      </c>
      <c r="D923" s="10" t="str">
        <f>IF(F922=0,"",IFERROR(((1+COMPARATIVO!$E$4)^(1/12)-1)*F922,""))</f>
        <v/>
      </c>
      <c r="E923" s="10" t="str">
        <f>IF((IFERROR(C923-D923+IF(C923=F922,0,COMPARATIVO!$F$4),""))=COMPARATIVO!$F$4,"",IFERROR(C923-D923+IF(C923=F922,0,COMPARATIVO!$F$4),""))</f>
        <v/>
      </c>
      <c r="F923" s="46">
        <f t="shared" si="1"/>
        <v>0</v>
      </c>
      <c r="G923" s="42"/>
      <c r="H923" s="9" t="str">
        <f t="shared" si="5"/>
        <v/>
      </c>
      <c r="I923" s="10" t="str">
        <f>IF(I922="","",IF(L922=0,"",IF(I922&gt;L922,L922,IF(L922&lt;&gt;"",COMPARATIVO!$D$5,""))))</f>
        <v/>
      </c>
      <c r="J923" s="10" t="str">
        <f>IF(L922=0,"",IFERROR(((1+COMPARATIVO!$E$5)^(1/12)-1)*L922,""))</f>
        <v/>
      </c>
      <c r="K923" s="10" t="str">
        <f>IF((IFERROR(I923-J923+IF(C923=F922,0,COMPARATIVO!$F$5),""))=COMPARATIVO!$F$5,"",IFERROR(I923-J923+IF(C923=F922,0,COMPARATIVO!$F$5),""))</f>
        <v/>
      </c>
      <c r="L923" s="46">
        <f t="shared" si="2"/>
        <v>0</v>
      </c>
      <c r="M923" s="42"/>
      <c r="N923" s="9" t="str">
        <f t="shared" si="6"/>
        <v/>
      </c>
      <c r="O923" s="10" t="str">
        <f>IF(O922="","",IF(R922=0,"",IF(O922&gt;R922,R922,IF(R922&lt;&gt;"",COMPARATIVO!$D$6,""))))</f>
        <v/>
      </c>
      <c r="P923" s="10" t="str">
        <f>IF(R922=0,"",IFERROR(((1+COMPARATIVO!$E$6)^(1/12)-1)*R922,""))</f>
        <v/>
      </c>
      <c r="Q923" s="10" t="str">
        <f>IF((IFERROR(O923-P923+IF(C923=F922,0,COMPARATIVO!$F$6),""))=COMPARATIVO!$F$6,"",IFERROR(O923-P923+IF(C923=F922,0,COMPARATIVO!$F$6),""))</f>
        <v/>
      </c>
      <c r="R923" s="46">
        <f t="shared" si="3"/>
        <v>0</v>
      </c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9" t="str">
        <f t="shared" si="4"/>
        <v/>
      </c>
      <c r="C924" s="10" t="str">
        <f>IF(C923="","",IF(F923=0,"",IF(C923&gt;F923,F923,IF(F923&lt;&gt;"",COMPARATIVO!$D$4,""))))</f>
        <v/>
      </c>
      <c r="D924" s="10" t="str">
        <f>IF(F923=0,"",IFERROR(((1+COMPARATIVO!$E$4)^(1/12)-1)*F923,""))</f>
        <v/>
      </c>
      <c r="E924" s="10" t="str">
        <f>IF((IFERROR(C924-D924+IF(C924=F923,0,COMPARATIVO!$F$4),""))=COMPARATIVO!$F$4,"",IFERROR(C924-D924+IF(C924=F923,0,COMPARATIVO!$F$4),""))</f>
        <v/>
      </c>
      <c r="F924" s="46">
        <f t="shared" si="1"/>
        <v>0</v>
      </c>
      <c r="G924" s="42"/>
      <c r="H924" s="9" t="str">
        <f t="shared" si="5"/>
        <v/>
      </c>
      <c r="I924" s="10" t="str">
        <f>IF(I923="","",IF(L923=0,"",IF(I923&gt;L923,L923,IF(L923&lt;&gt;"",COMPARATIVO!$D$5,""))))</f>
        <v/>
      </c>
      <c r="J924" s="10" t="str">
        <f>IF(L923=0,"",IFERROR(((1+COMPARATIVO!$E$5)^(1/12)-1)*L923,""))</f>
        <v/>
      </c>
      <c r="K924" s="10" t="str">
        <f>IF((IFERROR(I924-J924+IF(C924=F923,0,COMPARATIVO!$F$5),""))=COMPARATIVO!$F$5,"",IFERROR(I924-J924+IF(C924=F923,0,COMPARATIVO!$F$5),""))</f>
        <v/>
      </c>
      <c r="L924" s="46">
        <f t="shared" si="2"/>
        <v>0</v>
      </c>
      <c r="M924" s="42"/>
      <c r="N924" s="9" t="str">
        <f t="shared" si="6"/>
        <v/>
      </c>
      <c r="O924" s="10" t="str">
        <f>IF(O923="","",IF(R923=0,"",IF(O923&gt;R923,R923,IF(R923&lt;&gt;"",COMPARATIVO!$D$6,""))))</f>
        <v/>
      </c>
      <c r="P924" s="10" t="str">
        <f>IF(R923=0,"",IFERROR(((1+COMPARATIVO!$E$6)^(1/12)-1)*R923,""))</f>
        <v/>
      </c>
      <c r="Q924" s="10" t="str">
        <f>IF((IFERROR(O924-P924+IF(C924=F923,0,COMPARATIVO!$F$6),""))=COMPARATIVO!$F$6,"",IFERROR(O924-P924+IF(C924=F923,0,COMPARATIVO!$F$6),""))</f>
        <v/>
      </c>
      <c r="R924" s="46">
        <f t="shared" si="3"/>
        <v>0</v>
      </c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9" t="str">
        <f t="shared" si="4"/>
        <v/>
      </c>
      <c r="C925" s="10" t="str">
        <f>IF(C924="","",IF(F924=0,"",IF(C924&gt;F924,F924,IF(F924&lt;&gt;"",COMPARATIVO!$D$4,""))))</f>
        <v/>
      </c>
      <c r="D925" s="10" t="str">
        <f>IF(F924=0,"",IFERROR(((1+COMPARATIVO!$E$4)^(1/12)-1)*F924,""))</f>
        <v/>
      </c>
      <c r="E925" s="10" t="str">
        <f>IF((IFERROR(C925-D925+IF(C925=F924,0,COMPARATIVO!$F$4),""))=COMPARATIVO!$F$4,"",IFERROR(C925-D925+IF(C925=F924,0,COMPARATIVO!$F$4),""))</f>
        <v/>
      </c>
      <c r="F925" s="46">
        <f t="shared" si="1"/>
        <v>0</v>
      </c>
      <c r="G925" s="42"/>
      <c r="H925" s="9" t="str">
        <f t="shared" si="5"/>
        <v/>
      </c>
      <c r="I925" s="10" t="str">
        <f>IF(I924="","",IF(L924=0,"",IF(I924&gt;L924,L924,IF(L924&lt;&gt;"",COMPARATIVO!$D$5,""))))</f>
        <v/>
      </c>
      <c r="J925" s="10" t="str">
        <f>IF(L924=0,"",IFERROR(((1+COMPARATIVO!$E$5)^(1/12)-1)*L924,""))</f>
        <v/>
      </c>
      <c r="K925" s="10" t="str">
        <f>IF((IFERROR(I925-J925+IF(C925=F924,0,COMPARATIVO!$F$5),""))=COMPARATIVO!$F$5,"",IFERROR(I925-J925+IF(C925=F924,0,COMPARATIVO!$F$5),""))</f>
        <v/>
      </c>
      <c r="L925" s="46">
        <f t="shared" si="2"/>
        <v>0</v>
      </c>
      <c r="M925" s="42"/>
      <c r="N925" s="9" t="str">
        <f t="shared" si="6"/>
        <v/>
      </c>
      <c r="O925" s="10" t="str">
        <f>IF(O924="","",IF(R924=0,"",IF(O924&gt;R924,R924,IF(R924&lt;&gt;"",COMPARATIVO!$D$6,""))))</f>
        <v/>
      </c>
      <c r="P925" s="10" t="str">
        <f>IF(R924=0,"",IFERROR(((1+COMPARATIVO!$E$6)^(1/12)-1)*R924,""))</f>
        <v/>
      </c>
      <c r="Q925" s="10" t="str">
        <f>IF((IFERROR(O925-P925+IF(C925=F924,0,COMPARATIVO!$F$6),""))=COMPARATIVO!$F$6,"",IFERROR(O925-P925+IF(C925=F924,0,COMPARATIVO!$F$6),""))</f>
        <v/>
      </c>
      <c r="R925" s="46">
        <f t="shared" si="3"/>
        <v>0</v>
      </c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9" t="str">
        <f t="shared" si="4"/>
        <v/>
      </c>
      <c r="C926" s="10" t="str">
        <f>IF(C925="","",IF(F925=0,"",IF(C925&gt;F925,F925,IF(F925&lt;&gt;"",COMPARATIVO!$D$4,""))))</f>
        <v/>
      </c>
      <c r="D926" s="10" t="str">
        <f>IF(F925=0,"",IFERROR(((1+COMPARATIVO!$E$4)^(1/12)-1)*F925,""))</f>
        <v/>
      </c>
      <c r="E926" s="10" t="str">
        <f>IF((IFERROR(C926-D926+IF(C926=F925,0,COMPARATIVO!$F$4),""))=COMPARATIVO!$F$4,"",IFERROR(C926-D926+IF(C926=F925,0,COMPARATIVO!$F$4),""))</f>
        <v/>
      </c>
      <c r="F926" s="46">
        <f t="shared" si="1"/>
        <v>0</v>
      </c>
      <c r="G926" s="42"/>
      <c r="H926" s="9" t="str">
        <f t="shared" si="5"/>
        <v/>
      </c>
      <c r="I926" s="10" t="str">
        <f>IF(I925="","",IF(L925=0,"",IF(I925&gt;L925,L925,IF(L925&lt;&gt;"",COMPARATIVO!$D$5,""))))</f>
        <v/>
      </c>
      <c r="J926" s="10" t="str">
        <f>IF(L925=0,"",IFERROR(((1+COMPARATIVO!$E$5)^(1/12)-1)*L925,""))</f>
        <v/>
      </c>
      <c r="K926" s="10" t="str">
        <f>IF((IFERROR(I926-J926+IF(C926=F925,0,COMPARATIVO!$F$5),""))=COMPARATIVO!$F$5,"",IFERROR(I926-J926+IF(C926=F925,0,COMPARATIVO!$F$5),""))</f>
        <v/>
      </c>
      <c r="L926" s="46">
        <f t="shared" si="2"/>
        <v>0</v>
      </c>
      <c r="M926" s="42"/>
      <c r="N926" s="9" t="str">
        <f t="shared" si="6"/>
        <v/>
      </c>
      <c r="O926" s="10" t="str">
        <f>IF(O925="","",IF(R925=0,"",IF(O925&gt;R925,R925,IF(R925&lt;&gt;"",COMPARATIVO!$D$6,""))))</f>
        <v/>
      </c>
      <c r="P926" s="10" t="str">
        <f>IF(R925=0,"",IFERROR(((1+COMPARATIVO!$E$6)^(1/12)-1)*R925,""))</f>
        <v/>
      </c>
      <c r="Q926" s="10" t="str">
        <f>IF((IFERROR(O926-P926+IF(C926=F925,0,COMPARATIVO!$F$6),""))=COMPARATIVO!$F$6,"",IFERROR(O926-P926+IF(C926=F925,0,COMPARATIVO!$F$6),""))</f>
        <v/>
      </c>
      <c r="R926" s="46">
        <f t="shared" si="3"/>
        <v>0</v>
      </c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9" t="str">
        <f t="shared" si="4"/>
        <v/>
      </c>
      <c r="C927" s="10" t="str">
        <f>IF(C926="","",IF(F926=0,"",IF(C926&gt;F926,F926,IF(F926&lt;&gt;"",COMPARATIVO!$D$4,""))))</f>
        <v/>
      </c>
      <c r="D927" s="10" t="str">
        <f>IF(F926=0,"",IFERROR(((1+COMPARATIVO!$E$4)^(1/12)-1)*F926,""))</f>
        <v/>
      </c>
      <c r="E927" s="10" t="str">
        <f>IF((IFERROR(C927-D927+IF(C927=F926,0,COMPARATIVO!$F$4),""))=COMPARATIVO!$F$4,"",IFERROR(C927-D927+IF(C927=F926,0,COMPARATIVO!$F$4),""))</f>
        <v/>
      </c>
      <c r="F927" s="46">
        <f t="shared" si="1"/>
        <v>0</v>
      </c>
      <c r="G927" s="42"/>
      <c r="H927" s="9" t="str">
        <f t="shared" si="5"/>
        <v/>
      </c>
      <c r="I927" s="10" t="str">
        <f>IF(I926="","",IF(L926=0,"",IF(I926&gt;L926,L926,IF(L926&lt;&gt;"",COMPARATIVO!$D$5,""))))</f>
        <v/>
      </c>
      <c r="J927" s="10" t="str">
        <f>IF(L926=0,"",IFERROR(((1+COMPARATIVO!$E$5)^(1/12)-1)*L926,""))</f>
        <v/>
      </c>
      <c r="K927" s="10" t="str">
        <f>IF((IFERROR(I927-J927+IF(C927=F926,0,COMPARATIVO!$F$5),""))=COMPARATIVO!$F$5,"",IFERROR(I927-J927+IF(C927=F926,0,COMPARATIVO!$F$5),""))</f>
        <v/>
      </c>
      <c r="L927" s="46">
        <f t="shared" si="2"/>
        <v>0</v>
      </c>
      <c r="M927" s="42"/>
      <c r="N927" s="9" t="str">
        <f t="shared" si="6"/>
        <v/>
      </c>
      <c r="O927" s="10" t="str">
        <f>IF(O926="","",IF(R926=0,"",IF(O926&gt;R926,R926,IF(R926&lt;&gt;"",COMPARATIVO!$D$6,""))))</f>
        <v/>
      </c>
      <c r="P927" s="10" t="str">
        <f>IF(R926=0,"",IFERROR(((1+COMPARATIVO!$E$6)^(1/12)-1)*R926,""))</f>
        <v/>
      </c>
      <c r="Q927" s="10" t="str">
        <f>IF((IFERROR(O927-P927+IF(C927=F926,0,COMPARATIVO!$F$6),""))=COMPARATIVO!$F$6,"",IFERROR(O927-P927+IF(C927=F926,0,COMPARATIVO!$F$6),""))</f>
        <v/>
      </c>
      <c r="R927" s="46">
        <f t="shared" si="3"/>
        <v>0</v>
      </c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9" t="str">
        <f t="shared" si="4"/>
        <v/>
      </c>
      <c r="C928" s="10" t="str">
        <f>IF(C927="","",IF(F927=0,"",IF(C927&gt;F927,F927,IF(F927&lt;&gt;"",COMPARATIVO!$D$4,""))))</f>
        <v/>
      </c>
      <c r="D928" s="10" t="str">
        <f>IF(F927=0,"",IFERROR(((1+COMPARATIVO!$E$4)^(1/12)-1)*F927,""))</f>
        <v/>
      </c>
      <c r="E928" s="10" t="str">
        <f>IF((IFERROR(C928-D928+IF(C928=F927,0,COMPARATIVO!$F$4),""))=COMPARATIVO!$F$4,"",IFERROR(C928-D928+IF(C928=F927,0,COMPARATIVO!$F$4),""))</f>
        <v/>
      </c>
      <c r="F928" s="46">
        <f t="shared" si="1"/>
        <v>0</v>
      </c>
      <c r="G928" s="42"/>
      <c r="H928" s="9" t="str">
        <f t="shared" si="5"/>
        <v/>
      </c>
      <c r="I928" s="10" t="str">
        <f>IF(I927="","",IF(L927=0,"",IF(I927&gt;L927,L927,IF(L927&lt;&gt;"",COMPARATIVO!$D$5,""))))</f>
        <v/>
      </c>
      <c r="J928" s="10" t="str">
        <f>IF(L927=0,"",IFERROR(((1+COMPARATIVO!$E$5)^(1/12)-1)*L927,""))</f>
        <v/>
      </c>
      <c r="K928" s="10" t="str">
        <f>IF((IFERROR(I928-J928+IF(C928=F927,0,COMPARATIVO!$F$5),""))=COMPARATIVO!$F$5,"",IFERROR(I928-J928+IF(C928=F927,0,COMPARATIVO!$F$5),""))</f>
        <v/>
      </c>
      <c r="L928" s="46">
        <f t="shared" si="2"/>
        <v>0</v>
      </c>
      <c r="M928" s="42"/>
      <c r="N928" s="9" t="str">
        <f t="shared" si="6"/>
        <v/>
      </c>
      <c r="O928" s="10" t="str">
        <f>IF(O927="","",IF(R927=0,"",IF(O927&gt;R927,R927,IF(R927&lt;&gt;"",COMPARATIVO!$D$6,""))))</f>
        <v/>
      </c>
      <c r="P928" s="10" t="str">
        <f>IF(R927=0,"",IFERROR(((1+COMPARATIVO!$E$6)^(1/12)-1)*R927,""))</f>
        <v/>
      </c>
      <c r="Q928" s="10" t="str">
        <f>IF((IFERROR(O928-P928+IF(C928=F927,0,COMPARATIVO!$F$6),""))=COMPARATIVO!$F$6,"",IFERROR(O928-P928+IF(C928=F927,0,COMPARATIVO!$F$6),""))</f>
        <v/>
      </c>
      <c r="R928" s="46">
        <f t="shared" si="3"/>
        <v>0</v>
      </c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9" t="str">
        <f t="shared" si="4"/>
        <v/>
      </c>
      <c r="C929" s="10" t="str">
        <f>IF(C928="","",IF(F928=0,"",IF(C928&gt;F928,F928,IF(F928&lt;&gt;"",COMPARATIVO!$D$4,""))))</f>
        <v/>
      </c>
      <c r="D929" s="10" t="str">
        <f>IF(F928=0,"",IFERROR(((1+COMPARATIVO!$E$4)^(1/12)-1)*F928,""))</f>
        <v/>
      </c>
      <c r="E929" s="10" t="str">
        <f>IF((IFERROR(C929-D929+IF(C929=F928,0,COMPARATIVO!$F$4),""))=COMPARATIVO!$F$4,"",IFERROR(C929-D929+IF(C929=F928,0,COMPARATIVO!$F$4),""))</f>
        <v/>
      </c>
      <c r="F929" s="46">
        <f t="shared" si="1"/>
        <v>0</v>
      </c>
      <c r="G929" s="42"/>
      <c r="H929" s="9" t="str">
        <f t="shared" si="5"/>
        <v/>
      </c>
      <c r="I929" s="10" t="str">
        <f>IF(I928="","",IF(L928=0,"",IF(I928&gt;L928,L928,IF(L928&lt;&gt;"",COMPARATIVO!$D$5,""))))</f>
        <v/>
      </c>
      <c r="J929" s="10" t="str">
        <f>IF(L928=0,"",IFERROR(((1+COMPARATIVO!$E$5)^(1/12)-1)*L928,""))</f>
        <v/>
      </c>
      <c r="K929" s="10" t="str">
        <f>IF((IFERROR(I929-J929+IF(C929=F928,0,COMPARATIVO!$F$5),""))=COMPARATIVO!$F$5,"",IFERROR(I929-J929+IF(C929=F928,0,COMPARATIVO!$F$5),""))</f>
        <v/>
      </c>
      <c r="L929" s="46">
        <f t="shared" si="2"/>
        <v>0</v>
      </c>
      <c r="M929" s="42"/>
      <c r="N929" s="9" t="str">
        <f t="shared" si="6"/>
        <v/>
      </c>
      <c r="O929" s="10" t="str">
        <f>IF(O928="","",IF(R928=0,"",IF(O928&gt;R928,R928,IF(R928&lt;&gt;"",COMPARATIVO!$D$6,""))))</f>
        <v/>
      </c>
      <c r="P929" s="10" t="str">
        <f>IF(R928=0,"",IFERROR(((1+COMPARATIVO!$E$6)^(1/12)-1)*R928,""))</f>
        <v/>
      </c>
      <c r="Q929" s="10" t="str">
        <f>IF((IFERROR(O929-P929+IF(C929=F928,0,COMPARATIVO!$F$6),""))=COMPARATIVO!$F$6,"",IFERROR(O929-P929+IF(C929=F928,0,COMPARATIVO!$F$6),""))</f>
        <v/>
      </c>
      <c r="R929" s="46">
        <f t="shared" si="3"/>
        <v>0</v>
      </c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9" t="str">
        <f t="shared" si="4"/>
        <v/>
      </c>
      <c r="C930" s="10" t="str">
        <f>IF(C929="","",IF(F929=0,"",IF(C929&gt;F929,F929,IF(F929&lt;&gt;"",COMPARATIVO!$D$4,""))))</f>
        <v/>
      </c>
      <c r="D930" s="10" t="str">
        <f>IF(F929=0,"",IFERROR(((1+COMPARATIVO!$E$4)^(1/12)-1)*F929,""))</f>
        <v/>
      </c>
      <c r="E930" s="10" t="str">
        <f>IF((IFERROR(C930-D930+IF(C930=F929,0,COMPARATIVO!$F$4),""))=COMPARATIVO!$F$4,"",IFERROR(C930-D930+IF(C930=F929,0,COMPARATIVO!$F$4),""))</f>
        <v/>
      </c>
      <c r="F930" s="46">
        <f t="shared" si="1"/>
        <v>0</v>
      </c>
      <c r="G930" s="42"/>
      <c r="H930" s="9" t="str">
        <f t="shared" si="5"/>
        <v/>
      </c>
      <c r="I930" s="10" t="str">
        <f>IF(I929="","",IF(L929=0,"",IF(I929&gt;L929,L929,IF(L929&lt;&gt;"",COMPARATIVO!$D$5,""))))</f>
        <v/>
      </c>
      <c r="J930" s="10" t="str">
        <f>IF(L929=0,"",IFERROR(((1+COMPARATIVO!$E$5)^(1/12)-1)*L929,""))</f>
        <v/>
      </c>
      <c r="K930" s="10" t="str">
        <f>IF((IFERROR(I930-J930+IF(C930=F929,0,COMPARATIVO!$F$5),""))=COMPARATIVO!$F$5,"",IFERROR(I930-J930+IF(C930=F929,0,COMPARATIVO!$F$5),""))</f>
        <v/>
      </c>
      <c r="L930" s="46">
        <f t="shared" si="2"/>
        <v>0</v>
      </c>
      <c r="M930" s="42"/>
      <c r="N930" s="9" t="str">
        <f t="shared" si="6"/>
        <v/>
      </c>
      <c r="O930" s="10" t="str">
        <f>IF(O929="","",IF(R929=0,"",IF(O929&gt;R929,R929,IF(R929&lt;&gt;"",COMPARATIVO!$D$6,""))))</f>
        <v/>
      </c>
      <c r="P930" s="10" t="str">
        <f>IF(R929=0,"",IFERROR(((1+COMPARATIVO!$E$6)^(1/12)-1)*R929,""))</f>
        <v/>
      </c>
      <c r="Q930" s="10" t="str">
        <f>IF((IFERROR(O930-P930+IF(C930=F929,0,COMPARATIVO!$F$6),""))=COMPARATIVO!$F$6,"",IFERROR(O930-P930+IF(C930=F929,0,COMPARATIVO!$F$6),""))</f>
        <v/>
      </c>
      <c r="R930" s="46">
        <f t="shared" si="3"/>
        <v>0</v>
      </c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9" t="str">
        <f t="shared" si="4"/>
        <v/>
      </c>
      <c r="C931" s="10" t="str">
        <f>IF(C930="","",IF(F930=0,"",IF(C930&gt;F930,F930,IF(F930&lt;&gt;"",COMPARATIVO!$D$4,""))))</f>
        <v/>
      </c>
      <c r="D931" s="10" t="str">
        <f>IF(F930=0,"",IFERROR(((1+COMPARATIVO!$E$4)^(1/12)-1)*F930,""))</f>
        <v/>
      </c>
      <c r="E931" s="10" t="str">
        <f>IF((IFERROR(C931-D931+IF(C931=F930,0,COMPARATIVO!$F$4),""))=COMPARATIVO!$F$4,"",IFERROR(C931-D931+IF(C931=F930,0,COMPARATIVO!$F$4),""))</f>
        <v/>
      </c>
      <c r="F931" s="46">
        <f t="shared" si="1"/>
        <v>0</v>
      </c>
      <c r="G931" s="42"/>
      <c r="H931" s="9" t="str">
        <f t="shared" si="5"/>
        <v/>
      </c>
      <c r="I931" s="10" t="str">
        <f>IF(I930="","",IF(L930=0,"",IF(I930&gt;L930,L930,IF(L930&lt;&gt;"",COMPARATIVO!$D$5,""))))</f>
        <v/>
      </c>
      <c r="J931" s="10" t="str">
        <f>IF(L930=0,"",IFERROR(((1+COMPARATIVO!$E$5)^(1/12)-1)*L930,""))</f>
        <v/>
      </c>
      <c r="K931" s="10" t="str">
        <f>IF((IFERROR(I931-J931+IF(C931=F930,0,COMPARATIVO!$F$5),""))=COMPARATIVO!$F$5,"",IFERROR(I931-J931+IF(C931=F930,0,COMPARATIVO!$F$5),""))</f>
        <v/>
      </c>
      <c r="L931" s="46">
        <f t="shared" si="2"/>
        <v>0</v>
      </c>
      <c r="M931" s="42"/>
      <c r="N931" s="9" t="str">
        <f t="shared" si="6"/>
        <v/>
      </c>
      <c r="O931" s="10" t="str">
        <f>IF(O930="","",IF(R930=0,"",IF(O930&gt;R930,R930,IF(R930&lt;&gt;"",COMPARATIVO!$D$6,""))))</f>
        <v/>
      </c>
      <c r="P931" s="10" t="str">
        <f>IF(R930=0,"",IFERROR(((1+COMPARATIVO!$E$6)^(1/12)-1)*R930,""))</f>
        <v/>
      </c>
      <c r="Q931" s="10" t="str">
        <f>IF((IFERROR(O931-P931+IF(C931=F930,0,COMPARATIVO!$F$6),""))=COMPARATIVO!$F$6,"",IFERROR(O931-P931+IF(C931=F930,0,COMPARATIVO!$F$6),""))</f>
        <v/>
      </c>
      <c r="R931" s="46">
        <f t="shared" si="3"/>
        <v>0</v>
      </c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9" t="str">
        <f t="shared" si="4"/>
        <v/>
      </c>
      <c r="C932" s="10" t="str">
        <f>IF(C931="","",IF(F931=0,"",IF(C931&gt;F931,F931,IF(F931&lt;&gt;"",COMPARATIVO!$D$4,""))))</f>
        <v/>
      </c>
      <c r="D932" s="10" t="str">
        <f>IF(F931=0,"",IFERROR(((1+COMPARATIVO!$E$4)^(1/12)-1)*F931,""))</f>
        <v/>
      </c>
      <c r="E932" s="10" t="str">
        <f>IF((IFERROR(C932-D932+IF(C932=F931,0,COMPARATIVO!$F$4),""))=COMPARATIVO!$F$4,"",IFERROR(C932-D932+IF(C932=F931,0,COMPARATIVO!$F$4),""))</f>
        <v/>
      </c>
      <c r="F932" s="46">
        <f t="shared" si="1"/>
        <v>0</v>
      </c>
      <c r="G932" s="42"/>
      <c r="H932" s="9" t="str">
        <f t="shared" si="5"/>
        <v/>
      </c>
      <c r="I932" s="10" t="str">
        <f>IF(I931="","",IF(L931=0,"",IF(I931&gt;L931,L931,IF(L931&lt;&gt;"",COMPARATIVO!$D$5,""))))</f>
        <v/>
      </c>
      <c r="J932" s="10" t="str">
        <f>IF(L931=0,"",IFERROR(((1+COMPARATIVO!$E$5)^(1/12)-1)*L931,""))</f>
        <v/>
      </c>
      <c r="K932" s="10" t="str">
        <f>IF((IFERROR(I932-J932+IF(C932=F931,0,COMPARATIVO!$F$5),""))=COMPARATIVO!$F$5,"",IFERROR(I932-J932+IF(C932=F931,0,COMPARATIVO!$F$5),""))</f>
        <v/>
      </c>
      <c r="L932" s="46">
        <f t="shared" si="2"/>
        <v>0</v>
      </c>
      <c r="M932" s="42"/>
      <c r="N932" s="9" t="str">
        <f t="shared" si="6"/>
        <v/>
      </c>
      <c r="O932" s="10" t="str">
        <f>IF(O931="","",IF(R931=0,"",IF(O931&gt;R931,R931,IF(R931&lt;&gt;"",COMPARATIVO!$D$6,""))))</f>
        <v/>
      </c>
      <c r="P932" s="10" t="str">
        <f>IF(R931=0,"",IFERROR(((1+COMPARATIVO!$E$6)^(1/12)-1)*R931,""))</f>
        <v/>
      </c>
      <c r="Q932" s="10" t="str">
        <f>IF((IFERROR(O932-P932+IF(C932=F931,0,COMPARATIVO!$F$6),""))=COMPARATIVO!$F$6,"",IFERROR(O932-P932+IF(C932=F931,0,COMPARATIVO!$F$6),""))</f>
        <v/>
      </c>
      <c r="R932" s="46">
        <f t="shared" si="3"/>
        <v>0</v>
      </c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9" t="str">
        <f t="shared" si="4"/>
        <v/>
      </c>
      <c r="C933" s="10" t="str">
        <f>IF(C932="","",IF(F932=0,"",IF(C932&gt;F932,F932,IF(F932&lt;&gt;"",COMPARATIVO!$D$4,""))))</f>
        <v/>
      </c>
      <c r="D933" s="10" t="str">
        <f>IF(F932=0,"",IFERROR(((1+COMPARATIVO!$E$4)^(1/12)-1)*F932,""))</f>
        <v/>
      </c>
      <c r="E933" s="10" t="str">
        <f>IF((IFERROR(C933-D933+IF(C933=F932,0,COMPARATIVO!$F$4),""))=COMPARATIVO!$F$4,"",IFERROR(C933-D933+IF(C933=F932,0,COMPARATIVO!$F$4),""))</f>
        <v/>
      </c>
      <c r="F933" s="46">
        <f t="shared" si="1"/>
        <v>0</v>
      </c>
      <c r="G933" s="42"/>
      <c r="H933" s="9" t="str">
        <f t="shared" si="5"/>
        <v/>
      </c>
      <c r="I933" s="10" t="str">
        <f>IF(I932="","",IF(L932=0,"",IF(I932&gt;L932,L932,IF(L932&lt;&gt;"",COMPARATIVO!$D$5,""))))</f>
        <v/>
      </c>
      <c r="J933" s="10" t="str">
        <f>IF(L932=0,"",IFERROR(((1+COMPARATIVO!$E$5)^(1/12)-1)*L932,""))</f>
        <v/>
      </c>
      <c r="K933" s="10" t="str">
        <f>IF((IFERROR(I933-J933+IF(C933=F932,0,COMPARATIVO!$F$5),""))=COMPARATIVO!$F$5,"",IFERROR(I933-J933+IF(C933=F932,0,COMPARATIVO!$F$5),""))</f>
        <v/>
      </c>
      <c r="L933" s="46">
        <f t="shared" si="2"/>
        <v>0</v>
      </c>
      <c r="M933" s="42"/>
      <c r="N933" s="9" t="str">
        <f t="shared" si="6"/>
        <v/>
      </c>
      <c r="O933" s="10" t="str">
        <f>IF(O932="","",IF(R932=0,"",IF(O932&gt;R932,R932,IF(R932&lt;&gt;"",COMPARATIVO!$D$6,""))))</f>
        <v/>
      </c>
      <c r="P933" s="10" t="str">
        <f>IF(R932=0,"",IFERROR(((1+COMPARATIVO!$E$6)^(1/12)-1)*R932,""))</f>
        <v/>
      </c>
      <c r="Q933" s="10" t="str">
        <f>IF((IFERROR(O933-P933+IF(C933=F932,0,COMPARATIVO!$F$6),""))=COMPARATIVO!$F$6,"",IFERROR(O933-P933+IF(C933=F932,0,COMPARATIVO!$F$6),""))</f>
        <v/>
      </c>
      <c r="R933" s="46">
        <f t="shared" si="3"/>
        <v>0</v>
      </c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9" t="str">
        <f t="shared" si="4"/>
        <v/>
      </c>
      <c r="C934" s="10" t="str">
        <f>IF(C933="","",IF(F933=0,"",IF(C933&gt;F933,F933,IF(F933&lt;&gt;"",COMPARATIVO!$D$4,""))))</f>
        <v/>
      </c>
      <c r="D934" s="10" t="str">
        <f>IF(F933=0,"",IFERROR(((1+COMPARATIVO!$E$4)^(1/12)-1)*F933,""))</f>
        <v/>
      </c>
      <c r="E934" s="10" t="str">
        <f>IF((IFERROR(C934-D934+IF(C934=F933,0,COMPARATIVO!$F$4),""))=COMPARATIVO!$F$4,"",IFERROR(C934-D934+IF(C934=F933,0,COMPARATIVO!$F$4),""))</f>
        <v/>
      </c>
      <c r="F934" s="46">
        <f t="shared" si="1"/>
        <v>0</v>
      </c>
      <c r="G934" s="42"/>
      <c r="H934" s="9" t="str">
        <f t="shared" si="5"/>
        <v/>
      </c>
      <c r="I934" s="10" t="str">
        <f>IF(I933="","",IF(L933=0,"",IF(I933&gt;L933,L933,IF(L933&lt;&gt;"",COMPARATIVO!$D$5,""))))</f>
        <v/>
      </c>
      <c r="J934" s="10" t="str">
        <f>IF(L933=0,"",IFERROR(((1+COMPARATIVO!$E$5)^(1/12)-1)*L933,""))</f>
        <v/>
      </c>
      <c r="K934" s="10" t="str">
        <f>IF((IFERROR(I934-J934+IF(C934=F933,0,COMPARATIVO!$F$5),""))=COMPARATIVO!$F$5,"",IFERROR(I934-J934+IF(C934=F933,0,COMPARATIVO!$F$5),""))</f>
        <v/>
      </c>
      <c r="L934" s="46">
        <f t="shared" si="2"/>
        <v>0</v>
      </c>
      <c r="M934" s="42"/>
      <c r="N934" s="9" t="str">
        <f t="shared" si="6"/>
        <v/>
      </c>
      <c r="O934" s="10" t="str">
        <f>IF(O933="","",IF(R933=0,"",IF(O933&gt;R933,R933,IF(R933&lt;&gt;"",COMPARATIVO!$D$6,""))))</f>
        <v/>
      </c>
      <c r="P934" s="10" t="str">
        <f>IF(R933=0,"",IFERROR(((1+COMPARATIVO!$E$6)^(1/12)-1)*R933,""))</f>
        <v/>
      </c>
      <c r="Q934" s="10" t="str">
        <f>IF((IFERROR(O934-P934+IF(C934=F933,0,COMPARATIVO!$F$6),""))=COMPARATIVO!$F$6,"",IFERROR(O934-P934+IF(C934=F933,0,COMPARATIVO!$F$6),""))</f>
        <v/>
      </c>
      <c r="R934" s="46">
        <f t="shared" si="3"/>
        <v>0</v>
      </c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9" t="str">
        <f t="shared" si="4"/>
        <v/>
      </c>
      <c r="C935" s="10" t="str">
        <f>IF(C934="","",IF(F934=0,"",IF(C934&gt;F934,F934,IF(F934&lt;&gt;"",COMPARATIVO!$D$4,""))))</f>
        <v/>
      </c>
      <c r="D935" s="10" t="str">
        <f>IF(F934=0,"",IFERROR(((1+COMPARATIVO!$E$4)^(1/12)-1)*F934,""))</f>
        <v/>
      </c>
      <c r="E935" s="10" t="str">
        <f>IF((IFERROR(C935-D935+IF(C935=F934,0,COMPARATIVO!$F$4),""))=COMPARATIVO!$F$4,"",IFERROR(C935-D935+IF(C935=F934,0,COMPARATIVO!$F$4),""))</f>
        <v/>
      </c>
      <c r="F935" s="46">
        <f t="shared" si="1"/>
        <v>0</v>
      </c>
      <c r="G935" s="42"/>
      <c r="H935" s="9" t="str">
        <f t="shared" si="5"/>
        <v/>
      </c>
      <c r="I935" s="10" t="str">
        <f>IF(I934="","",IF(L934=0,"",IF(I934&gt;L934,L934,IF(L934&lt;&gt;"",COMPARATIVO!$D$5,""))))</f>
        <v/>
      </c>
      <c r="J935" s="10" t="str">
        <f>IF(L934=0,"",IFERROR(((1+COMPARATIVO!$E$5)^(1/12)-1)*L934,""))</f>
        <v/>
      </c>
      <c r="K935" s="10" t="str">
        <f>IF((IFERROR(I935-J935+IF(C935=F934,0,COMPARATIVO!$F$5),""))=COMPARATIVO!$F$5,"",IFERROR(I935-J935+IF(C935=F934,0,COMPARATIVO!$F$5),""))</f>
        <v/>
      </c>
      <c r="L935" s="46">
        <f t="shared" si="2"/>
        <v>0</v>
      </c>
      <c r="M935" s="42"/>
      <c r="N935" s="9" t="str">
        <f t="shared" si="6"/>
        <v/>
      </c>
      <c r="O935" s="10" t="str">
        <f>IF(O934="","",IF(R934=0,"",IF(O934&gt;R934,R934,IF(R934&lt;&gt;"",COMPARATIVO!$D$6,""))))</f>
        <v/>
      </c>
      <c r="P935" s="10" t="str">
        <f>IF(R934=0,"",IFERROR(((1+COMPARATIVO!$E$6)^(1/12)-1)*R934,""))</f>
        <v/>
      </c>
      <c r="Q935" s="10" t="str">
        <f>IF((IFERROR(O935-P935+IF(C935=F934,0,COMPARATIVO!$F$6),""))=COMPARATIVO!$F$6,"",IFERROR(O935-P935+IF(C935=F934,0,COMPARATIVO!$F$6),""))</f>
        <v/>
      </c>
      <c r="R935" s="46">
        <f t="shared" si="3"/>
        <v>0</v>
      </c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9" t="str">
        <f t="shared" si="4"/>
        <v/>
      </c>
      <c r="C936" s="10" t="str">
        <f>IF(C935="","",IF(F935=0,"",IF(C935&gt;F935,F935,IF(F935&lt;&gt;"",COMPARATIVO!$D$4,""))))</f>
        <v/>
      </c>
      <c r="D936" s="10" t="str">
        <f>IF(F935=0,"",IFERROR(((1+COMPARATIVO!$E$4)^(1/12)-1)*F935,""))</f>
        <v/>
      </c>
      <c r="E936" s="10" t="str">
        <f>IF((IFERROR(C936-D936+IF(C936=F935,0,COMPARATIVO!$F$4),""))=COMPARATIVO!$F$4,"",IFERROR(C936-D936+IF(C936=F935,0,COMPARATIVO!$F$4),""))</f>
        <v/>
      </c>
      <c r="F936" s="46">
        <f t="shared" si="1"/>
        <v>0</v>
      </c>
      <c r="G936" s="42"/>
      <c r="H936" s="9" t="str">
        <f t="shared" si="5"/>
        <v/>
      </c>
      <c r="I936" s="10" t="str">
        <f>IF(I935="","",IF(L935=0,"",IF(I935&gt;L935,L935,IF(L935&lt;&gt;"",COMPARATIVO!$D$5,""))))</f>
        <v/>
      </c>
      <c r="J936" s="10" t="str">
        <f>IF(L935=0,"",IFERROR(((1+COMPARATIVO!$E$5)^(1/12)-1)*L935,""))</f>
        <v/>
      </c>
      <c r="K936" s="10" t="str">
        <f>IF((IFERROR(I936-J936+IF(C936=F935,0,COMPARATIVO!$F$5),""))=COMPARATIVO!$F$5,"",IFERROR(I936-J936+IF(C936=F935,0,COMPARATIVO!$F$5),""))</f>
        <v/>
      </c>
      <c r="L936" s="46">
        <f t="shared" si="2"/>
        <v>0</v>
      </c>
      <c r="M936" s="42"/>
      <c r="N936" s="9" t="str">
        <f t="shared" si="6"/>
        <v/>
      </c>
      <c r="O936" s="10" t="str">
        <f>IF(O935="","",IF(R935=0,"",IF(O935&gt;R935,R935,IF(R935&lt;&gt;"",COMPARATIVO!$D$6,""))))</f>
        <v/>
      </c>
      <c r="P936" s="10" t="str">
        <f>IF(R935=0,"",IFERROR(((1+COMPARATIVO!$E$6)^(1/12)-1)*R935,""))</f>
        <v/>
      </c>
      <c r="Q936" s="10" t="str">
        <f>IF((IFERROR(O936-P936+IF(C936=F935,0,COMPARATIVO!$F$6),""))=COMPARATIVO!$F$6,"",IFERROR(O936-P936+IF(C936=F935,0,COMPARATIVO!$F$6),""))</f>
        <v/>
      </c>
      <c r="R936" s="46">
        <f t="shared" si="3"/>
        <v>0</v>
      </c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9" t="str">
        <f t="shared" si="4"/>
        <v/>
      </c>
      <c r="C937" s="10" t="str">
        <f>IF(C936="","",IF(F936=0,"",IF(C936&gt;F936,F936,IF(F936&lt;&gt;"",COMPARATIVO!$D$4,""))))</f>
        <v/>
      </c>
      <c r="D937" s="10" t="str">
        <f>IF(F936=0,"",IFERROR(((1+COMPARATIVO!$E$4)^(1/12)-1)*F936,""))</f>
        <v/>
      </c>
      <c r="E937" s="10" t="str">
        <f>IF((IFERROR(C937-D937+IF(C937=F936,0,COMPARATIVO!$F$4),""))=COMPARATIVO!$F$4,"",IFERROR(C937-D937+IF(C937=F936,0,COMPARATIVO!$F$4),""))</f>
        <v/>
      </c>
      <c r="F937" s="46">
        <f t="shared" si="1"/>
        <v>0</v>
      </c>
      <c r="G937" s="42"/>
      <c r="H937" s="9" t="str">
        <f t="shared" si="5"/>
        <v/>
      </c>
      <c r="I937" s="10" t="str">
        <f>IF(I936="","",IF(L936=0,"",IF(I936&gt;L936,L936,IF(L936&lt;&gt;"",COMPARATIVO!$D$5,""))))</f>
        <v/>
      </c>
      <c r="J937" s="10" t="str">
        <f>IF(L936=0,"",IFERROR(((1+COMPARATIVO!$E$5)^(1/12)-1)*L936,""))</f>
        <v/>
      </c>
      <c r="K937" s="10" t="str">
        <f>IF((IFERROR(I937-J937+IF(C937=F936,0,COMPARATIVO!$F$5),""))=COMPARATIVO!$F$5,"",IFERROR(I937-J937+IF(C937=F936,0,COMPARATIVO!$F$5),""))</f>
        <v/>
      </c>
      <c r="L937" s="46">
        <f t="shared" si="2"/>
        <v>0</v>
      </c>
      <c r="M937" s="42"/>
      <c r="N937" s="9" t="str">
        <f t="shared" si="6"/>
        <v/>
      </c>
      <c r="O937" s="10" t="str">
        <f>IF(O936="","",IF(R936=0,"",IF(O936&gt;R936,R936,IF(R936&lt;&gt;"",COMPARATIVO!$D$6,""))))</f>
        <v/>
      </c>
      <c r="P937" s="10" t="str">
        <f>IF(R936=0,"",IFERROR(((1+COMPARATIVO!$E$6)^(1/12)-1)*R936,""))</f>
        <v/>
      </c>
      <c r="Q937" s="10" t="str">
        <f>IF((IFERROR(O937-P937+IF(C937=F936,0,COMPARATIVO!$F$6),""))=COMPARATIVO!$F$6,"",IFERROR(O937-P937+IF(C937=F936,0,COMPARATIVO!$F$6),""))</f>
        <v/>
      </c>
      <c r="R937" s="46">
        <f t="shared" si="3"/>
        <v>0</v>
      </c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9" t="str">
        <f t="shared" si="4"/>
        <v/>
      </c>
      <c r="C938" s="10" t="str">
        <f>IF(C937="","",IF(F937=0,"",IF(C937&gt;F937,F937,IF(F937&lt;&gt;"",COMPARATIVO!$D$4,""))))</f>
        <v/>
      </c>
      <c r="D938" s="10" t="str">
        <f>IF(F937=0,"",IFERROR(((1+COMPARATIVO!$E$4)^(1/12)-1)*F937,""))</f>
        <v/>
      </c>
      <c r="E938" s="10" t="str">
        <f>IF((IFERROR(C938-D938+IF(C938=F937,0,COMPARATIVO!$F$4),""))=COMPARATIVO!$F$4,"",IFERROR(C938-D938+IF(C938=F937,0,COMPARATIVO!$F$4),""))</f>
        <v/>
      </c>
      <c r="F938" s="46">
        <f t="shared" si="1"/>
        <v>0</v>
      </c>
      <c r="G938" s="42"/>
      <c r="H938" s="9" t="str">
        <f t="shared" si="5"/>
        <v/>
      </c>
      <c r="I938" s="10" t="str">
        <f>IF(I937="","",IF(L937=0,"",IF(I937&gt;L937,L937,IF(L937&lt;&gt;"",COMPARATIVO!$D$5,""))))</f>
        <v/>
      </c>
      <c r="J938" s="10" t="str">
        <f>IF(L937=0,"",IFERROR(((1+COMPARATIVO!$E$5)^(1/12)-1)*L937,""))</f>
        <v/>
      </c>
      <c r="K938" s="10" t="str">
        <f>IF((IFERROR(I938-J938+IF(C938=F937,0,COMPARATIVO!$F$5),""))=COMPARATIVO!$F$5,"",IFERROR(I938-J938+IF(C938=F937,0,COMPARATIVO!$F$5),""))</f>
        <v/>
      </c>
      <c r="L938" s="46">
        <f t="shared" si="2"/>
        <v>0</v>
      </c>
      <c r="M938" s="42"/>
      <c r="N938" s="9" t="str">
        <f t="shared" si="6"/>
        <v/>
      </c>
      <c r="O938" s="10" t="str">
        <f>IF(O937="","",IF(R937=0,"",IF(O937&gt;R937,R937,IF(R937&lt;&gt;"",COMPARATIVO!$D$6,""))))</f>
        <v/>
      </c>
      <c r="P938" s="10" t="str">
        <f>IF(R937=0,"",IFERROR(((1+COMPARATIVO!$E$6)^(1/12)-1)*R937,""))</f>
        <v/>
      </c>
      <c r="Q938" s="10" t="str">
        <f>IF((IFERROR(O938-P938+IF(C938=F937,0,COMPARATIVO!$F$6),""))=COMPARATIVO!$F$6,"",IFERROR(O938-P938+IF(C938=F937,0,COMPARATIVO!$F$6),""))</f>
        <v/>
      </c>
      <c r="R938" s="46">
        <f t="shared" si="3"/>
        <v>0</v>
      </c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9" t="str">
        <f t="shared" si="4"/>
        <v/>
      </c>
      <c r="C939" s="10" t="str">
        <f>IF(C938="","",IF(F938=0,"",IF(C938&gt;F938,F938,IF(F938&lt;&gt;"",COMPARATIVO!$D$4,""))))</f>
        <v/>
      </c>
      <c r="D939" s="10" t="str">
        <f>IF(F938=0,"",IFERROR(((1+COMPARATIVO!$E$4)^(1/12)-1)*F938,""))</f>
        <v/>
      </c>
      <c r="E939" s="10" t="str">
        <f>IF((IFERROR(C939-D939+IF(C939=F938,0,COMPARATIVO!$F$4),""))=COMPARATIVO!$F$4,"",IFERROR(C939-D939+IF(C939=F938,0,COMPARATIVO!$F$4),""))</f>
        <v/>
      </c>
      <c r="F939" s="46">
        <f t="shared" si="1"/>
        <v>0</v>
      </c>
      <c r="G939" s="42"/>
      <c r="H939" s="9" t="str">
        <f t="shared" si="5"/>
        <v/>
      </c>
      <c r="I939" s="10" t="str">
        <f>IF(I938="","",IF(L938=0,"",IF(I938&gt;L938,L938,IF(L938&lt;&gt;"",COMPARATIVO!$D$5,""))))</f>
        <v/>
      </c>
      <c r="J939" s="10" t="str">
        <f>IF(L938=0,"",IFERROR(((1+COMPARATIVO!$E$5)^(1/12)-1)*L938,""))</f>
        <v/>
      </c>
      <c r="K939" s="10" t="str">
        <f>IF((IFERROR(I939-J939+IF(C939=F938,0,COMPARATIVO!$F$5),""))=COMPARATIVO!$F$5,"",IFERROR(I939-J939+IF(C939=F938,0,COMPARATIVO!$F$5),""))</f>
        <v/>
      </c>
      <c r="L939" s="46">
        <f t="shared" si="2"/>
        <v>0</v>
      </c>
      <c r="M939" s="42"/>
      <c r="N939" s="9" t="str">
        <f t="shared" si="6"/>
        <v/>
      </c>
      <c r="O939" s="10" t="str">
        <f>IF(O938="","",IF(R938=0,"",IF(O938&gt;R938,R938,IF(R938&lt;&gt;"",COMPARATIVO!$D$6,""))))</f>
        <v/>
      </c>
      <c r="P939" s="10" t="str">
        <f>IF(R938=0,"",IFERROR(((1+COMPARATIVO!$E$6)^(1/12)-1)*R938,""))</f>
        <v/>
      </c>
      <c r="Q939" s="10" t="str">
        <f>IF((IFERROR(O939-P939+IF(C939=F938,0,COMPARATIVO!$F$6),""))=COMPARATIVO!$F$6,"",IFERROR(O939-P939+IF(C939=F938,0,COMPARATIVO!$F$6),""))</f>
        <v/>
      </c>
      <c r="R939" s="46">
        <f t="shared" si="3"/>
        <v>0</v>
      </c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9" t="str">
        <f t="shared" si="4"/>
        <v/>
      </c>
      <c r="C940" s="10" t="str">
        <f>IF(C939="","",IF(F939=0,"",IF(C939&gt;F939,F939,IF(F939&lt;&gt;"",COMPARATIVO!$D$4,""))))</f>
        <v/>
      </c>
      <c r="D940" s="10" t="str">
        <f>IF(F939=0,"",IFERROR(((1+COMPARATIVO!$E$4)^(1/12)-1)*F939,""))</f>
        <v/>
      </c>
      <c r="E940" s="10" t="str">
        <f>IF((IFERROR(C940-D940+IF(C940=F939,0,COMPARATIVO!$F$4),""))=COMPARATIVO!$F$4,"",IFERROR(C940-D940+IF(C940=F939,0,COMPARATIVO!$F$4),""))</f>
        <v/>
      </c>
      <c r="F940" s="46">
        <f t="shared" si="1"/>
        <v>0</v>
      </c>
      <c r="G940" s="42"/>
      <c r="H940" s="9" t="str">
        <f t="shared" si="5"/>
        <v/>
      </c>
      <c r="I940" s="10" t="str">
        <f>IF(I939="","",IF(L939=0,"",IF(I939&gt;L939,L939,IF(L939&lt;&gt;"",COMPARATIVO!$D$5,""))))</f>
        <v/>
      </c>
      <c r="J940" s="10" t="str">
        <f>IF(L939=0,"",IFERROR(((1+COMPARATIVO!$E$5)^(1/12)-1)*L939,""))</f>
        <v/>
      </c>
      <c r="K940" s="10" t="str">
        <f>IF((IFERROR(I940-J940+IF(C940=F939,0,COMPARATIVO!$F$5),""))=COMPARATIVO!$F$5,"",IFERROR(I940-J940+IF(C940=F939,0,COMPARATIVO!$F$5),""))</f>
        <v/>
      </c>
      <c r="L940" s="46">
        <f t="shared" si="2"/>
        <v>0</v>
      </c>
      <c r="M940" s="42"/>
      <c r="N940" s="9" t="str">
        <f t="shared" si="6"/>
        <v/>
      </c>
      <c r="O940" s="10" t="str">
        <f>IF(O939="","",IF(R939=0,"",IF(O939&gt;R939,R939,IF(R939&lt;&gt;"",COMPARATIVO!$D$6,""))))</f>
        <v/>
      </c>
      <c r="P940" s="10" t="str">
        <f>IF(R939=0,"",IFERROR(((1+COMPARATIVO!$E$6)^(1/12)-1)*R939,""))</f>
        <v/>
      </c>
      <c r="Q940" s="10" t="str">
        <f>IF((IFERROR(O940-P940+IF(C940=F939,0,COMPARATIVO!$F$6),""))=COMPARATIVO!$F$6,"",IFERROR(O940-P940+IF(C940=F939,0,COMPARATIVO!$F$6),""))</f>
        <v/>
      </c>
      <c r="R940" s="46">
        <f t="shared" si="3"/>
        <v>0</v>
      </c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9" t="str">
        <f t="shared" si="4"/>
        <v/>
      </c>
      <c r="C941" s="10" t="str">
        <f>IF(C940="","",IF(F940=0,"",IF(C940&gt;F940,F940,IF(F940&lt;&gt;"",COMPARATIVO!$D$4,""))))</f>
        <v/>
      </c>
      <c r="D941" s="10" t="str">
        <f>IF(F940=0,"",IFERROR(((1+COMPARATIVO!$E$4)^(1/12)-1)*F940,""))</f>
        <v/>
      </c>
      <c r="E941" s="10" t="str">
        <f>IF((IFERROR(C941-D941+IF(C941=F940,0,COMPARATIVO!$F$4),""))=COMPARATIVO!$F$4,"",IFERROR(C941-D941+IF(C941=F940,0,COMPARATIVO!$F$4),""))</f>
        <v/>
      </c>
      <c r="F941" s="46">
        <f t="shared" si="1"/>
        <v>0</v>
      </c>
      <c r="G941" s="42"/>
      <c r="H941" s="9" t="str">
        <f t="shared" si="5"/>
        <v/>
      </c>
      <c r="I941" s="10" t="str">
        <f>IF(I940="","",IF(L940=0,"",IF(I940&gt;L940,L940,IF(L940&lt;&gt;"",COMPARATIVO!$D$5,""))))</f>
        <v/>
      </c>
      <c r="J941" s="10" t="str">
        <f>IF(L940=0,"",IFERROR(((1+COMPARATIVO!$E$5)^(1/12)-1)*L940,""))</f>
        <v/>
      </c>
      <c r="K941" s="10" t="str">
        <f>IF((IFERROR(I941-J941+IF(C941=F940,0,COMPARATIVO!$F$5),""))=COMPARATIVO!$F$5,"",IFERROR(I941-J941+IF(C941=F940,0,COMPARATIVO!$F$5),""))</f>
        <v/>
      </c>
      <c r="L941" s="46">
        <f t="shared" si="2"/>
        <v>0</v>
      </c>
      <c r="M941" s="42"/>
      <c r="N941" s="9" t="str">
        <f t="shared" si="6"/>
        <v/>
      </c>
      <c r="O941" s="10" t="str">
        <f>IF(O940="","",IF(R940=0,"",IF(O940&gt;R940,R940,IF(R940&lt;&gt;"",COMPARATIVO!$D$6,""))))</f>
        <v/>
      </c>
      <c r="P941" s="10" t="str">
        <f>IF(R940=0,"",IFERROR(((1+COMPARATIVO!$E$6)^(1/12)-1)*R940,""))</f>
        <v/>
      </c>
      <c r="Q941" s="10" t="str">
        <f>IF((IFERROR(O941-P941+IF(C941=F940,0,COMPARATIVO!$F$6),""))=COMPARATIVO!$F$6,"",IFERROR(O941-P941+IF(C941=F940,0,COMPARATIVO!$F$6),""))</f>
        <v/>
      </c>
      <c r="R941" s="46">
        <f t="shared" si="3"/>
        <v>0</v>
      </c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9" t="str">
        <f t="shared" si="4"/>
        <v/>
      </c>
      <c r="C942" s="10" t="str">
        <f>IF(C941="","",IF(F941=0,"",IF(C941&gt;F941,F941,IF(F941&lt;&gt;"",COMPARATIVO!$D$4,""))))</f>
        <v/>
      </c>
      <c r="D942" s="10" t="str">
        <f>IF(F941=0,"",IFERROR(((1+COMPARATIVO!$E$4)^(1/12)-1)*F941,""))</f>
        <v/>
      </c>
      <c r="E942" s="10" t="str">
        <f>IF((IFERROR(C942-D942+IF(C942=F941,0,COMPARATIVO!$F$4),""))=COMPARATIVO!$F$4,"",IFERROR(C942-D942+IF(C942=F941,0,COMPARATIVO!$F$4),""))</f>
        <v/>
      </c>
      <c r="F942" s="46">
        <f t="shared" si="1"/>
        <v>0</v>
      </c>
      <c r="G942" s="42"/>
      <c r="H942" s="9" t="str">
        <f t="shared" si="5"/>
        <v/>
      </c>
      <c r="I942" s="10" t="str">
        <f>IF(I941="","",IF(L941=0,"",IF(I941&gt;L941,L941,IF(L941&lt;&gt;"",COMPARATIVO!$D$5,""))))</f>
        <v/>
      </c>
      <c r="J942" s="10" t="str">
        <f>IF(L941=0,"",IFERROR(((1+COMPARATIVO!$E$5)^(1/12)-1)*L941,""))</f>
        <v/>
      </c>
      <c r="K942" s="10" t="str">
        <f>IF((IFERROR(I942-J942+IF(C942=F941,0,COMPARATIVO!$F$5),""))=COMPARATIVO!$F$5,"",IFERROR(I942-J942+IF(C942=F941,0,COMPARATIVO!$F$5),""))</f>
        <v/>
      </c>
      <c r="L942" s="46">
        <f t="shared" si="2"/>
        <v>0</v>
      </c>
      <c r="M942" s="42"/>
      <c r="N942" s="9" t="str">
        <f t="shared" si="6"/>
        <v/>
      </c>
      <c r="O942" s="10" t="str">
        <f>IF(O941="","",IF(R941=0,"",IF(O941&gt;R941,R941,IF(R941&lt;&gt;"",COMPARATIVO!$D$6,""))))</f>
        <v/>
      </c>
      <c r="P942" s="10" t="str">
        <f>IF(R941=0,"",IFERROR(((1+COMPARATIVO!$E$6)^(1/12)-1)*R941,""))</f>
        <v/>
      </c>
      <c r="Q942" s="10" t="str">
        <f>IF((IFERROR(O942-P942+IF(C942=F941,0,COMPARATIVO!$F$6),""))=COMPARATIVO!$F$6,"",IFERROR(O942-P942+IF(C942=F941,0,COMPARATIVO!$F$6),""))</f>
        <v/>
      </c>
      <c r="R942" s="46">
        <f t="shared" si="3"/>
        <v>0</v>
      </c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9" t="str">
        <f t="shared" si="4"/>
        <v/>
      </c>
      <c r="C943" s="10" t="str">
        <f>IF(C942="","",IF(F942=0,"",IF(C942&gt;F942,F942,IF(F942&lt;&gt;"",COMPARATIVO!$D$4,""))))</f>
        <v/>
      </c>
      <c r="D943" s="10" t="str">
        <f>IF(F942=0,"",IFERROR(((1+COMPARATIVO!$E$4)^(1/12)-1)*F942,""))</f>
        <v/>
      </c>
      <c r="E943" s="10" t="str">
        <f>IF((IFERROR(C943-D943+IF(C943=F942,0,COMPARATIVO!$F$4),""))=COMPARATIVO!$F$4,"",IFERROR(C943-D943+IF(C943=F942,0,COMPARATIVO!$F$4),""))</f>
        <v/>
      </c>
      <c r="F943" s="46">
        <f t="shared" si="1"/>
        <v>0</v>
      </c>
      <c r="G943" s="42"/>
      <c r="H943" s="9" t="str">
        <f t="shared" si="5"/>
        <v/>
      </c>
      <c r="I943" s="10" t="str">
        <f>IF(I942="","",IF(L942=0,"",IF(I942&gt;L942,L942,IF(L942&lt;&gt;"",COMPARATIVO!$D$5,""))))</f>
        <v/>
      </c>
      <c r="J943" s="10" t="str">
        <f>IF(L942=0,"",IFERROR(((1+COMPARATIVO!$E$5)^(1/12)-1)*L942,""))</f>
        <v/>
      </c>
      <c r="K943" s="10" t="str">
        <f>IF((IFERROR(I943-J943+IF(C943=F942,0,COMPARATIVO!$F$5),""))=COMPARATIVO!$F$5,"",IFERROR(I943-J943+IF(C943=F942,0,COMPARATIVO!$F$5),""))</f>
        <v/>
      </c>
      <c r="L943" s="46">
        <f t="shared" si="2"/>
        <v>0</v>
      </c>
      <c r="M943" s="42"/>
      <c r="N943" s="9" t="str">
        <f t="shared" si="6"/>
        <v/>
      </c>
      <c r="O943" s="10" t="str">
        <f>IF(O942="","",IF(R942=0,"",IF(O942&gt;R942,R942,IF(R942&lt;&gt;"",COMPARATIVO!$D$6,""))))</f>
        <v/>
      </c>
      <c r="P943" s="10" t="str">
        <f>IF(R942=0,"",IFERROR(((1+COMPARATIVO!$E$6)^(1/12)-1)*R942,""))</f>
        <v/>
      </c>
      <c r="Q943" s="10" t="str">
        <f>IF((IFERROR(O943-P943+IF(C943=F942,0,COMPARATIVO!$F$6),""))=COMPARATIVO!$F$6,"",IFERROR(O943-P943+IF(C943=F942,0,COMPARATIVO!$F$6),""))</f>
        <v/>
      </c>
      <c r="R943" s="46">
        <f t="shared" si="3"/>
        <v>0</v>
      </c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9" t="str">
        <f t="shared" si="4"/>
        <v/>
      </c>
      <c r="C944" s="10" t="str">
        <f>IF(C943="","",IF(F943=0,"",IF(C943&gt;F943,F943,IF(F943&lt;&gt;"",COMPARATIVO!$D$4,""))))</f>
        <v/>
      </c>
      <c r="D944" s="10" t="str">
        <f>IF(F943=0,"",IFERROR(((1+COMPARATIVO!$E$4)^(1/12)-1)*F943,""))</f>
        <v/>
      </c>
      <c r="E944" s="10" t="str">
        <f>IF((IFERROR(C944-D944+IF(C944=F943,0,COMPARATIVO!$F$4),""))=COMPARATIVO!$F$4,"",IFERROR(C944-D944+IF(C944=F943,0,COMPARATIVO!$F$4),""))</f>
        <v/>
      </c>
      <c r="F944" s="46">
        <f t="shared" si="1"/>
        <v>0</v>
      </c>
      <c r="G944" s="42"/>
      <c r="H944" s="9" t="str">
        <f t="shared" si="5"/>
        <v/>
      </c>
      <c r="I944" s="10" t="str">
        <f>IF(I943="","",IF(L943=0,"",IF(I943&gt;L943,L943,IF(L943&lt;&gt;"",COMPARATIVO!$D$5,""))))</f>
        <v/>
      </c>
      <c r="J944" s="10" t="str">
        <f>IF(L943=0,"",IFERROR(((1+COMPARATIVO!$E$5)^(1/12)-1)*L943,""))</f>
        <v/>
      </c>
      <c r="K944" s="10" t="str">
        <f>IF((IFERROR(I944-J944+IF(C944=F943,0,COMPARATIVO!$F$5),""))=COMPARATIVO!$F$5,"",IFERROR(I944-J944+IF(C944=F943,0,COMPARATIVO!$F$5),""))</f>
        <v/>
      </c>
      <c r="L944" s="46">
        <f t="shared" si="2"/>
        <v>0</v>
      </c>
      <c r="M944" s="42"/>
      <c r="N944" s="9" t="str">
        <f t="shared" si="6"/>
        <v/>
      </c>
      <c r="O944" s="10" t="str">
        <f>IF(O943="","",IF(R943=0,"",IF(O943&gt;R943,R943,IF(R943&lt;&gt;"",COMPARATIVO!$D$6,""))))</f>
        <v/>
      </c>
      <c r="P944" s="10" t="str">
        <f>IF(R943=0,"",IFERROR(((1+COMPARATIVO!$E$6)^(1/12)-1)*R943,""))</f>
        <v/>
      </c>
      <c r="Q944" s="10" t="str">
        <f>IF((IFERROR(O944-P944+IF(C944=F943,0,COMPARATIVO!$F$6),""))=COMPARATIVO!$F$6,"",IFERROR(O944-P944+IF(C944=F943,0,COMPARATIVO!$F$6),""))</f>
        <v/>
      </c>
      <c r="R944" s="46">
        <f t="shared" si="3"/>
        <v>0</v>
      </c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9" t="str">
        <f t="shared" si="4"/>
        <v/>
      </c>
      <c r="C945" s="10" t="str">
        <f>IF(C944="","",IF(F944=0,"",IF(C944&gt;F944,F944,IF(F944&lt;&gt;"",COMPARATIVO!$D$4,""))))</f>
        <v/>
      </c>
      <c r="D945" s="10" t="str">
        <f>IF(F944=0,"",IFERROR(((1+COMPARATIVO!$E$4)^(1/12)-1)*F944,""))</f>
        <v/>
      </c>
      <c r="E945" s="10" t="str">
        <f>IF((IFERROR(C945-D945+IF(C945=F944,0,COMPARATIVO!$F$4),""))=COMPARATIVO!$F$4,"",IFERROR(C945-D945+IF(C945=F944,0,COMPARATIVO!$F$4),""))</f>
        <v/>
      </c>
      <c r="F945" s="46">
        <f t="shared" si="1"/>
        <v>0</v>
      </c>
      <c r="G945" s="42"/>
      <c r="H945" s="9" t="str">
        <f t="shared" si="5"/>
        <v/>
      </c>
      <c r="I945" s="10" t="str">
        <f>IF(I944="","",IF(L944=0,"",IF(I944&gt;L944,L944,IF(L944&lt;&gt;"",COMPARATIVO!$D$5,""))))</f>
        <v/>
      </c>
      <c r="J945" s="10" t="str">
        <f>IF(L944=0,"",IFERROR(((1+COMPARATIVO!$E$5)^(1/12)-1)*L944,""))</f>
        <v/>
      </c>
      <c r="K945" s="10" t="str">
        <f>IF((IFERROR(I945-J945+IF(C945=F944,0,COMPARATIVO!$F$5),""))=COMPARATIVO!$F$5,"",IFERROR(I945-J945+IF(C945=F944,0,COMPARATIVO!$F$5),""))</f>
        <v/>
      </c>
      <c r="L945" s="46">
        <f t="shared" si="2"/>
        <v>0</v>
      </c>
      <c r="M945" s="42"/>
      <c r="N945" s="9" t="str">
        <f t="shared" si="6"/>
        <v/>
      </c>
      <c r="O945" s="10" t="str">
        <f>IF(O944="","",IF(R944=0,"",IF(O944&gt;R944,R944,IF(R944&lt;&gt;"",COMPARATIVO!$D$6,""))))</f>
        <v/>
      </c>
      <c r="P945" s="10" t="str">
        <f>IF(R944=0,"",IFERROR(((1+COMPARATIVO!$E$6)^(1/12)-1)*R944,""))</f>
        <v/>
      </c>
      <c r="Q945" s="10" t="str">
        <f>IF((IFERROR(O945-P945+IF(C945=F944,0,COMPARATIVO!$F$6),""))=COMPARATIVO!$F$6,"",IFERROR(O945-P945+IF(C945=F944,0,COMPARATIVO!$F$6),""))</f>
        <v/>
      </c>
      <c r="R945" s="46">
        <f t="shared" si="3"/>
        <v>0</v>
      </c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9" t="str">
        <f t="shared" si="4"/>
        <v/>
      </c>
      <c r="C946" s="10" t="str">
        <f>IF(C945="","",IF(F945=0,"",IF(C945&gt;F945,F945,IF(F945&lt;&gt;"",COMPARATIVO!$D$4,""))))</f>
        <v/>
      </c>
      <c r="D946" s="10" t="str">
        <f>IF(F945=0,"",IFERROR(((1+COMPARATIVO!$E$4)^(1/12)-1)*F945,""))</f>
        <v/>
      </c>
      <c r="E946" s="10" t="str">
        <f>IF((IFERROR(C946-D946+IF(C946=F945,0,COMPARATIVO!$F$4),""))=COMPARATIVO!$F$4,"",IFERROR(C946-D946+IF(C946=F945,0,COMPARATIVO!$F$4),""))</f>
        <v/>
      </c>
      <c r="F946" s="46">
        <f t="shared" si="1"/>
        <v>0</v>
      </c>
      <c r="G946" s="42"/>
      <c r="H946" s="9" t="str">
        <f t="shared" si="5"/>
        <v/>
      </c>
      <c r="I946" s="10" t="str">
        <f>IF(I945="","",IF(L945=0,"",IF(I945&gt;L945,L945,IF(L945&lt;&gt;"",COMPARATIVO!$D$5,""))))</f>
        <v/>
      </c>
      <c r="J946" s="10" t="str">
        <f>IF(L945=0,"",IFERROR(((1+COMPARATIVO!$E$5)^(1/12)-1)*L945,""))</f>
        <v/>
      </c>
      <c r="K946" s="10" t="str">
        <f>IF((IFERROR(I946-J946+IF(C946=F945,0,COMPARATIVO!$F$5),""))=COMPARATIVO!$F$5,"",IFERROR(I946-J946+IF(C946=F945,0,COMPARATIVO!$F$5),""))</f>
        <v/>
      </c>
      <c r="L946" s="46">
        <f t="shared" si="2"/>
        <v>0</v>
      </c>
      <c r="M946" s="42"/>
      <c r="N946" s="9" t="str">
        <f t="shared" si="6"/>
        <v/>
      </c>
      <c r="O946" s="10" t="str">
        <f>IF(O945="","",IF(R945=0,"",IF(O945&gt;R945,R945,IF(R945&lt;&gt;"",COMPARATIVO!$D$6,""))))</f>
        <v/>
      </c>
      <c r="P946" s="10" t="str">
        <f>IF(R945=0,"",IFERROR(((1+COMPARATIVO!$E$6)^(1/12)-1)*R945,""))</f>
        <v/>
      </c>
      <c r="Q946" s="10" t="str">
        <f>IF((IFERROR(O946-P946+IF(C946=F945,0,COMPARATIVO!$F$6),""))=COMPARATIVO!$F$6,"",IFERROR(O946-P946+IF(C946=F945,0,COMPARATIVO!$F$6),""))</f>
        <v/>
      </c>
      <c r="R946" s="46">
        <f t="shared" si="3"/>
        <v>0</v>
      </c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9" t="str">
        <f t="shared" si="4"/>
        <v/>
      </c>
      <c r="C947" s="10" t="str">
        <f>IF(C946="","",IF(F946=0,"",IF(C946&gt;F946,F946,IF(F946&lt;&gt;"",COMPARATIVO!$D$4,""))))</f>
        <v/>
      </c>
      <c r="D947" s="10" t="str">
        <f>IF(F946=0,"",IFERROR(((1+COMPARATIVO!$E$4)^(1/12)-1)*F946,""))</f>
        <v/>
      </c>
      <c r="E947" s="10" t="str">
        <f>IF((IFERROR(C947-D947+IF(C947=F946,0,COMPARATIVO!$F$4),""))=COMPARATIVO!$F$4,"",IFERROR(C947-D947+IF(C947=F946,0,COMPARATIVO!$F$4),""))</f>
        <v/>
      </c>
      <c r="F947" s="46">
        <f t="shared" si="1"/>
        <v>0</v>
      </c>
      <c r="G947" s="42"/>
      <c r="H947" s="9" t="str">
        <f t="shared" si="5"/>
        <v/>
      </c>
      <c r="I947" s="10" t="str">
        <f>IF(I946="","",IF(L946=0,"",IF(I946&gt;L946,L946,IF(L946&lt;&gt;"",COMPARATIVO!$D$5,""))))</f>
        <v/>
      </c>
      <c r="J947" s="10" t="str">
        <f>IF(L946=0,"",IFERROR(((1+COMPARATIVO!$E$5)^(1/12)-1)*L946,""))</f>
        <v/>
      </c>
      <c r="K947" s="10" t="str">
        <f>IF((IFERROR(I947-J947+IF(C947=F946,0,COMPARATIVO!$F$5),""))=COMPARATIVO!$F$5,"",IFERROR(I947-J947+IF(C947=F946,0,COMPARATIVO!$F$5),""))</f>
        <v/>
      </c>
      <c r="L947" s="46">
        <f t="shared" si="2"/>
        <v>0</v>
      </c>
      <c r="M947" s="42"/>
      <c r="N947" s="9" t="str">
        <f t="shared" si="6"/>
        <v/>
      </c>
      <c r="O947" s="10" t="str">
        <f>IF(O946="","",IF(R946=0,"",IF(O946&gt;R946,R946,IF(R946&lt;&gt;"",COMPARATIVO!$D$6,""))))</f>
        <v/>
      </c>
      <c r="P947" s="10" t="str">
        <f>IF(R946=0,"",IFERROR(((1+COMPARATIVO!$E$6)^(1/12)-1)*R946,""))</f>
        <v/>
      </c>
      <c r="Q947" s="10" t="str">
        <f>IF((IFERROR(O947-P947+IF(C947=F946,0,COMPARATIVO!$F$6),""))=COMPARATIVO!$F$6,"",IFERROR(O947-P947+IF(C947=F946,0,COMPARATIVO!$F$6),""))</f>
        <v/>
      </c>
      <c r="R947" s="46">
        <f t="shared" si="3"/>
        <v>0</v>
      </c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9" t="str">
        <f t="shared" si="4"/>
        <v/>
      </c>
      <c r="C948" s="10" t="str">
        <f>IF(C947="","",IF(F947=0,"",IF(C947&gt;F947,F947,IF(F947&lt;&gt;"",COMPARATIVO!$D$4,""))))</f>
        <v/>
      </c>
      <c r="D948" s="10" t="str">
        <f>IF(F947=0,"",IFERROR(((1+COMPARATIVO!$E$4)^(1/12)-1)*F947,""))</f>
        <v/>
      </c>
      <c r="E948" s="10" t="str">
        <f>IF((IFERROR(C948-D948+IF(C948=F947,0,COMPARATIVO!$F$4),""))=COMPARATIVO!$F$4,"",IFERROR(C948-D948+IF(C948=F947,0,COMPARATIVO!$F$4),""))</f>
        <v/>
      </c>
      <c r="F948" s="46">
        <f t="shared" si="1"/>
        <v>0</v>
      </c>
      <c r="G948" s="42"/>
      <c r="H948" s="9" t="str">
        <f t="shared" si="5"/>
        <v/>
      </c>
      <c r="I948" s="10" t="str">
        <f>IF(I947="","",IF(L947=0,"",IF(I947&gt;L947,L947,IF(L947&lt;&gt;"",COMPARATIVO!$D$5,""))))</f>
        <v/>
      </c>
      <c r="J948" s="10" t="str">
        <f>IF(L947=0,"",IFERROR(((1+COMPARATIVO!$E$5)^(1/12)-1)*L947,""))</f>
        <v/>
      </c>
      <c r="K948" s="10" t="str">
        <f>IF((IFERROR(I948-J948+IF(C948=F947,0,COMPARATIVO!$F$5),""))=COMPARATIVO!$F$5,"",IFERROR(I948-J948+IF(C948=F947,0,COMPARATIVO!$F$5),""))</f>
        <v/>
      </c>
      <c r="L948" s="46">
        <f t="shared" si="2"/>
        <v>0</v>
      </c>
      <c r="M948" s="42"/>
      <c r="N948" s="9" t="str">
        <f t="shared" si="6"/>
        <v/>
      </c>
      <c r="O948" s="10" t="str">
        <f>IF(O947="","",IF(R947=0,"",IF(O947&gt;R947,R947,IF(R947&lt;&gt;"",COMPARATIVO!$D$6,""))))</f>
        <v/>
      </c>
      <c r="P948" s="10" t="str">
        <f>IF(R947=0,"",IFERROR(((1+COMPARATIVO!$E$6)^(1/12)-1)*R947,""))</f>
        <v/>
      </c>
      <c r="Q948" s="10" t="str">
        <f>IF((IFERROR(O948-P948+IF(C948=F947,0,COMPARATIVO!$F$6),""))=COMPARATIVO!$F$6,"",IFERROR(O948-P948+IF(C948=F947,0,COMPARATIVO!$F$6),""))</f>
        <v/>
      </c>
      <c r="R948" s="46">
        <f t="shared" si="3"/>
        <v>0</v>
      </c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9" t="str">
        <f t="shared" si="4"/>
        <v/>
      </c>
      <c r="C949" s="10" t="str">
        <f>IF(C948="","",IF(F948=0,"",IF(C948&gt;F948,F948,IF(F948&lt;&gt;"",COMPARATIVO!$D$4,""))))</f>
        <v/>
      </c>
      <c r="D949" s="10" t="str">
        <f>IF(F948=0,"",IFERROR(((1+COMPARATIVO!$E$4)^(1/12)-1)*F948,""))</f>
        <v/>
      </c>
      <c r="E949" s="10" t="str">
        <f>IF((IFERROR(C949-D949+IF(C949=F948,0,COMPARATIVO!$F$4),""))=COMPARATIVO!$F$4,"",IFERROR(C949-D949+IF(C949=F948,0,COMPARATIVO!$F$4),""))</f>
        <v/>
      </c>
      <c r="F949" s="46">
        <f t="shared" si="1"/>
        <v>0</v>
      </c>
      <c r="G949" s="42"/>
      <c r="H949" s="9" t="str">
        <f t="shared" si="5"/>
        <v/>
      </c>
      <c r="I949" s="10" t="str">
        <f>IF(I948="","",IF(L948=0,"",IF(I948&gt;L948,L948,IF(L948&lt;&gt;"",COMPARATIVO!$D$5,""))))</f>
        <v/>
      </c>
      <c r="J949" s="10" t="str">
        <f>IF(L948=0,"",IFERROR(((1+COMPARATIVO!$E$5)^(1/12)-1)*L948,""))</f>
        <v/>
      </c>
      <c r="K949" s="10" t="str">
        <f>IF((IFERROR(I949-J949+IF(C949=F948,0,COMPARATIVO!$F$5),""))=COMPARATIVO!$F$5,"",IFERROR(I949-J949+IF(C949=F948,0,COMPARATIVO!$F$5),""))</f>
        <v/>
      </c>
      <c r="L949" s="46">
        <f t="shared" si="2"/>
        <v>0</v>
      </c>
      <c r="M949" s="42"/>
      <c r="N949" s="9" t="str">
        <f t="shared" si="6"/>
        <v/>
      </c>
      <c r="O949" s="10" t="str">
        <f>IF(O948="","",IF(R948=0,"",IF(O948&gt;R948,R948,IF(R948&lt;&gt;"",COMPARATIVO!$D$6,""))))</f>
        <v/>
      </c>
      <c r="P949" s="10" t="str">
        <f>IF(R948=0,"",IFERROR(((1+COMPARATIVO!$E$6)^(1/12)-1)*R948,""))</f>
        <v/>
      </c>
      <c r="Q949" s="10" t="str">
        <f>IF((IFERROR(O949-P949+IF(C949=F948,0,COMPARATIVO!$F$6),""))=COMPARATIVO!$F$6,"",IFERROR(O949-P949+IF(C949=F948,0,COMPARATIVO!$F$6),""))</f>
        <v/>
      </c>
      <c r="R949" s="46">
        <f t="shared" si="3"/>
        <v>0</v>
      </c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47" t="str">
        <f t="shared" si="4"/>
        <v/>
      </c>
      <c r="C950" s="48" t="str">
        <f>IF(C949="","",IF(F949=0,"",IF(C949&gt;F949,F949,IF(F949&lt;&gt;"",COMPARATIVO!$D$4,""))))</f>
        <v/>
      </c>
      <c r="D950" s="48" t="str">
        <f>IF(F949=0,"",IFERROR(((1+COMPARATIVO!$E$4)^(1/12)-1)*F949,""))</f>
        <v/>
      </c>
      <c r="E950" s="48" t="str">
        <f>IF((IFERROR(C950-D950+IF(C950=F949,0,COMPARATIVO!$F$4),""))=COMPARATIVO!$F$4,"",IFERROR(C950-D950+IF(C950=F949,0,COMPARATIVO!$F$4),""))</f>
        <v/>
      </c>
      <c r="F950" s="49">
        <f t="shared" si="1"/>
        <v>0</v>
      </c>
      <c r="G950" s="42"/>
      <c r="H950" s="47" t="str">
        <f t="shared" si="5"/>
        <v/>
      </c>
      <c r="I950" s="48" t="str">
        <f>IF(I949="","",IF(L949=0,"",IF(I949&gt;L949,L949,IF(L949&lt;&gt;"",COMPARATIVO!$D$5,""))))</f>
        <v/>
      </c>
      <c r="J950" s="48" t="str">
        <f>IF(L949=0,"",IFERROR(((1+COMPARATIVO!$E$5)^(1/12)-1)*L949,""))</f>
        <v/>
      </c>
      <c r="K950" s="48" t="str">
        <f>IF((IFERROR(I950-J950+IF(C950=F949,0,COMPARATIVO!$F$5),""))=COMPARATIVO!$F$5,"",IFERROR(I950-J950+IF(C950=F949,0,COMPARATIVO!$F$5),""))</f>
        <v/>
      </c>
      <c r="L950" s="49">
        <f t="shared" si="2"/>
        <v>0</v>
      </c>
      <c r="M950" s="42"/>
      <c r="N950" s="47" t="str">
        <f t="shared" si="6"/>
        <v/>
      </c>
      <c r="O950" s="48" t="str">
        <f>IF(O949="","",IF(R949=0,"",IF(O949&gt;R949,R949,IF(R949&lt;&gt;"",COMPARATIVO!$D$6,""))))</f>
        <v/>
      </c>
      <c r="P950" s="48" t="str">
        <f>IF(R949=0,"",IFERROR(((1+COMPARATIVO!$E$6)^(1/12)-1)*R949,""))</f>
        <v/>
      </c>
      <c r="Q950" s="48" t="str">
        <f>IF((IFERROR(O950-P950+IF(C950=F949,0,COMPARATIVO!$F$6),""))=COMPARATIVO!$F$6,"",IFERROR(O950-P950+IF(C950=F949,0,COMPARATIVO!$F$6),""))</f>
        <v/>
      </c>
      <c r="R950" s="49">
        <f t="shared" si="3"/>
        <v>0</v>
      </c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F2"/>
    <mergeCell ref="H2:L2"/>
    <mergeCell ref="N2:R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2.0"/>
    <col customWidth="1" min="4" max="4" width="11.43"/>
    <col customWidth="1" min="5" max="5" width="12.0"/>
    <col customWidth="1" min="6" max="6" width="13.0"/>
    <col customWidth="1" min="7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9" t="str">
        <f>COMPARATIVO!B12</f>
        <v>Unificado</v>
      </c>
      <c r="C2" s="40"/>
      <c r="D2" s="40"/>
      <c r="E2" s="40"/>
      <c r="F2" s="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>
        <f>IF(F4&lt;&gt;"",0,"")</f>
        <v>0</v>
      </c>
      <c r="C4" s="42"/>
      <c r="D4" s="42"/>
      <c r="E4" s="42"/>
      <c r="F4" s="46">
        <f>COMPARATIVO!C12</f>
        <v>55000000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>
        <f>IF(C5&lt;&gt;0,B4+1,"")</f>
        <v>1</v>
      </c>
      <c r="C5" s="10">
        <f>IF(F4&lt;&gt;"",COMPARATIVO!$D$12,"")</f>
        <v>2546000</v>
      </c>
      <c r="D5" s="10">
        <f>IF(B5="","",IF(F4=0,"",IFERROR(((1+COMPARATIVO!$E$12)^(1/12)-1)*F4,"")))</f>
        <v>842020.8775</v>
      </c>
      <c r="E5" s="10">
        <f>IF((IFERROR(C5-D5+IF(C5=F4,0,COMPARATIVO!$F$12),""))=COMPARATIVO!$F$12,"",IFERROR(C5-D5+IF(C5=F4,0,COMPARATIVO!$F$12),""))</f>
        <v>2703979.123</v>
      </c>
      <c r="F5" s="46">
        <f t="shared" ref="F5:F950" si="1">IFERROR(IF((IFERROR(F4-E5,""))-D5&lt;1,0,IFERROR(F4-E5,"")),"")</f>
        <v>52296020.88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>
        <f t="shared" ref="B6:B950" si="2">IFERROR(IF(C6&lt;&gt;"",B5+1,""),"")</f>
        <v>2</v>
      </c>
      <c r="C6" s="10">
        <f>IF(C5="","",IF(F5=0,"",IF(C5&gt;F5,F5,IF(F5&lt;&gt;"",COMPARATIVO!$D$12,""))))</f>
        <v>2546000</v>
      </c>
      <c r="D6" s="10">
        <f>IF(F5=0,"",IFERROR(((1+COMPARATIVO!$E$12)^(1/12)-1)*F5,""))</f>
        <v>800624.3889</v>
      </c>
      <c r="E6" s="10">
        <f>IF((IFERROR(C6-D6+IF(C6=F5,0,COMPARATIVO!$F$12),""))=COMPARATIVO!$F$12,"",IFERROR(C6-D6+IF(C6=F5,0,COMPARATIVO!$F$12),""))</f>
        <v>2745375.611</v>
      </c>
      <c r="F6" s="46">
        <f t="shared" si="1"/>
        <v>49550645.27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>
        <f t="shared" si="2"/>
        <v>3</v>
      </c>
      <c r="C7" s="10">
        <f>IF(C6="","",IF(F6=0,"",IF(C6&gt;F6,F6,IF(F6&lt;&gt;"",COMPARATIVO!$D$12,""))))</f>
        <v>2546000</v>
      </c>
      <c r="D7" s="10">
        <f>IF(F6=0,"",IFERROR(((1+COMPARATIVO!$E$12)^(1/12)-1)*F6,""))</f>
        <v>758594.1419</v>
      </c>
      <c r="E7" s="10">
        <f>IF((IFERROR(C7-D7+IF(C7=F6,0,COMPARATIVO!$F$12),""))=COMPARATIVO!$F$12,"",IFERROR(C7-D7+IF(C7=F6,0,COMPARATIVO!$F$12),""))</f>
        <v>2787405.858</v>
      </c>
      <c r="F7" s="46">
        <f t="shared" si="1"/>
        <v>46763239.41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>
        <f t="shared" si="2"/>
        <v>4</v>
      </c>
      <c r="C8" s="10">
        <f>IF(C7="","",IF(F7=0,"",IF(C7&gt;F7,F7,IF(F7&lt;&gt;"",COMPARATIVO!$D$12,""))))</f>
        <v>2546000</v>
      </c>
      <c r="D8" s="10">
        <f>IF(F7=0,"",IFERROR(((1+COMPARATIVO!$E$12)^(1/12)-1)*F7,""))</f>
        <v>715920.4342</v>
      </c>
      <c r="E8" s="10">
        <f>IF((IFERROR(C8-D8+IF(C8=F7,0,COMPARATIVO!$F$12),""))=COMPARATIVO!$F$12,"",IFERROR(C8-D8+IF(C8=F7,0,COMPARATIVO!$F$12),""))</f>
        <v>2830079.566</v>
      </c>
      <c r="F8" s="46">
        <f t="shared" si="1"/>
        <v>43933159.84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>
        <f t="shared" si="2"/>
        <v>5</v>
      </c>
      <c r="C9" s="10">
        <f>IF(C8="","",IF(F8=0,"",IF(C8&gt;F8,F8,IF(F8&lt;&gt;"",COMPARATIVO!$D$12,""))))</f>
        <v>2546000</v>
      </c>
      <c r="D9" s="10">
        <f>IF(F8=0,"",IFERROR(((1+COMPARATIVO!$E$12)^(1/12)-1)*F8,""))</f>
        <v>672593.4146</v>
      </c>
      <c r="E9" s="10">
        <f>IF((IFERROR(C9-D9+IF(C9=F8,0,COMPARATIVO!$F$12),""))=COMPARATIVO!$F$12,"",IFERROR(C9-D9+IF(C9=F8,0,COMPARATIVO!$F$12),""))</f>
        <v>2873406.585</v>
      </c>
      <c r="F9" s="46">
        <f t="shared" si="1"/>
        <v>41059753.26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>
        <f t="shared" si="2"/>
        <v>6</v>
      </c>
      <c r="C10" s="10">
        <f>IF(C9="","",IF(F9=0,"",IF(C9&gt;F9,F9,IF(F9&lt;&gt;"",COMPARATIVO!$D$12,""))))</f>
        <v>2546000</v>
      </c>
      <c r="D10" s="10">
        <f>IF(F9=0,"",IFERROR(((1+COMPARATIVO!$E$12)^(1/12)-1)*F9,""))</f>
        <v>628603.0812</v>
      </c>
      <c r="E10" s="10">
        <f>IF((IFERROR(C10-D10+IF(C10=F9,0,COMPARATIVO!$F$12),""))=COMPARATIVO!$F$12,"",IFERROR(C10-D10+IF(C10=F9,0,COMPARATIVO!$F$12),""))</f>
        <v>2917396.919</v>
      </c>
      <c r="F10" s="46">
        <f t="shared" si="1"/>
        <v>38142356.34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9">
        <f t="shared" si="2"/>
        <v>7</v>
      </c>
      <c r="C11" s="10">
        <f>IF(C10="","",IF(F10=0,"",IF(C10&gt;F10,F10,IF(F10&lt;&gt;"",COMPARATIVO!$D$12,""))))</f>
        <v>2546000</v>
      </c>
      <c r="D11" s="10">
        <f>IF(F10=0,"",IFERROR(((1+COMPARATIVO!$E$12)^(1/12)-1)*F10,""))</f>
        <v>583939.2792</v>
      </c>
      <c r="E11" s="10">
        <f>IF((IFERROR(C11-D11+IF(C11=F10,0,COMPARATIVO!$F$12),""))=COMPARATIVO!$F$12,"",IFERROR(C11-D11+IF(C11=F10,0,COMPARATIVO!$F$12),""))</f>
        <v>2962060.721</v>
      </c>
      <c r="F11" s="46">
        <f t="shared" si="1"/>
        <v>35180295.62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>
        <f t="shared" si="2"/>
        <v>8</v>
      </c>
      <c r="C12" s="10">
        <f>IF(C11="","",IF(F11=0,"",IF(C11&gt;F11,F11,IF(F11&lt;&gt;"",COMPARATIVO!$D$12,""))))</f>
        <v>2546000</v>
      </c>
      <c r="D12" s="10">
        <f>IF(F11=0,"",IFERROR(((1+COMPARATIVO!$E$12)^(1/12)-1)*F11,""))</f>
        <v>538591.6979</v>
      </c>
      <c r="E12" s="10">
        <f>IF((IFERROR(C12-D12+IF(C12=F11,0,COMPARATIVO!$F$12),""))=COMPARATIVO!$F$12,"",IFERROR(C12-D12+IF(C12=F11,0,COMPARATIVO!$F$12),""))</f>
        <v>3007408.302</v>
      </c>
      <c r="F12" s="46">
        <f t="shared" si="1"/>
        <v>32172887.32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>
        <f t="shared" si="2"/>
        <v>9</v>
      </c>
      <c r="C13" s="10">
        <f>IF(C12="","",IF(F12=0,"",IF(C12&gt;F12,F12,IF(F12&lt;&gt;"",COMPARATIVO!$D$12,""))))</f>
        <v>2546000</v>
      </c>
      <c r="D13" s="10">
        <f>IF(F12=0,"",IFERROR(((1+COMPARATIVO!$E$12)^(1/12)-1)*F12,""))</f>
        <v>492549.8692</v>
      </c>
      <c r="E13" s="10">
        <f>IF((IFERROR(C13-D13+IF(C13=F12,0,COMPARATIVO!$F$12),""))=COMPARATIVO!$F$12,"",IFERROR(C13-D13+IF(C13=F12,0,COMPARATIVO!$F$12),""))</f>
        <v>3053450.131</v>
      </c>
      <c r="F13" s="46">
        <f t="shared" si="1"/>
        <v>29119437.18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>
        <f t="shared" si="2"/>
        <v>10</v>
      </c>
      <c r="C14" s="10">
        <f>IF(C13="","",IF(F13=0,"",IF(C13&gt;F13,F13,IF(F13&lt;&gt;"",COMPARATIVO!$D$12,""))))</f>
        <v>2546000</v>
      </c>
      <c r="D14" s="10">
        <f>IF(F13=0,"",IFERROR(((1+COMPARATIVO!$E$12)^(1/12)-1)*F13,""))</f>
        <v>445803.1645</v>
      </c>
      <c r="E14" s="10">
        <f>IF((IFERROR(C14-D14+IF(C14=F13,0,COMPARATIVO!$F$12),""))=COMPARATIVO!$F$12,"",IFERROR(C14-D14+IF(C14=F13,0,COMPARATIVO!$F$12),""))</f>
        <v>3100196.835</v>
      </c>
      <c r="F14" s="46">
        <f t="shared" si="1"/>
        <v>26019240.35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>
        <f t="shared" si="2"/>
        <v>11</v>
      </c>
      <c r="C15" s="10">
        <f>IF(C14="","",IF(F14=0,"",IF(C14&gt;F14,F14,IF(F14&lt;&gt;"",COMPARATIVO!$D$12,""))))</f>
        <v>2546000</v>
      </c>
      <c r="D15" s="10">
        <f>IF(F14=0,"",IFERROR(((1+COMPARATIVO!$E$12)^(1/12)-1)*F14,""))</f>
        <v>398340.7926</v>
      </c>
      <c r="E15" s="10">
        <f>IF((IFERROR(C15-D15+IF(C15=F14,0,COMPARATIVO!$F$12),""))=COMPARATIVO!$F$12,"",IFERROR(C15-D15+IF(C15=F14,0,COMPARATIVO!$F$12),""))</f>
        <v>3147659.207</v>
      </c>
      <c r="F15" s="46">
        <f t="shared" si="1"/>
        <v>22871581.14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>
        <f t="shared" si="2"/>
        <v>12</v>
      </c>
      <c r="C16" s="10">
        <f>IF(C15="","",IF(F15=0,"",IF(C15&gt;F15,F15,IF(F15&lt;&gt;"",COMPARATIVO!$D$12,""))))</f>
        <v>2546000</v>
      </c>
      <c r="D16" s="10">
        <f>IF(F15=0,"",IFERROR(((1+COMPARATIVO!$E$12)^(1/12)-1)*F15,""))</f>
        <v>350151.7968</v>
      </c>
      <c r="E16" s="10">
        <f>IF((IFERROR(C16-D16+IF(C16=F15,0,COMPARATIVO!$F$12),""))=COMPARATIVO!$F$12,"",IFERROR(C16-D16+IF(C16=F15,0,COMPARATIVO!$F$12),""))</f>
        <v>3195848.203</v>
      </c>
      <c r="F16" s="46">
        <f t="shared" si="1"/>
        <v>19675732.94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>
        <f t="shared" si="2"/>
        <v>13</v>
      </c>
      <c r="C17" s="10">
        <f>IF(C16="","",IF(F16=0,"",IF(C16&gt;F16,F16,IF(F16&lt;&gt;"",COMPARATIVO!$D$12,""))))</f>
        <v>2546000</v>
      </c>
      <c r="D17" s="10">
        <f>IF(F16=0,"",IFERROR(((1+COMPARATIVO!$E$12)^(1/12)-1)*F16,""))</f>
        <v>301225.053</v>
      </c>
      <c r="E17" s="10">
        <f>IF((IFERROR(C17-D17+IF(C17=F16,0,COMPARATIVO!$F$12),""))=COMPARATIVO!$F$12,"",IFERROR(C17-D17+IF(C17=F16,0,COMPARATIVO!$F$12),""))</f>
        <v>3244774.947</v>
      </c>
      <c r="F17" s="46">
        <f t="shared" si="1"/>
        <v>16430957.99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>
        <f t="shared" si="2"/>
        <v>14</v>
      </c>
      <c r="C18" s="10">
        <f>IF(C17="","",IF(F17=0,"",IF(C17&gt;F17,F17,IF(F17&lt;&gt;"",COMPARATIVO!$D$12,""))))</f>
        <v>2546000</v>
      </c>
      <c r="D18" s="10">
        <f>IF(F17=0,"",IFERROR(((1+COMPARATIVO!$E$12)^(1/12)-1)*F17,""))</f>
        <v>251549.2667</v>
      </c>
      <c r="E18" s="10">
        <f>IF((IFERROR(C18-D18+IF(C18=F17,0,COMPARATIVO!$F$12),""))=COMPARATIVO!$F$12,"",IFERROR(C18-D18+IF(C18=F17,0,COMPARATIVO!$F$12),""))</f>
        <v>3294450.733</v>
      </c>
      <c r="F18" s="46">
        <f t="shared" si="1"/>
        <v>13136507.26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>
        <f t="shared" si="2"/>
        <v>15</v>
      </c>
      <c r="C19" s="10">
        <f>IF(C18="","",IF(F18=0,"",IF(C18&gt;F18,F18,IF(F18&lt;&gt;"",COMPARATIVO!$D$12,""))))</f>
        <v>2546000</v>
      </c>
      <c r="D19" s="10">
        <f>IF(F18=0,"",IFERROR(((1+COMPARATIVO!$E$12)^(1/12)-1)*F18,""))</f>
        <v>201112.9703</v>
      </c>
      <c r="E19" s="10">
        <f>IF((IFERROR(C19-D19+IF(C19=F18,0,COMPARATIVO!$F$12),""))=COMPARATIVO!$F$12,"",IFERROR(C19-D19+IF(C19=F18,0,COMPARATIVO!$F$12),""))</f>
        <v>3344887.03</v>
      </c>
      <c r="F19" s="46">
        <f t="shared" si="1"/>
        <v>9791620.228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>
        <f t="shared" si="2"/>
        <v>16</v>
      </c>
      <c r="C20" s="10">
        <f>IF(C19="","",IF(F19=0,"",IF(C19&gt;F19,F19,IF(F19&lt;&gt;"",COMPARATIVO!$D$12,""))))</f>
        <v>2546000</v>
      </c>
      <c r="D20" s="10">
        <f>IF(F19=0,"",IFERROR(((1+COMPARATIVO!$E$12)^(1/12)-1)*F19,""))</f>
        <v>149904.521</v>
      </c>
      <c r="E20" s="10">
        <f>IF((IFERROR(C20-D20+IF(C20=F19,0,COMPARATIVO!$F$12),""))=COMPARATIVO!$F$12,"",IFERROR(C20-D20+IF(C20=F19,0,COMPARATIVO!$F$12),""))</f>
        <v>3396095.479</v>
      </c>
      <c r="F20" s="46">
        <f t="shared" si="1"/>
        <v>6395524.749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>
        <f t="shared" si="2"/>
        <v>17</v>
      </c>
      <c r="C21" s="10">
        <f>IF(C20="","",IF(F20=0,"",IF(C20&gt;F20,F20,IF(F20&lt;&gt;"",COMPARATIVO!$D$12,""))))</f>
        <v>2546000</v>
      </c>
      <c r="D21" s="10">
        <f>IF(F20=0,"",IFERROR(((1+COMPARATIVO!$E$12)^(1/12)-1)*F20,""))</f>
        <v>97912.09748</v>
      </c>
      <c r="E21" s="10">
        <f>IF((IFERROR(C21-D21+IF(C21=F20,0,COMPARATIVO!$F$12),""))=COMPARATIVO!$F$12,"",IFERROR(C21-D21+IF(C21=F20,0,COMPARATIVO!$F$12),""))</f>
        <v>3448087.903</v>
      </c>
      <c r="F21" s="46">
        <f t="shared" si="1"/>
        <v>2947436.847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>
        <f t="shared" si="2"/>
        <v>18</v>
      </c>
      <c r="C22" s="10">
        <f>IF(C21="","",IF(F21=0,"",IF(C21&gt;F21,F21,IF(F21&lt;&gt;"",COMPARATIVO!$D$12,""))))</f>
        <v>2546000</v>
      </c>
      <c r="D22" s="10">
        <f>IF(F21=0,"",IFERROR(((1+COMPARATIVO!$E$12)^(1/12)-1)*F21,""))</f>
        <v>45123.69746</v>
      </c>
      <c r="E22" s="10">
        <f>IF((IFERROR(C22-D22+IF(C22=F21,0,COMPARATIVO!$F$12),""))=COMPARATIVO!$F$12,"",IFERROR(C22-D22+IF(C22=F21,0,COMPARATIVO!$F$12),""))</f>
        <v>3500876.303</v>
      </c>
      <c r="F22" s="46">
        <f t="shared" si="1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 t="str">
        <f t="shared" si="2"/>
        <v/>
      </c>
      <c r="C23" s="10" t="str">
        <f>IF(C22="","",IF(F22=0,"",IF(C22&gt;F22,F22,IF(F22&lt;&gt;"",COMPARATIVO!$D$12,""))))</f>
        <v/>
      </c>
      <c r="D23" s="10" t="str">
        <f>IF(F22=0,"",IFERROR(((1+COMPARATIVO!$E$12)^(1/12)-1)*F22,""))</f>
        <v/>
      </c>
      <c r="E23" s="10" t="str">
        <f>IF((IFERROR(C23-D23+IF(C23=F22,0,COMPARATIVO!$F$12),""))=COMPARATIVO!$F$12,"",IFERROR(C23-D23+IF(C23=F22,0,COMPARATIVO!$F$12),""))</f>
        <v/>
      </c>
      <c r="F23" s="46">
        <f t="shared" si="1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 t="str">
        <f t="shared" si="2"/>
        <v/>
      </c>
      <c r="C24" s="10" t="str">
        <f>IF(C23="","",IF(F23=0,"",IF(C23&gt;F23,F23,IF(F23&lt;&gt;"",COMPARATIVO!$D$12,""))))</f>
        <v/>
      </c>
      <c r="D24" s="10" t="str">
        <f>IF(F23=0,"",IFERROR(((1+COMPARATIVO!$E$12)^(1/12)-1)*F23,""))</f>
        <v/>
      </c>
      <c r="E24" s="10" t="str">
        <f>IF((IFERROR(C24-D24+IF(C24=F23,0,COMPARATIVO!$F$12),""))=COMPARATIVO!$F$12,"",IFERROR(C24-D24+IF(C24=F23,0,COMPARATIVO!$F$12),""))</f>
        <v/>
      </c>
      <c r="F24" s="46">
        <f t="shared" si="1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 t="str">
        <f t="shared" si="2"/>
        <v/>
      </c>
      <c r="C25" s="10" t="str">
        <f>IF(C24="","",IF(F24=0,"",IF(C24&gt;F24,F24,IF(F24&lt;&gt;"",COMPARATIVO!$D$12,""))))</f>
        <v/>
      </c>
      <c r="D25" s="10" t="str">
        <f>IF(F24=0,"",IFERROR(((1+COMPARATIVO!$E$12)^(1/12)-1)*F24,""))</f>
        <v/>
      </c>
      <c r="E25" s="10" t="str">
        <f>IF((IFERROR(C25-D25+IF(C25=F24,0,COMPARATIVO!$F$12),""))=COMPARATIVO!$F$12,"",IFERROR(C25-D25+IF(C25=F24,0,COMPARATIVO!$F$12),""))</f>
        <v/>
      </c>
      <c r="F25" s="46">
        <f t="shared" si="1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 t="str">
        <f t="shared" si="2"/>
        <v/>
      </c>
      <c r="C26" s="10" t="str">
        <f>IF(C25="","",IF(F25=0,"",IF(C25&gt;F25,F25,IF(F25&lt;&gt;"",COMPARATIVO!$D$12,""))))</f>
        <v/>
      </c>
      <c r="D26" s="10" t="str">
        <f>IF(F25=0,"",IFERROR(((1+COMPARATIVO!$E$12)^(1/12)-1)*F25,""))</f>
        <v/>
      </c>
      <c r="E26" s="10" t="str">
        <f>IF((IFERROR(C26-D26+IF(C26=F25,0,COMPARATIVO!$F$12),""))=COMPARATIVO!$F$12,"",IFERROR(C26-D26+IF(C26=F25,0,COMPARATIVO!$F$12),""))</f>
        <v/>
      </c>
      <c r="F26" s="46">
        <f t="shared" si="1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 t="str">
        <f t="shared" si="2"/>
        <v/>
      </c>
      <c r="C27" s="10" t="str">
        <f>IF(C26="","",IF(F26=0,"",IF(C26&gt;F26,F26,IF(F26&lt;&gt;"",COMPARATIVO!$D$12,""))))</f>
        <v/>
      </c>
      <c r="D27" s="10" t="str">
        <f>IF(F26=0,"",IFERROR(((1+COMPARATIVO!$E$12)^(1/12)-1)*F26,""))</f>
        <v/>
      </c>
      <c r="E27" s="10" t="str">
        <f>IF((IFERROR(C27-D27+IF(C27=F26,0,COMPARATIVO!$F$12),""))=COMPARATIVO!$F$12,"",IFERROR(C27-D27+IF(C27=F26,0,COMPARATIVO!$F$12),""))</f>
        <v/>
      </c>
      <c r="F27" s="46">
        <f t="shared" si="1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" t="str">
        <f t="shared" si="2"/>
        <v/>
      </c>
      <c r="C28" s="10" t="str">
        <f>IF(C27="","",IF(F27=0,"",IF(C27&gt;F27,F27,IF(F27&lt;&gt;"",COMPARATIVO!$D$12,""))))</f>
        <v/>
      </c>
      <c r="D28" s="10" t="str">
        <f>IF(F27=0,"",IFERROR(((1+COMPARATIVO!$E$12)^(1/12)-1)*F27,""))</f>
        <v/>
      </c>
      <c r="E28" s="10" t="str">
        <f>IF((IFERROR(C28-D28+IF(C28=F27,0,COMPARATIVO!$F$12),""))=COMPARATIVO!$F$12,"",IFERROR(C28-D28+IF(C28=F27,0,COMPARATIVO!$F$12),""))</f>
        <v/>
      </c>
      <c r="F28" s="46">
        <f t="shared" si="1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9" t="str">
        <f t="shared" si="2"/>
        <v/>
      </c>
      <c r="C29" s="10" t="str">
        <f>IF(C28="","",IF(F28=0,"",IF(C28&gt;F28,F28,IF(F28&lt;&gt;"",COMPARATIVO!$D$12,""))))</f>
        <v/>
      </c>
      <c r="D29" s="10" t="str">
        <f>IF(F28=0,"",IFERROR(((1+COMPARATIVO!$E$12)^(1/12)-1)*F28,""))</f>
        <v/>
      </c>
      <c r="E29" s="10" t="str">
        <f>IF((IFERROR(C29-D29+IF(C29=F28,0,COMPARATIVO!$F$12),""))=COMPARATIVO!$F$12,"",IFERROR(C29-D29+IF(C29=F28,0,COMPARATIVO!$F$12),""))</f>
        <v/>
      </c>
      <c r="F29" s="46">
        <f t="shared" si="1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" t="str">
        <f t="shared" si="2"/>
        <v/>
      </c>
      <c r="C30" s="10" t="str">
        <f>IF(C29="","",IF(F29=0,"",IF(C29&gt;F29,F29,IF(F29&lt;&gt;"",COMPARATIVO!$D$12,""))))</f>
        <v/>
      </c>
      <c r="D30" s="10" t="str">
        <f>IF(F29=0,"",IFERROR(((1+COMPARATIVO!$E$12)^(1/12)-1)*F29,""))</f>
        <v/>
      </c>
      <c r="E30" s="10" t="str">
        <f>IF((IFERROR(C30-D30+IF(C30=F29,0,COMPARATIVO!$F$12),""))=COMPARATIVO!$F$12,"",IFERROR(C30-D30+IF(C30=F29,0,COMPARATIVO!$F$12),""))</f>
        <v/>
      </c>
      <c r="F30" s="46">
        <f t="shared" si="1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" t="str">
        <f t="shared" si="2"/>
        <v/>
      </c>
      <c r="C31" s="10" t="str">
        <f>IF(C30="","",IF(F30=0,"",IF(C30&gt;F30,F30,IF(F30&lt;&gt;"",COMPARATIVO!$D$12,""))))</f>
        <v/>
      </c>
      <c r="D31" s="10" t="str">
        <f>IF(F30=0,"",IFERROR(((1+COMPARATIVO!$E$12)^(1/12)-1)*F30,""))</f>
        <v/>
      </c>
      <c r="E31" s="10" t="str">
        <f>IF((IFERROR(C31-D31+IF(C31=F30,0,COMPARATIVO!$F$12),""))=COMPARATIVO!$F$12,"",IFERROR(C31-D31+IF(C31=F30,0,COMPARATIVO!$F$12),""))</f>
        <v/>
      </c>
      <c r="F31" s="46">
        <f t="shared" si="1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9" t="str">
        <f t="shared" si="2"/>
        <v/>
      </c>
      <c r="C32" s="10" t="str">
        <f>IF(C31="","",IF(F31=0,"",IF(C31&gt;F31,F31,IF(F31&lt;&gt;"",COMPARATIVO!$D$12,""))))</f>
        <v/>
      </c>
      <c r="D32" s="10" t="str">
        <f>IF(F31=0,"",IFERROR(((1+COMPARATIVO!$E$12)^(1/12)-1)*F31,""))</f>
        <v/>
      </c>
      <c r="E32" s="10" t="str">
        <f>IF((IFERROR(C32-D32+IF(C32=F31,0,COMPARATIVO!$F$12),""))=COMPARATIVO!$F$12,"",IFERROR(C32-D32+IF(C32=F31,0,COMPARATIVO!$F$12),""))</f>
        <v/>
      </c>
      <c r="F32" s="46">
        <f t="shared" si="1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9" t="str">
        <f t="shared" si="2"/>
        <v/>
      </c>
      <c r="C33" s="10" t="str">
        <f>IF(C32="","",IF(F32=0,"",IF(C32&gt;F32,F32,IF(F32&lt;&gt;"",COMPARATIVO!$D$12,""))))</f>
        <v/>
      </c>
      <c r="D33" s="10" t="str">
        <f>IF(F32=0,"",IFERROR(((1+COMPARATIVO!$E$12)^(1/12)-1)*F32,""))</f>
        <v/>
      </c>
      <c r="E33" s="10" t="str">
        <f>IF((IFERROR(C33-D33+IF(C33=F32,0,COMPARATIVO!$F$12),""))=COMPARATIVO!$F$12,"",IFERROR(C33-D33+IF(C33=F32,0,COMPARATIVO!$F$12),""))</f>
        <v/>
      </c>
      <c r="F33" s="46">
        <f t="shared" si="1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9" t="str">
        <f t="shared" si="2"/>
        <v/>
      </c>
      <c r="C34" s="10" t="str">
        <f>IF(C33="","",IF(F33=0,"",IF(C33&gt;F33,F33,IF(F33&lt;&gt;"",COMPARATIVO!$D$12,""))))</f>
        <v/>
      </c>
      <c r="D34" s="10" t="str">
        <f>IF(F33=0,"",IFERROR(((1+COMPARATIVO!$E$12)^(1/12)-1)*F33,""))</f>
        <v/>
      </c>
      <c r="E34" s="10" t="str">
        <f>IF((IFERROR(C34-D34+IF(C34=F33,0,COMPARATIVO!$F$12),""))=COMPARATIVO!$F$12,"",IFERROR(C34-D34+IF(C34=F33,0,COMPARATIVO!$F$12),""))</f>
        <v/>
      </c>
      <c r="F34" s="46">
        <f t="shared" si="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9" t="str">
        <f t="shared" si="2"/>
        <v/>
      </c>
      <c r="C35" s="10" t="str">
        <f>IF(C34="","",IF(F34=0,"",IF(C34&gt;F34,F34,IF(F34&lt;&gt;"",COMPARATIVO!$D$12,""))))</f>
        <v/>
      </c>
      <c r="D35" s="10" t="str">
        <f>IF(F34=0,"",IFERROR(((1+COMPARATIVO!$E$12)^(1/12)-1)*F34,""))</f>
        <v/>
      </c>
      <c r="E35" s="10" t="str">
        <f>IF((IFERROR(C35-D35+IF(C35=F34,0,COMPARATIVO!$F$12),""))=COMPARATIVO!$F$12,"",IFERROR(C35-D35+IF(C35=F34,0,COMPARATIVO!$F$12),""))</f>
        <v/>
      </c>
      <c r="F35" s="46">
        <f t="shared" si="1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9" t="str">
        <f t="shared" si="2"/>
        <v/>
      </c>
      <c r="C36" s="10" t="str">
        <f>IF(C35="","",IF(F35=0,"",IF(C35&gt;F35,F35,IF(F35&lt;&gt;"",COMPARATIVO!$D$12,""))))</f>
        <v/>
      </c>
      <c r="D36" s="10" t="str">
        <f>IF(F35=0,"",IFERROR(((1+COMPARATIVO!$E$12)^(1/12)-1)*F35,""))</f>
        <v/>
      </c>
      <c r="E36" s="10" t="str">
        <f>IF((IFERROR(C36-D36+IF(C36=F35,0,COMPARATIVO!$F$12),""))=COMPARATIVO!$F$12,"",IFERROR(C36-D36+IF(C36=F35,0,COMPARATIVO!$F$12),""))</f>
        <v/>
      </c>
      <c r="F36" s="46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9" t="str">
        <f t="shared" si="2"/>
        <v/>
      </c>
      <c r="C37" s="10" t="str">
        <f>IF(C36="","",IF(F36=0,"",IF(C36&gt;F36,F36,IF(F36&lt;&gt;"",COMPARATIVO!$D$12,""))))</f>
        <v/>
      </c>
      <c r="D37" s="10" t="str">
        <f>IF(F36=0,"",IFERROR(((1+COMPARATIVO!$E$12)^(1/12)-1)*F36,""))</f>
        <v/>
      </c>
      <c r="E37" s="10" t="str">
        <f>IF((IFERROR(C37-D37+IF(C37=F36,0,COMPARATIVO!$F$12),""))=COMPARATIVO!$F$12,"",IFERROR(C37-D37+IF(C37=F36,0,COMPARATIVO!$F$12),""))</f>
        <v/>
      </c>
      <c r="F37" s="46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9" t="str">
        <f t="shared" si="2"/>
        <v/>
      </c>
      <c r="C38" s="10" t="str">
        <f>IF(C37="","",IF(F37=0,"",IF(C37&gt;F37,F37,IF(F37&lt;&gt;"",COMPARATIVO!$D$12,""))))</f>
        <v/>
      </c>
      <c r="D38" s="10" t="str">
        <f>IF(F37=0,"",IFERROR(((1+COMPARATIVO!$E$12)^(1/12)-1)*F37,""))</f>
        <v/>
      </c>
      <c r="E38" s="10" t="str">
        <f>IF((IFERROR(C38-D38+IF(C38=F37,0,COMPARATIVO!$F$12),""))=COMPARATIVO!$F$12,"",IFERROR(C38-D38+IF(C38=F37,0,COMPARATIVO!$F$12),""))</f>
        <v/>
      </c>
      <c r="F38" s="46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9" t="str">
        <f t="shared" si="2"/>
        <v/>
      </c>
      <c r="C39" s="10" t="str">
        <f>IF(C38="","",IF(F38=0,"",IF(C38&gt;F38,F38,IF(F38&lt;&gt;"",COMPARATIVO!$D$12,""))))</f>
        <v/>
      </c>
      <c r="D39" s="10" t="str">
        <f>IF(F38=0,"",IFERROR(((1+COMPARATIVO!$E$12)^(1/12)-1)*F38,""))</f>
        <v/>
      </c>
      <c r="E39" s="10" t="str">
        <f>IF((IFERROR(C39-D39+IF(C39=F38,0,COMPARATIVO!$F$12),""))=COMPARATIVO!$F$12,"",IFERROR(C39-D39+IF(C39=F38,0,COMPARATIVO!$F$12),""))</f>
        <v/>
      </c>
      <c r="F39" s="46">
        <f t="shared" si="1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9" t="str">
        <f t="shared" si="2"/>
        <v/>
      </c>
      <c r="C40" s="10" t="str">
        <f>IF(C39="","",IF(F39=0,"",IF(C39&gt;F39,F39,IF(F39&lt;&gt;"",COMPARATIVO!$D$12,""))))</f>
        <v/>
      </c>
      <c r="D40" s="10" t="str">
        <f>IF(F39=0,"",IFERROR(((1+COMPARATIVO!$E$12)^(1/12)-1)*F39,""))</f>
        <v/>
      </c>
      <c r="E40" s="10" t="str">
        <f>IF((IFERROR(C40-D40+IF(C40=F39,0,COMPARATIVO!$F$12),""))=COMPARATIVO!$F$12,"",IFERROR(C40-D40+IF(C40=F39,0,COMPARATIVO!$F$12),""))</f>
        <v/>
      </c>
      <c r="F40" s="46">
        <f t="shared" si="1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9" t="str">
        <f t="shared" si="2"/>
        <v/>
      </c>
      <c r="C41" s="10" t="str">
        <f>IF(C40="","",IF(F40=0,"",IF(C40&gt;F40,F40,IF(F40&lt;&gt;"",COMPARATIVO!$D$12,""))))</f>
        <v/>
      </c>
      <c r="D41" s="10" t="str">
        <f>IF(F40=0,"",IFERROR(((1+COMPARATIVO!$E$12)^(1/12)-1)*F40,""))</f>
        <v/>
      </c>
      <c r="E41" s="10" t="str">
        <f>IF((IFERROR(C41-D41+IF(C41=F40,0,COMPARATIVO!$F$12),""))=COMPARATIVO!$F$12,"",IFERROR(C41-D41+IF(C41=F40,0,COMPARATIVO!$F$12),""))</f>
        <v/>
      </c>
      <c r="F41" s="46">
        <f t="shared" si="1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9" t="str">
        <f t="shared" si="2"/>
        <v/>
      </c>
      <c r="C42" s="10" t="str">
        <f>IF(C41="","",IF(F41=0,"",IF(C41&gt;F41,F41,IF(F41&lt;&gt;"",COMPARATIVO!$D$12,""))))</f>
        <v/>
      </c>
      <c r="D42" s="10" t="str">
        <f>IF(F41=0,"",IFERROR(((1+COMPARATIVO!$E$12)^(1/12)-1)*F41,""))</f>
        <v/>
      </c>
      <c r="E42" s="10" t="str">
        <f>IF((IFERROR(C42-D42+IF(C42=F41,0,COMPARATIVO!$F$12),""))=COMPARATIVO!$F$12,"",IFERROR(C42-D42+IF(C42=F41,0,COMPARATIVO!$F$12),""))</f>
        <v/>
      </c>
      <c r="F42" s="46">
        <f t="shared" si="1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9" t="str">
        <f t="shared" si="2"/>
        <v/>
      </c>
      <c r="C43" s="10" t="str">
        <f>IF(C42="","",IF(F42=0,"",IF(C42&gt;F42,F42,IF(F42&lt;&gt;"",COMPARATIVO!$D$12,""))))</f>
        <v/>
      </c>
      <c r="D43" s="10" t="str">
        <f>IF(F42=0,"",IFERROR(((1+COMPARATIVO!$E$12)^(1/12)-1)*F42,""))</f>
        <v/>
      </c>
      <c r="E43" s="10" t="str">
        <f>IF((IFERROR(C43-D43+IF(C43=F42,0,COMPARATIVO!$F$12),""))=COMPARATIVO!$F$12,"",IFERROR(C43-D43+IF(C43=F42,0,COMPARATIVO!$F$12),""))</f>
        <v/>
      </c>
      <c r="F43" s="46">
        <f t="shared" si="1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9" t="str">
        <f t="shared" si="2"/>
        <v/>
      </c>
      <c r="C44" s="10" t="str">
        <f>IF(C43="","",IF(F43=0,"",IF(C43&gt;F43,F43,IF(F43&lt;&gt;"",COMPARATIVO!$D$12,""))))</f>
        <v/>
      </c>
      <c r="D44" s="10" t="str">
        <f>IF(F43=0,"",IFERROR(((1+COMPARATIVO!$E$12)^(1/12)-1)*F43,""))</f>
        <v/>
      </c>
      <c r="E44" s="10" t="str">
        <f>IF((IFERROR(C44-D44+IF(C44=F43,0,COMPARATIVO!$F$12),""))=COMPARATIVO!$F$12,"",IFERROR(C44-D44+IF(C44=F43,0,COMPARATIVO!$F$12),""))</f>
        <v/>
      </c>
      <c r="F44" s="46">
        <f t="shared" si="1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9" t="str">
        <f t="shared" si="2"/>
        <v/>
      </c>
      <c r="C45" s="10" t="str">
        <f>IF(C44="","",IF(F44=0,"",IF(C44&gt;F44,F44,IF(F44&lt;&gt;"",COMPARATIVO!$D$12,""))))</f>
        <v/>
      </c>
      <c r="D45" s="10" t="str">
        <f>IF(F44=0,"",IFERROR(((1+COMPARATIVO!$E$12)^(1/12)-1)*F44,""))</f>
        <v/>
      </c>
      <c r="E45" s="10" t="str">
        <f>IF((IFERROR(C45-D45+IF(C45=F44,0,COMPARATIVO!$F$12),""))=COMPARATIVO!$F$12,"",IFERROR(C45-D45+IF(C45=F44,0,COMPARATIVO!$F$12),""))</f>
        <v/>
      </c>
      <c r="F45" s="46">
        <f t="shared" si="1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9" t="str">
        <f t="shared" si="2"/>
        <v/>
      </c>
      <c r="C46" s="10" t="str">
        <f>IF(C45="","",IF(F45=0,"",IF(C45&gt;F45,F45,IF(F45&lt;&gt;"",COMPARATIVO!$D$12,""))))</f>
        <v/>
      </c>
      <c r="D46" s="10" t="str">
        <f>IF(F45=0,"",IFERROR(((1+COMPARATIVO!$E$12)^(1/12)-1)*F45,""))</f>
        <v/>
      </c>
      <c r="E46" s="10" t="str">
        <f>IF((IFERROR(C46-D46+IF(C46=F45,0,COMPARATIVO!$F$12),""))=COMPARATIVO!$F$12,"",IFERROR(C46-D46+IF(C46=F45,0,COMPARATIVO!$F$12),""))</f>
        <v/>
      </c>
      <c r="F46" s="46">
        <f t="shared" si="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9" t="str">
        <f t="shared" si="2"/>
        <v/>
      </c>
      <c r="C47" s="10" t="str">
        <f>IF(C46="","",IF(F46=0,"",IF(C46&gt;F46,F46,IF(F46&lt;&gt;"",COMPARATIVO!$D$12,""))))</f>
        <v/>
      </c>
      <c r="D47" s="10" t="str">
        <f>IF(F46=0,"",IFERROR(((1+COMPARATIVO!$E$12)^(1/12)-1)*F46,""))</f>
        <v/>
      </c>
      <c r="E47" s="10" t="str">
        <f>IF((IFERROR(C47-D47+IF(C47=F46,0,COMPARATIVO!$F$12),""))=COMPARATIVO!$F$12,"",IFERROR(C47-D47+IF(C47=F46,0,COMPARATIVO!$F$12),""))</f>
        <v/>
      </c>
      <c r="F47" s="46">
        <f t="shared" si="1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9" t="str">
        <f t="shared" si="2"/>
        <v/>
      </c>
      <c r="C48" s="10" t="str">
        <f>IF(C47="","",IF(F47=0,"",IF(C47&gt;F47,F47,IF(F47&lt;&gt;"",COMPARATIVO!$D$12,""))))</f>
        <v/>
      </c>
      <c r="D48" s="10" t="str">
        <f>IF(F47=0,"",IFERROR(((1+COMPARATIVO!$E$12)^(1/12)-1)*F47,""))</f>
        <v/>
      </c>
      <c r="E48" s="10" t="str">
        <f>IF((IFERROR(C48-D48+IF(C48=F47,0,COMPARATIVO!$F$12),""))=COMPARATIVO!$F$12,"",IFERROR(C48-D48+IF(C48=F47,0,COMPARATIVO!$F$12),""))</f>
        <v/>
      </c>
      <c r="F48" s="46">
        <f t="shared" si="1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9" t="str">
        <f t="shared" si="2"/>
        <v/>
      </c>
      <c r="C49" s="10" t="str">
        <f>IF(C48="","",IF(F48=0,"",IF(C48&gt;F48,F48,IF(F48&lt;&gt;"",COMPARATIVO!$D$12,""))))</f>
        <v/>
      </c>
      <c r="D49" s="10" t="str">
        <f>IF(F48=0,"",IFERROR(((1+COMPARATIVO!$E$12)^(1/12)-1)*F48,""))</f>
        <v/>
      </c>
      <c r="E49" s="10" t="str">
        <f>IF((IFERROR(C49-D49+IF(C49=F48,0,COMPARATIVO!$F$12),""))=COMPARATIVO!$F$12,"",IFERROR(C49-D49+IF(C49=F48,0,COMPARATIVO!$F$12),""))</f>
        <v/>
      </c>
      <c r="F49" s="46">
        <f t="shared" si="1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9" t="str">
        <f t="shared" si="2"/>
        <v/>
      </c>
      <c r="C50" s="10" t="str">
        <f>IF(C49="","",IF(F49=0,"",IF(C49&gt;F49,F49,IF(F49&lt;&gt;"",COMPARATIVO!$D$12,""))))</f>
        <v/>
      </c>
      <c r="D50" s="10" t="str">
        <f>IF(F49=0,"",IFERROR(((1+COMPARATIVO!$E$12)^(1/12)-1)*F49,""))</f>
        <v/>
      </c>
      <c r="E50" s="10" t="str">
        <f>IF((IFERROR(C50-D50+IF(C50=F49,0,COMPARATIVO!$F$12),""))=COMPARATIVO!$F$12,"",IFERROR(C50-D50+IF(C50=F49,0,COMPARATIVO!$F$12),""))</f>
        <v/>
      </c>
      <c r="F50" s="46">
        <f t="shared" si="1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9" t="str">
        <f t="shared" si="2"/>
        <v/>
      </c>
      <c r="C51" s="10" t="str">
        <f>IF(C50="","",IF(F50=0,"",IF(C50&gt;F50,F50,IF(F50&lt;&gt;"",COMPARATIVO!$D$12,""))))</f>
        <v/>
      </c>
      <c r="D51" s="10" t="str">
        <f>IF(F50=0,"",IFERROR(((1+COMPARATIVO!$E$12)^(1/12)-1)*F50,""))</f>
        <v/>
      </c>
      <c r="E51" s="10" t="str">
        <f>IF((IFERROR(C51-D51+IF(C51=F50,0,COMPARATIVO!$F$12),""))=COMPARATIVO!$F$12,"",IFERROR(C51-D51+IF(C51=F50,0,COMPARATIVO!$F$12),""))</f>
        <v/>
      </c>
      <c r="F51" s="46">
        <f t="shared" si="1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9" t="str">
        <f t="shared" si="2"/>
        <v/>
      </c>
      <c r="C52" s="10" t="str">
        <f>IF(C51="","",IF(F51=0,"",IF(C51&gt;F51,F51,IF(F51&lt;&gt;"",COMPARATIVO!$D$12,""))))</f>
        <v/>
      </c>
      <c r="D52" s="10" t="str">
        <f>IF(F51=0,"",IFERROR(((1+COMPARATIVO!$E$12)^(1/12)-1)*F51,""))</f>
        <v/>
      </c>
      <c r="E52" s="10" t="str">
        <f>IF((IFERROR(C52-D52+IF(C52=F51,0,COMPARATIVO!$F$12),""))=COMPARATIVO!$F$12,"",IFERROR(C52-D52+IF(C52=F51,0,COMPARATIVO!$F$12),""))</f>
        <v/>
      </c>
      <c r="F52" s="46">
        <f t="shared" si="1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9" t="str">
        <f t="shared" si="2"/>
        <v/>
      </c>
      <c r="C53" s="10" t="str">
        <f>IF(C52="","",IF(F52=0,"",IF(C52&gt;F52,F52,IF(F52&lt;&gt;"",COMPARATIVO!$D$12,""))))</f>
        <v/>
      </c>
      <c r="D53" s="10" t="str">
        <f>IF(F52=0,"",IFERROR(((1+COMPARATIVO!$E$12)^(1/12)-1)*F52,""))</f>
        <v/>
      </c>
      <c r="E53" s="10" t="str">
        <f>IF((IFERROR(C53-D53+IF(C53=F52,0,COMPARATIVO!$F$12),""))=COMPARATIVO!$F$12,"",IFERROR(C53-D53+IF(C53=F52,0,COMPARATIVO!$F$12),""))</f>
        <v/>
      </c>
      <c r="F53" s="46">
        <f t="shared" si="1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9" t="str">
        <f t="shared" si="2"/>
        <v/>
      </c>
      <c r="C54" s="10" t="str">
        <f>IF(C53="","",IF(F53=0,"",IF(C53&gt;F53,F53,IF(F53&lt;&gt;"",COMPARATIVO!$D$12,""))))</f>
        <v/>
      </c>
      <c r="D54" s="10" t="str">
        <f>IF(F53=0,"",IFERROR(((1+COMPARATIVO!$E$12)^(1/12)-1)*F53,""))</f>
        <v/>
      </c>
      <c r="E54" s="10" t="str">
        <f>IF((IFERROR(C54-D54+IF(C54=F53,0,COMPARATIVO!$F$12),""))=COMPARATIVO!$F$12,"",IFERROR(C54-D54+IF(C54=F53,0,COMPARATIVO!$F$12),""))</f>
        <v/>
      </c>
      <c r="F54" s="46">
        <f t="shared" si="1"/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9" t="str">
        <f t="shared" si="2"/>
        <v/>
      </c>
      <c r="C55" s="10" t="str">
        <f>IF(C54="","",IF(F54=0,"",IF(C54&gt;F54,F54,IF(F54&lt;&gt;"",COMPARATIVO!$D$12,""))))</f>
        <v/>
      </c>
      <c r="D55" s="10" t="str">
        <f>IF(F54=0,"",IFERROR(((1+COMPARATIVO!$E$12)^(1/12)-1)*F54,""))</f>
        <v/>
      </c>
      <c r="E55" s="10" t="str">
        <f>IF((IFERROR(C55-D55+IF(C55=F54,0,COMPARATIVO!$F$12),""))=COMPARATIVO!$F$12,"",IFERROR(C55-D55+IF(C55=F54,0,COMPARATIVO!$F$12),""))</f>
        <v/>
      </c>
      <c r="F55" s="46">
        <f t="shared" si="1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9" t="str">
        <f t="shared" si="2"/>
        <v/>
      </c>
      <c r="C56" s="10" t="str">
        <f>IF(C55="","",IF(F55=0,"",IF(C55&gt;F55,F55,IF(F55&lt;&gt;"",COMPARATIVO!$D$12,""))))</f>
        <v/>
      </c>
      <c r="D56" s="10" t="str">
        <f>IF(F55=0,"",IFERROR(((1+COMPARATIVO!$E$12)^(1/12)-1)*F55,""))</f>
        <v/>
      </c>
      <c r="E56" s="10" t="str">
        <f>IF((IFERROR(C56-D56+IF(C56=F55,0,COMPARATIVO!$F$12),""))=COMPARATIVO!$F$12,"",IFERROR(C56-D56+IF(C56=F55,0,COMPARATIVO!$F$12),""))</f>
        <v/>
      </c>
      <c r="F56" s="46">
        <f t="shared" si="1"/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9" t="str">
        <f t="shared" si="2"/>
        <v/>
      </c>
      <c r="C57" s="10" t="str">
        <f>IF(C56="","",IF(F56=0,"",IF(C56&gt;F56,F56,IF(F56&lt;&gt;"",COMPARATIVO!$D$12,""))))</f>
        <v/>
      </c>
      <c r="D57" s="10" t="str">
        <f>IF(F56=0,"",IFERROR(((1+COMPARATIVO!$E$12)^(1/12)-1)*F56,""))</f>
        <v/>
      </c>
      <c r="E57" s="10" t="str">
        <f>IF((IFERROR(C57-D57+IF(C57=F56,0,COMPARATIVO!$F$12),""))=COMPARATIVO!$F$12,"",IFERROR(C57-D57+IF(C57=F56,0,COMPARATIVO!$F$12),""))</f>
        <v/>
      </c>
      <c r="F57" s="46">
        <f t="shared" si="1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9" t="str">
        <f t="shared" si="2"/>
        <v/>
      </c>
      <c r="C58" s="10" t="str">
        <f>IF(C57="","",IF(F57=0,"",IF(C57&gt;F57,F57,IF(F57&lt;&gt;"",COMPARATIVO!$D$12,""))))</f>
        <v/>
      </c>
      <c r="D58" s="10" t="str">
        <f>IF(F57=0,"",IFERROR(((1+COMPARATIVO!$E$12)^(1/12)-1)*F57,""))</f>
        <v/>
      </c>
      <c r="E58" s="10" t="str">
        <f>IF((IFERROR(C58-D58+IF(C58=F57,0,COMPARATIVO!$F$12),""))=COMPARATIVO!$F$12,"",IFERROR(C58-D58+IF(C58=F57,0,COMPARATIVO!$F$12),""))</f>
        <v/>
      </c>
      <c r="F58" s="46">
        <f t="shared" si="1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9" t="str">
        <f t="shared" si="2"/>
        <v/>
      </c>
      <c r="C59" s="10" t="str">
        <f>IF(C58="","",IF(F58=0,"",IF(C58&gt;F58,F58,IF(F58&lt;&gt;"",COMPARATIVO!$D$12,""))))</f>
        <v/>
      </c>
      <c r="D59" s="10" t="str">
        <f>IF(F58=0,"",IFERROR(((1+COMPARATIVO!$E$12)^(1/12)-1)*F58,""))</f>
        <v/>
      </c>
      <c r="E59" s="10" t="str">
        <f>IF((IFERROR(C59-D59+IF(C59=F58,0,COMPARATIVO!$F$12),""))=COMPARATIVO!$F$12,"",IFERROR(C59-D59+IF(C59=F58,0,COMPARATIVO!$F$12),""))</f>
        <v/>
      </c>
      <c r="F59" s="46">
        <f t="shared" si="1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9" t="str">
        <f t="shared" si="2"/>
        <v/>
      </c>
      <c r="C60" s="10" t="str">
        <f>IF(C59="","",IF(F59=0,"",IF(C59&gt;F59,F59,IF(F59&lt;&gt;"",COMPARATIVO!$D$12,""))))</f>
        <v/>
      </c>
      <c r="D60" s="10" t="str">
        <f>IF(F59=0,"",IFERROR(((1+COMPARATIVO!$E$12)^(1/12)-1)*F59,""))</f>
        <v/>
      </c>
      <c r="E60" s="10" t="str">
        <f>IF((IFERROR(C60-D60+IF(C60=F59,0,COMPARATIVO!$F$12),""))=COMPARATIVO!$F$12,"",IFERROR(C60-D60+IF(C60=F59,0,COMPARATIVO!$F$12),""))</f>
        <v/>
      </c>
      <c r="F60" s="46">
        <f t="shared" si="1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9" t="str">
        <f t="shared" si="2"/>
        <v/>
      </c>
      <c r="C61" s="10" t="str">
        <f>IF(C60="","",IF(F60=0,"",IF(C60&gt;F60,F60,IF(F60&lt;&gt;"",COMPARATIVO!$D$12,""))))</f>
        <v/>
      </c>
      <c r="D61" s="10" t="str">
        <f>IF(F60=0,"",IFERROR(((1+COMPARATIVO!$E$12)^(1/12)-1)*F60,""))</f>
        <v/>
      </c>
      <c r="E61" s="10" t="str">
        <f>IF((IFERROR(C61-D61+IF(C61=F60,0,COMPARATIVO!$F$12),""))=COMPARATIVO!$F$12,"",IFERROR(C61-D61+IF(C61=F60,0,COMPARATIVO!$F$12),""))</f>
        <v/>
      </c>
      <c r="F61" s="46">
        <f t="shared" si="1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9" t="str">
        <f t="shared" si="2"/>
        <v/>
      </c>
      <c r="C62" s="10" t="str">
        <f>IF(C61="","",IF(F61=0,"",IF(C61&gt;F61,F61,IF(F61&lt;&gt;"",COMPARATIVO!$D$12,""))))</f>
        <v/>
      </c>
      <c r="D62" s="10" t="str">
        <f>IF(F61=0,"",IFERROR(((1+COMPARATIVO!$E$12)^(1/12)-1)*F61,""))</f>
        <v/>
      </c>
      <c r="E62" s="10" t="str">
        <f>IF((IFERROR(C62-D62+IF(C62=F61,0,COMPARATIVO!$F$12),""))=COMPARATIVO!$F$12,"",IFERROR(C62-D62+IF(C62=F61,0,COMPARATIVO!$F$12),""))</f>
        <v/>
      </c>
      <c r="F62" s="46">
        <f t="shared" si="1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9" t="str">
        <f t="shared" si="2"/>
        <v/>
      </c>
      <c r="C63" s="10" t="str">
        <f>IF(C62="","",IF(F62=0,"",IF(C62&gt;F62,F62,IF(F62&lt;&gt;"",COMPARATIVO!$D$12,""))))</f>
        <v/>
      </c>
      <c r="D63" s="10" t="str">
        <f>IF(F62=0,"",IFERROR(((1+COMPARATIVO!$E$12)^(1/12)-1)*F62,""))</f>
        <v/>
      </c>
      <c r="E63" s="10" t="str">
        <f>IF((IFERROR(C63-D63+IF(C63=F62,0,COMPARATIVO!$F$12),""))=COMPARATIVO!$F$12,"",IFERROR(C63-D63+IF(C63=F62,0,COMPARATIVO!$F$12),""))</f>
        <v/>
      </c>
      <c r="F63" s="46">
        <f t="shared" si="1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9" t="str">
        <f t="shared" si="2"/>
        <v/>
      </c>
      <c r="C64" s="10" t="str">
        <f>IF(C63="","",IF(F63=0,"",IF(C63&gt;F63,F63,IF(F63&lt;&gt;"",COMPARATIVO!$D$12,""))))</f>
        <v/>
      </c>
      <c r="D64" s="10" t="str">
        <f>IF(F63=0,"",IFERROR(((1+COMPARATIVO!$E$12)^(1/12)-1)*F63,""))</f>
        <v/>
      </c>
      <c r="E64" s="10" t="str">
        <f>IF((IFERROR(C64-D64+IF(C64=F63,0,COMPARATIVO!$F$12),""))=COMPARATIVO!$F$12,"",IFERROR(C64-D64+IF(C64=F63,0,COMPARATIVO!$F$12),""))</f>
        <v/>
      </c>
      <c r="F64" s="46">
        <f t="shared" si="1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9" t="str">
        <f t="shared" si="2"/>
        <v/>
      </c>
      <c r="C65" s="10" t="str">
        <f>IF(C64="","",IF(F64=0,"",IF(C64&gt;F64,F64,IF(F64&lt;&gt;"",COMPARATIVO!$D$12,""))))</f>
        <v/>
      </c>
      <c r="D65" s="10" t="str">
        <f>IF(F64=0,"",IFERROR(((1+COMPARATIVO!$E$12)^(1/12)-1)*F64,""))</f>
        <v/>
      </c>
      <c r="E65" s="10" t="str">
        <f>IF((IFERROR(C65-D65+IF(C65=F64,0,COMPARATIVO!$F$12),""))=COMPARATIVO!$F$12,"",IFERROR(C65-D65+IF(C65=F64,0,COMPARATIVO!$F$12),""))</f>
        <v/>
      </c>
      <c r="F65" s="46">
        <f t="shared" si="1"/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9" t="str">
        <f t="shared" si="2"/>
        <v/>
      </c>
      <c r="C66" s="10" t="str">
        <f>IF(C65="","",IF(F65=0,"",IF(C65&gt;F65,F65,IF(F65&lt;&gt;"",COMPARATIVO!$D$12,""))))</f>
        <v/>
      </c>
      <c r="D66" s="10" t="str">
        <f>IF(F65=0,"",IFERROR(((1+COMPARATIVO!$E$12)^(1/12)-1)*F65,""))</f>
        <v/>
      </c>
      <c r="E66" s="10" t="str">
        <f>IF((IFERROR(C66-D66+IF(C66=F65,0,COMPARATIVO!$F$12),""))=COMPARATIVO!$F$12,"",IFERROR(C66-D66+IF(C66=F65,0,COMPARATIVO!$F$12),""))</f>
        <v/>
      </c>
      <c r="F66" s="46">
        <f t="shared" si="1"/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9" t="str">
        <f t="shared" si="2"/>
        <v/>
      </c>
      <c r="C67" s="10" t="str">
        <f>IF(C66="","",IF(F66=0,"",IF(C66&gt;F66,F66,IF(F66&lt;&gt;"",COMPARATIVO!$D$12,""))))</f>
        <v/>
      </c>
      <c r="D67" s="10" t="str">
        <f>IF(F66=0,"",IFERROR(((1+COMPARATIVO!$E$12)^(1/12)-1)*F66,""))</f>
        <v/>
      </c>
      <c r="E67" s="10" t="str">
        <f>IF((IFERROR(C67-D67+IF(C67=F66,0,COMPARATIVO!$F$12),""))=COMPARATIVO!$F$12,"",IFERROR(C67-D67+IF(C67=F66,0,COMPARATIVO!$F$12),""))</f>
        <v/>
      </c>
      <c r="F67" s="46">
        <f t="shared" si="1"/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9" t="str">
        <f t="shared" si="2"/>
        <v/>
      </c>
      <c r="C68" s="10" t="str">
        <f>IF(C67="","",IF(F67=0,"",IF(C67&gt;F67,F67,IF(F67&lt;&gt;"",COMPARATIVO!$D$12,""))))</f>
        <v/>
      </c>
      <c r="D68" s="10" t="str">
        <f>IF(F67=0,"",IFERROR(((1+COMPARATIVO!$E$12)^(1/12)-1)*F67,""))</f>
        <v/>
      </c>
      <c r="E68" s="10" t="str">
        <f>IF((IFERROR(C68-D68+IF(C68=F67,0,COMPARATIVO!$F$12),""))=COMPARATIVO!$F$12,"",IFERROR(C68-D68+IF(C68=F67,0,COMPARATIVO!$F$12),""))</f>
        <v/>
      </c>
      <c r="F68" s="46">
        <f t="shared" si="1"/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9" t="str">
        <f t="shared" si="2"/>
        <v/>
      </c>
      <c r="C69" s="10" t="str">
        <f>IF(C68="","",IF(F68=0,"",IF(C68&gt;F68,F68,IF(F68&lt;&gt;"",COMPARATIVO!$D$12,""))))</f>
        <v/>
      </c>
      <c r="D69" s="10" t="str">
        <f>IF(F68=0,"",IFERROR(((1+COMPARATIVO!$E$12)^(1/12)-1)*F68,""))</f>
        <v/>
      </c>
      <c r="E69" s="10" t="str">
        <f>IF((IFERROR(C69-D69+IF(C69=F68,0,COMPARATIVO!$F$12),""))=COMPARATIVO!$F$12,"",IFERROR(C69-D69+IF(C69=F68,0,COMPARATIVO!$F$12),""))</f>
        <v/>
      </c>
      <c r="F69" s="46">
        <f t="shared" si="1"/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9" t="str">
        <f t="shared" si="2"/>
        <v/>
      </c>
      <c r="C70" s="10" t="str">
        <f>IF(C69="","",IF(F69=0,"",IF(C69&gt;F69,F69,IF(F69&lt;&gt;"",COMPARATIVO!$D$12,""))))</f>
        <v/>
      </c>
      <c r="D70" s="10" t="str">
        <f>IF(F69=0,"",IFERROR(((1+COMPARATIVO!$E$12)^(1/12)-1)*F69,""))</f>
        <v/>
      </c>
      <c r="E70" s="10" t="str">
        <f>IF((IFERROR(C70-D70+IF(C70=F69,0,COMPARATIVO!$F$12),""))=COMPARATIVO!$F$12,"",IFERROR(C70-D70+IF(C70=F69,0,COMPARATIVO!$F$12),""))</f>
        <v/>
      </c>
      <c r="F70" s="46">
        <f t="shared" si="1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9" t="str">
        <f t="shared" si="2"/>
        <v/>
      </c>
      <c r="C71" s="10" t="str">
        <f>IF(C70="","",IF(F70=0,"",IF(C70&gt;F70,F70,IF(F70&lt;&gt;"",COMPARATIVO!$D$12,""))))</f>
        <v/>
      </c>
      <c r="D71" s="10" t="str">
        <f>IF(F70=0,"",IFERROR(((1+COMPARATIVO!$E$12)^(1/12)-1)*F70,""))</f>
        <v/>
      </c>
      <c r="E71" s="10" t="str">
        <f>IF((IFERROR(C71-D71+IF(C71=F70,0,COMPARATIVO!$F$12),""))=COMPARATIVO!$F$12,"",IFERROR(C71-D71+IF(C71=F70,0,COMPARATIVO!$F$12),""))</f>
        <v/>
      </c>
      <c r="F71" s="46">
        <f t="shared" si="1"/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9" t="str">
        <f t="shared" si="2"/>
        <v/>
      </c>
      <c r="C72" s="10" t="str">
        <f>IF(C71="","",IF(F71=0,"",IF(C71&gt;F71,F71,IF(F71&lt;&gt;"",COMPARATIVO!$D$12,""))))</f>
        <v/>
      </c>
      <c r="D72" s="10" t="str">
        <f>IF(F71=0,"",IFERROR(((1+COMPARATIVO!$E$12)^(1/12)-1)*F71,""))</f>
        <v/>
      </c>
      <c r="E72" s="10" t="str">
        <f>IF((IFERROR(C72-D72+IF(C72=F71,0,COMPARATIVO!$F$12),""))=COMPARATIVO!$F$12,"",IFERROR(C72-D72+IF(C72=F71,0,COMPARATIVO!$F$12),""))</f>
        <v/>
      </c>
      <c r="F72" s="46">
        <f t="shared" si="1"/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9" t="str">
        <f t="shared" si="2"/>
        <v/>
      </c>
      <c r="C73" s="10" t="str">
        <f>IF(C72="","",IF(F72=0,"",IF(C72&gt;F72,F72,IF(F72&lt;&gt;"",COMPARATIVO!$D$12,""))))</f>
        <v/>
      </c>
      <c r="D73" s="10" t="str">
        <f>IF(F72=0,"",IFERROR(((1+COMPARATIVO!$E$12)^(1/12)-1)*F72,""))</f>
        <v/>
      </c>
      <c r="E73" s="10" t="str">
        <f>IF((IFERROR(C73-D73+IF(C73=F72,0,COMPARATIVO!$F$12),""))=COMPARATIVO!$F$12,"",IFERROR(C73-D73+IF(C73=F72,0,COMPARATIVO!$F$12),""))</f>
        <v/>
      </c>
      <c r="F73" s="46">
        <f t="shared" si="1"/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9" t="str">
        <f t="shared" si="2"/>
        <v/>
      </c>
      <c r="C74" s="10" t="str">
        <f>IF(C73="","",IF(F73=0,"",IF(C73&gt;F73,F73,IF(F73&lt;&gt;"",COMPARATIVO!$D$12,""))))</f>
        <v/>
      </c>
      <c r="D74" s="10" t="str">
        <f>IF(F73=0,"",IFERROR(((1+COMPARATIVO!$E$12)^(1/12)-1)*F73,""))</f>
        <v/>
      </c>
      <c r="E74" s="10" t="str">
        <f>IF((IFERROR(C74-D74+IF(C74=F73,0,COMPARATIVO!$F$12),""))=COMPARATIVO!$F$12,"",IFERROR(C74-D74+IF(C74=F73,0,COMPARATIVO!$F$12),""))</f>
        <v/>
      </c>
      <c r="F74" s="46">
        <f t="shared" si="1"/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9" t="str">
        <f t="shared" si="2"/>
        <v/>
      </c>
      <c r="C75" s="10" t="str">
        <f>IF(C74="","",IF(F74=0,"",IF(C74&gt;F74,F74,IF(F74&lt;&gt;"",COMPARATIVO!$D$12,""))))</f>
        <v/>
      </c>
      <c r="D75" s="10" t="str">
        <f>IF(F74=0,"",IFERROR(((1+COMPARATIVO!$E$12)^(1/12)-1)*F74,""))</f>
        <v/>
      </c>
      <c r="E75" s="10" t="str">
        <f>IF((IFERROR(C75-D75+IF(C75=F74,0,COMPARATIVO!$F$12),""))=COMPARATIVO!$F$12,"",IFERROR(C75-D75+IF(C75=F74,0,COMPARATIVO!$F$12),""))</f>
        <v/>
      </c>
      <c r="F75" s="46">
        <f t="shared" si="1"/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9" t="str">
        <f t="shared" si="2"/>
        <v/>
      </c>
      <c r="C76" s="10" t="str">
        <f>IF(C75="","",IF(F75=0,"",IF(C75&gt;F75,F75,IF(F75&lt;&gt;"",COMPARATIVO!$D$12,""))))</f>
        <v/>
      </c>
      <c r="D76" s="10" t="str">
        <f>IF(F75=0,"",IFERROR(((1+COMPARATIVO!$E$12)^(1/12)-1)*F75,""))</f>
        <v/>
      </c>
      <c r="E76" s="10" t="str">
        <f>IF((IFERROR(C76-D76+IF(C76=F75,0,COMPARATIVO!$F$12),""))=COMPARATIVO!$F$12,"",IFERROR(C76-D76+IF(C76=F75,0,COMPARATIVO!$F$12),""))</f>
        <v/>
      </c>
      <c r="F76" s="46">
        <f t="shared" si="1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9" t="str">
        <f t="shared" si="2"/>
        <v/>
      </c>
      <c r="C77" s="10" t="str">
        <f>IF(C76="","",IF(F76=0,"",IF(C76&gt;F76,F76,IF(F76&lt;&gt;"",COMPARATIVO!$D$12,""))))</f>
        <v/>
      </c>
      <c r="D77" s="10" t="str">
        <f>IF(F76=0,"",IFERROR(((1+COMPARATIVO!$E$12)^(1/12)-1)*F76,""))</f>
        <v/>
      </c>
      <c r="E77" s="10" t="str">
        <f>IF((IFERROR(C77-D77+IF(C77=F76,0,COMPARATIVO!$F$12),""))=COMPARATIVO!$F$12,"",IFERROR(C77-D77+IF(C77=F76,0,COMPARATIVO!$F$12),""))</f>
        <v/>
      </c>
      <c r="F77" s="46">
        <f t="shared" si="1"/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9" t="str">
        <f t="shared" si="2"/>
        <v/>
      </c>
      <c r="C78" s="10" t="str">
        <f>IF(C77="","",IF(F77=0,"",IF(C77&gt;F77,F77,IF(F77&lt;&gt;"",COMPARATIVO!$D$12,""))))</f>
        <v/>
      </c>
      <c r="D78" s="10" t="str">
        <f>IF(F77=0,"",IFERROR(((1+COMPARATIVO!$E$12)^(1/12)-1)*F77,""))</f>
        <v/>
      </c>
      <c r="E78" s="10" t="str">
        <f>IF((IFERROR(C78-D78+IF(C78=F77,0,COMPARATIVO!$F$12),""))=COMPARATIVO!$F$12,"",IFERROR(C78-D78+IF(C78=F77,0,COMPARATIVO!$F$12),""))</f>
        <v/>
      </c>
      <c r="F78" s="46">
        <f t="shared" si="1"/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9" t="str">
        <f t="shared" si="2"/>
        <v/>
      </c>
      <c r="C79" s="10" t="str">
        <f>IF(C78="","",IF(F78=0,"",IF(C78&gt;F78,F78,IF(F78&lt;&gt;"",COMPARATIVO!$D$12,""))))</f>
        <v/>
      </c>
      <c r="D79" s="10" t="str">
        <f>IF(F78=0,"",IFERROR(((1+COMPARATIVO!$E$12)^(1/12)-1)*F78,""))</f>
        <v/>
      </c>
      <c r="E79" s="10" t="str">
        <f>IF((IFERROR(C79-D79+IF(C79=F78,0,COMPARATIVO!$F$12),""))=COMPARATIVO!$F$12,"",IFERROR(C79-D79+IF(C79=F78,0,COMPARATIVO!$F$12),""))</f>
        <v/>
      </c>
      <c r="F79" s="46">
        <f t="shared" si="1"/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9" t="str">
        <f t="shared" si="2"/>
        <v/>
      </c>
      <c r="C80" s="10" t="str">
        <f>IF(C79="","",IF(F79=0,"",IF(C79&gt;F79,F79,IF(F79&lt;&gt;"",COMPARATIVO!$D$12,""))))</f>
        <v/>
      </c>
      <c r="D80" s="10" t="str">
        <f>IF(F79=0,"",IFERROR(((1+COMPARATIVO!$E$12)^(1/12)-1)*F79,""))</f>
        <v/>
      </c>
      <c r="E80" s="10" t="str">
        <f>IF((IFERROR(C80-D80+IF(C80=F79,0,COMPARATIVO!$F$12),""))=COMPARATIVO!$F$12,"",IFERROR(C80-D80+IF(C80=F79,0,COMPARATIVO!$F$12),""))</f>
        <v/>
      </c>
      <c r="F80" s="46">
        <f t="shared" si="1"/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9" t="str">
        <f t="shared" si="2"/>
        <v/>
      </c>
      <c r="C81" s="10" t="str">
        <f>IF(C80="","",IF(F80=0,"",IF(C80&gt;F80,F80,IF(F80&lt;&gt;"",COMPARATIVO!$D$12,""))))</f>
        <v/>
      </c>
      <c r="D81" s="10" t="str">
        <f>IF(F80=0,"",IFERROR(((1+COMPARATIVO!$E$12)^(1/12)-1)*F80,""))</f>
        <v/>
      </c>
      <c r="E81" s="10" t="str">
        <f>IF((IFERROR(C81-D81+IF(C81=F80,0,COMPARATIVO!$F$12),""))=COMPARATIVO!$F$12,"",IFERROR(C81-D81+IF(C81=F80,0,COMPARATIVO!$F$12),""))</f>
        <v/>
      </c>
      <c r="F81" s="46">
        <f t="shared" si="1"/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9" t="str">
        <f t="shared" si="2"/>
        <v/>
      </c>
      <c r="C82" s="10" t="str">
        <f>IF(C81="","",IF(F81=0,"",IF(C81&gt;F81,F81,IF(F81&lt;&gt;"",COMPARATIVO!$D$12,""))))</f>
        <v/>
      </c>
      <c r="D82" s="10" t="str">
        <f>IF(F81=0,"",IFERROR(((1+COMPARATIVO!$E$12)^(1/12)-1)*F81,""))</f>
        <v/>
      </c>
      <c r="E82" s="10" t="str">
        <f>IF((IFERROR(C82-D82+IF(C82=F81,0,COMPARATIVO!$F$12),""))=COMPARATIVO!$F$12,"",IFERROR(C82-D82+IF(C82=F81,0,COMPARATIVO!$F$12),""))</f>
        <v/>
      </c>
      <c r="F82" s="46">
        <f t="shared" si="1"/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9" t="str">
        <f t="shared" si="2"/>
        <v/>
      </c>
      <c r="C83" s="10" t="str">
        <f>IF(C82="","",IF(F82=0,"",IF(C82&gt;F82,F82,IF(F82&lt;&gt;"",COMPARATIVO!$D$12,""))))</f>
        <v/>
      </c>
      <c r="D83" s="10" t="str">
        <f>IF(F82=0,"",IFERROR(((1+COMPARATIVO!$E$12)^(1/12)-1)*F82,""))</f>
        <v/>
      </c>
      <c r="E83" s="10" t="str">
        <f>IF((IFERROR(C83-D83+IF(C83=F82,0,COMPARATIVO!$F$12),""))=COMPARATIVO!$F$12,"",IFERROR(C83-D83+IF(C83=F82,0,COMPARATIVO!$F$12),""))</f>
        <v/>
      </c>
      <c r="F83" s="46">
        <f t="shared" si="1"/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9" t="str">
        <f t="shared" si="2"/>
        <v/>
      </c>
      <c r="C84" s="10" t="str">
        <f>IF(C83="","",IF(F83=0,"",IF(C83&gt;F83,F83,IF(F83&lt;&gt;"",COMPARATIVO!$D$12,""))))</f>
        <v/>
      </c>
      <c r="D84" s="10" t="str">
        <f>IF(F83=0,"",IFERROR(((1+COMPARATIVO!$E$12)^(1/12)-1)*F83,""))</f>
        <v/>
      </c>
      <c r="E84" s="10" t="str">
        <f>IF((IFERROR(C84-D84+IF(C84=F83,0,COMPARATIVO!$F$12),""))=COMPARATIVO!$F$12,"",IFERROR(C84-D84+IF(C84=F83,0,COMPARATIVO!$F$12),""))</f>
        <v/>
      </c>
      <c r="F84" s="46">
        <f t="shared" si="1"/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9" t="str">
        <f t="shared" si="2"/>
        <v/>
      </c>
      <c r="C85" s="10" t="str">
        <f>IF(C84="","",IF(F84=0,"",IF(C84&gt;F84,F84,IF(F84&lt;&gt;"",COMPARATIVO!$D$12,""))))</f>
        <v/>
      </c>
      <c r="D85" s="10" t="str">
        <f>IF(F84=0,"",IFERROR(((1+COMPARATIVO!$E$12)^(1/12)-1)*F84,""))</f>
        <v/>
      </c>
      <c r="E85" s="10" t="str">
        <f>IF((IFERROR(C85-D85+IF(C85=F84,0,COMPARATIVO!$F$12),""))=COMPARATIVO!$F$12,"",IFERROR(C85-D85+IF(C85=F84,0,COMPARATIVO!$F$12),""))</f>
        <v/>
      </c>
      <c r="F85" s="46">
        <f t="shared" si="1"/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9" t="str">
        <f t="shared" si="2"/>
        <v/>
      </c>
      <c r="C86" s="10" t="str">
        <f>IF(C85="","",IF(F85=0,"",IF(C85&gt;F85,F85,IF(F85&lt;&gt;"",COMPARATIVO!$D$12,""))))</f>
        <v/>
      </c>
      <c r="D86" s="10" t="str">
        <f>IF(F85=0,"",IFERROR(((1+COMPARATIVO!$E$12)^(1/12)-1)*F85,""))</f>
        <v/>
      </c>
      <c r="E86" s="10" t="str">
        <f>IF((IFERROR(C86-D86+IF(C86=F85,0,COMPARATIVO!$F$12),""))=COMPARATIVO!$F$12,"",IFERROR(C86-D86+IF(C86=F85,0,COMPARATIVO!$F$12),""))</f>
        <v/>
      </c>
      <c r="F86" s="46">
        <f t="shared" si="1"/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9" t="str">
        <f t="shared" si="2"/>
        <v/>
      </c>
      <c r="C87" s="10" t="str">
        <f>IF(C86="","",IF(F86=0,"",IF(C86&gt;F86,F86,IF(F86&lt;&gt;"",COMPARATIVO!$D$12,""))))</f>
        <v/>
      </c>
      <c r="D87" s="10" t="str">
        <f>IF(F86=0,"",IFERROR(((1+COMPARATIVO!$E$12)^(1/12)-1)*F86,""))</f>
        <v/>
      </c>
      <c r="E87" s="10" t="str">
        <f>IF((IFERROR(C87-D87+IF(C87=F86,0,COMPARATIVO!$F$12),""))=COMPARATIVO!$F$12,"",IFERROR(C87-D87+IF(C87=F86,0,COMPARATIVO!$F$12),""))</f>
        <v/>
      </c>
      <c r="F87" s="46">
        <f t="shared" si="1"/>
        <v>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9" t="str">
        <f t="shared" si="2"/>
        <v/>
      </c>
      <c r="C88" s="10" t="str">
        <f>IF(C87="","",IF(F87=0,"",IF(C87&gt;F87,F87,IF(F87&lt;&gt;"",COMPARATIVO!$D$12,""))))</f>
        <v/>
      </c>
      <c r="D88" s="10" t="str">
        <f>IF(F87=0,"",IFERROR(((1+COMPARATIVO!$E$12)^(1/12)-1)*F87,""))</f>
        <v/>
      </c>
      <c r="E88" s="10" t="str">
        <f>IF((IFERROR(C88-D88+IF(C88=F87,0,COMPARATIVO!$F$12),""))=COMPARATIVO!$F$12,"",IFERROR(C88-D88+IF(C88=F87,0,COMPARATIVO!$F$12),""))</f>
        <v/>
      </c>
      <c r="F88" s="46">
        <f t="shared" si="1"/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9" t="str">
        <f t="shared" si="2"/>
        <v/>
      </c>
      <c r="C89" s="10" t="str">
        <f>IF(C88="","",IF(F88=0,"",IF(C88&gt;F88,F88,IF(F88&lt;&gt;"",COMPARATIVO!$D$12,""))))</f>
        <v/>
      </c>
      <c r="D89" s="10" t="str">
        <f>IF(F88=0,"",IFERROR(((1+COMPARATIVO!$E$12)^(1/12)-1)*F88,""))</f>
        <v/>
      </c>
      <c r="E89" s="10" t="str">
        <f>IF((IFERROR(C89-D89+IF(C89=F88,0,COMPARATIVO!$F$12),""))=COMPARATIVO!$F$12,"",IFERROR(C89-D89+IF(C89=F88,0,COMPARATIVO!$F$12),""))</f>
        <v/>
      </c>
      <c r="F89" s="46">
        <f t="shared" si="1"/>
        <v>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9" t="str">
        <f t="shared" si="2"/>
        <v/>
      </c>
      <c r="C90" s="10" t="str">
        <f>IF(C89="","",IF(F89=0,"",IF(C89&gt;F89,F89,IF(F89&lt;&gt;"",COMPARATIVO!$D$12,""))))</f>
        <v/>
      </c>
      <c r="D90" s="10" t="str">
        <f>IF(F89=0,"",IFERROR(((1+COMPARATIVO!$E$12)^(1/12)-1)*F89,""))</f>
        <v/>
      </c>
      <c r="E90" s="10" t="str">
        <f>IF((IFERROR(C90-D90+IF(C90=F89,0,COMPARATIVO!$F$12),""))=COMPARATIVO!$F$12,"",IFERROR(C90-D90+IF(C90=F89,0,COMPARATIVO!$F$12),""))</f>
        <v/>
      </c>
      <c r="F90" s="46">
        <f t="shared" si="1"/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9" t="str">
        <f t="shared" si="2"/>
        <v/>
      </c>
      <c r="C91" s="10" t="str">
        <f>IF(C90="","",IF(F90=0,"",IF(C90&gt;F90,F90,IF(F90&lt;&gt;"",COMPARATIVO!$D$12,""))))</f>
        <v/>
      </c>
      <c r="D91" s="10" t="str">
        <f>IF(F90=0,"",IFERROR(((1+COMPARATIVO!$E$12)^(1/12)-1)*F90,""))</f>
        <v/>
      </c>
      <c r="E91" s="10" t="str">
        <f>IF((IFERROR(C91-D91+IF(C91=F90,0,COMPARATIVO!$F$12),""))=COMPARATIVO!$F$12,"",IFERROR(C91-D91+IF(C91=F90,0,COMPARATIVO!$F$12),""))</f>
        <v/>
      </c>
      <c r="F91" s="46">
        <f t="shared" si="1"/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9" t="str">
        <f t="shared" si="2"/>
        <v/>
      </c>
      <c r="C92" s="10" t="str">
        <f>IF(C91="","",IF(F91=0,"",IF(C91&gt;F91,F91,IF(F91&lt;&gt;"",COMPARATIVO!$D$12,""))))</f>
        <v/>
      </c>
      <c r="D92" s="10" t="str">
        <f>IF(F91=0,"",IFERROR(((1+COMPARATIVO!$E$12)^(1/12)-1)*F91,""))</f>
        <v/>
      </c>
      <c r="E92" s="10" t="str">
        <f>IF((IFERROR(C92-D92+IF(C92=F91,0,COMPARATIVO!$F$12),""))=COMPARATIVO!$F$12,"",IFERROR(C92-D92+IF(C92=F91,0,COMPARATIVO!$F$12),""))</f>
        <v/>
      </c>
      <c r="F92" s="46">
        <f t="shared" si="1"/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9" t="str">
        <f t="shared" si="2"/>
        <v/>
      </c>
      <c r="C93" s="10" t="str">
        <f>IF(C92="","",IF(F92=0,"",IF(C92&gt;F92,F92,IF(F92&lt;&gt;"",COMPARATIVO!$D$12,""))))</f>
        <v/>
      </c>
      <c r="D93" s="10" t="str">
        <f>IF(F92=0,"",IFERROR(((1+COMPARATIVO!$E$12)^(1/12)-1)*F92,""))</f>
        <v/>
      </c>
      <c r="E93" s="10" t="str">
        <f>IF((IFERROR(C93-D93+IF(C93=F92,0,COMPARATIVO!$F$12),""))=COMPARATIVO!$F$12,"",IFERROR(C93-D93+IF(C93=F92,0,COMPARATIVO!$F$12),""))</f>
        <v/>
      </c>
      <c r="F93" s="46">
        <f t="shared" si="1"/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9" t="str">
        <f t="shared" si="2"/>
        <v/>
      </c>
      <c r="C94" s="10" t="str">
        <f>IF(C93="","",IF(F93=0,"",IF(C93&gt;F93,F93,IF(F93&lt;&gt;"",COMPARATIVO!$D$12,""))))</f>
        <v/>
      </c>
      <c r="D94" s="10" t="str">
        <f>IF(F93=0,"",IFERROR(((1+COMPARATIVO!$E$12)^(1/12)-1)*F93,""))</f>
        <v/>
      </c>
      <c r="E94" s="10" t="str">
        <f>IF((IFERROR(C94-D94+IF(C94=F93,0,COMPARATIVO!$F$12),""))=COMPARATIVO!$F$12,"",IFERROR(C94-D94+IF(C94=F93,0,COMPARATIVO!$F$12),""))</f>
        <v/>
      </c>
      <c r="F94" s="46">
        <f t="shared" si="1"/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9" t="str">
        <f t="shared" si="2"/>
        <v/>
      </c>
      <c r="C95" s="10" t="str">
        <f>IF(C94="","",IF(F94=0,"",IF(C94&gt;F94,F94,IF(F94&lt;&gt;"",COMPARATIVO!$D$12,""))))</f>
        <v/>
      </c>
      <c r="D95" s="10" t="str">
        <f>IF(F94=0,"",IFERROR(((1+COMPARATIVO!$E$12)^(1/12)-1)*F94,""))</f>
        <v/>
      </c>
      <c r="E95" s="10" t="str">
        <f>IF((IFERROR(C95-D95+IF(C95=F94,0,COMPARATIVO!$F$12),""))=COMPARATIVO!$F$12,"",IFERROR(C95-D95+IF(C95=F94,0,COMPARATIVO!$F$12),""))</f>
        <v/>
      </c>
      <c r="F95" s="46">
        <f t="shared" si="1"/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9" t="str">
        <f t="shared" si="2"/>
        <v/>
      </c>
      <c r="C96" s="10" t="str">
        <f>IF(C95="","",IF(F95=0,"",IF(C95&gt;F95,F95,IF(F95&lt;&gt;"",COMPARATIVO!$D$12,""))))</f>
        <v/>
      </c>
      <c r="D96" s="10" t="str">
        <f>IF(F95=0,"",IFERROR(((1+COMPARATIVO!$E$12)^(1/12)-1)*F95,""))</f>
        <v/>
      </c>
      <c r="E96" s="10" t="str">
        <f>IF((IFERROR(C96-D96+IF(C96=F95,0,COMPARATIVO!$F$12),""))=COMPARATIVO!$F$12,"",IFERROR(C96-D96+IF(C96=F95,0,COMPARATIVO!$F$12),""))</f>
        <v/>
      </c>
      <c r="F96" s="46">
        <f t="shared" si="1"/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9" t="str">
        <f t="shared" si="2"/>
        <v/>
      </c>
      <c r="C97" s="10" t="str">
        <f>IF(C96="","",IF(F96=0,"",IF(C96&gt;F96,F96,IF(F96&lt;&gt;"",COMPARATIVO!$D$12,""))))</f>
        <v/>
      </c>
      <c r="D97" s="10" t="str">
        <f>IF(F96=0,"",IFERROR(((1+COMPARATIVO!$E$12)^(1/12)-1)*F96,""))</f>
        <v/>
      </c>
      <c r="E97" s="10" t="str">
        <f>IF((IFERROR(C97-D97+IF(C97=F96,0,COMPARATIVO!$F$12),""))=COMPARATIVO!$F$12,"",IFERROR(C97-D97+IF(C97=F96,0,COMPARATIVO!$F$12),""))</f>
        <v/>
      </c>
      <c r="F97" s="46">
        <f t="shared" si="1"/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9" t="str">
        <f t="shared" si="2"/>
        <v/>
      </c>
      <c r="C98" s="10" t="str">
        <f>IF(C97="","",IF(F97=0,"",IF(C97&gt;F97,F97,IF(F97&lt;&gt;"",COMPARATIVO!$D$12,""))))</f>
        <v/>
      </c>
      <c r="D98" s="10" t="str">
        <f>IF(F97=0,"",IFERROR(((1+COMPARATIVO!$E$12)^(1/12)-1)*F97,""))</f>
        <v/>
      </c>
      <c r="E98" s="10" t="str">
        <f>IF((IFERROR(C98-D98+IF(C98=F97,0,COMPARATIVO!$F$12),""))=COMPARATIVO!$F$12,"",IFERROR(C98-D98+IF(C98=F97,0,COMPARATIVO!$F$12),""))</f>
        <v/>
      </c>
      <c r="F98" s="46">
        <f t="shared" si="1"/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9" t="str">
        <f t="shared" si="2"/>
        <v/>
      </c>
      <c r="C99" s="10" t="str">
        <f>IF(C98="","",IF(F98=0,"",IF(C98&gt;F98,F98,IF(F98&lt;&gt;"",COMPARATIVO!$D$12,""))))</f>
        <v/>
      </c>
      <c r="D99" s="10" t="str">
        <f>IF(F98=0,"",IFERROR(((1+COMPARATIVO!$E$12)^(1/12)-1)*F98,""))</f>
        <v/>
      </c>
      <c r="E99" s="10" t="str">
        <f>IF((IFERROR(C99-D99+IF(C99=F98,0,COMPARATIVO!$F$12),""))=COMPARATIVO!$F$12,"",IFERROR(C99-D99+IF(C99=F98,0,COMPARATIVO!$F$12),""))</f>
        <v/>
      </c>
      <c r="F99" s="46">
        <f t="shared" si="1"/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9" t="str">
        <f t="shared" si="2"/>
        <v/>
      </c>
      <c r="C100" s="10" t="str">
        <f>IF(C99="","",IF(F99=0,"",IF(C99&gt;F99,F99,IF(F99&lt;&gt;"",COMPARATIVO!$D$12,""))))</f>
        <v/>
      </c>
      <c r="D100" s="10" t="str">
        <f>IF(F99=0,"",IFERROR(((1+COMPARATIVO!$E$12)^(1/12)-1)*F99,""))</f>
        <v/>
      </c>
      <c r="E100" s="10" t="str">
        <f>IF((IFERROR(C100-D100+IF(C100=F99,0,COMPARATIVO!$F$12),""))=COMPARATIVO!$F$12,"",IFERROR(C100-D100+IF(C100=F99,0,COMPARATIVO!$F$12),""))</f>
        <v/>
      </c>
      <c r="F100" s="46">
        <f t="shared" si="1"/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9" t="str">
        <f t="shared" si="2"/>
        <v/>
      </c>
      <c r="C101" s="10" t="str">
        <f>IF(C100="","",IF(F100=0,"",IF(C100&gt;F100,F100,IF(F100&lt;&gt;"",COMPARATIVO!$D$12,""))))</f>
        <v/>
      </c>
      <c r="D101" s="10" t="str">
        <f>IF(F100=0,"",IFERROR(((1+COMPARATIVO!$E$12)^(1/12)-1)*F100,""))</f>
        <v/>
      </c>
      <c r="E101" s="10" t="str">
        <f>IF((IFERROR(C101-D101+IF(C101=F100,0,COMPARATIVO!$F$12),""))=COMPARATIVO!$F$12,"",IFERROR(C101-D101+IF(C101=F100,0,COMPARATIVO!$F$12),""))</f>
        <v/>
      </c>
      <c r="F101" s="46">
        <f t="shared" si="1"/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9" t="str">
        <f t="shared" si="2"/>
        <v/>
      </c>
      <c r="C102" s="10" t="str">
        <f>IF(C101="","",IF(F101=0,"",IF(C101&gt;F101,F101,IF(F101&lt;&gt;"",COMPARATIVO!$D$12,""))))</f>
        <v/>
      </c>
      <c r="D102" s="10" t="str">
        <f>IF(F101=0,"",IFERROR(((1+COMPARATIVO!$E$12)^(1/12)-1)*F101,""))</f>
        <v/>
      </c>
      <c r="E102" s="10" t="str">
        <f>IF((IFERROR(C102-D102+IF(C102=F101,0,COMPARATIVO!$F$12),""))=COMPARATIVO!$F$12,"",IFERROR(C102-D102+IF(C102=F101,0,COMPARATIVO!$F$12),""))</f>
        <v/>
      </c>
      <c r="F102" s="46">
        <f t="shared" si="1"/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9" t="str">
        <f t="shared" si="2"/>
        <v/>
      </c>
      <c r="C103" s="10" t="str">
        <f>IF(C102="","",IF(F102=0,"",IF(C102&gt;F102,F102,IF(F102&lt;&gt;"",COMPARATIVO!$D$12,""))))</f>
        <v/>
      </c>
      <c r="D103" s="10" t="str">
        <f>IF(F102=0,"",IFERROR(((1+COMPARATIVO!$E$12)^(1/12)-1)*F102,""))</f>
        <v/>
      </c>
      <c r="E103" s="10" t="str">
        <f>IF((IFERROR(C103-D103+IF(C103=F102,0,COMPARATIVO!$F$12),""))=COMPARATIVO!$F$12,"",IFERROR(C103-D103+IF(C103=F102,0,COMPARATIVO!$F$12),""))</f>
        <v/>
      </c>
      <c r="F103" s="46">
        <f t="shared" si="1"/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9" t="str">
        <f t="shared" si="2"/>
        <v/>
      </c>
      <c r="C104" s="10" t="str">
        <f>IF(C103="","",IF(F103=0,"",IF(C103&gt;F103,F103,IF(F103&lt;&gt;"",COMPARATIVO!$D$12,""))))</f>
        <v/>
      </c>
      <c r="D104" s="10" t="str">
        <f>IF(F103=0,"",IFERROR(((1+COMPARATIVO!$E$12)^(1/12)-1)*F103,""))</f>
        <v/>
      </c>
      <c r="E104" s="10" t="str">
        <f>IF((IFERROR(C104-D104+IF(C104=F103,0,COMPARATIVO!$F$12),""))=COMPARATIVO!$F$12,"",IFERROR(C104-D104+IF(C104=F103,0,COMPARATIVO!$F$12),""))</f>
        <v/>
      </c>
      <c r="F104" s="46">
        <f t="shared" si="1"/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9" t="str">
        <f t="shared" si="2"/>
        <v/>
      </c>
      <c r="C105" s="10" t="str">
        <f>IF(C104="","",IF(F104=0,"",IF(C104&gt;F104,F104,IF(F104&lt;&gt;"",COMPARATIVO!$D$12,""))))</f>
        <v/>
      </c>
      <c r="D105" s="10" t="str">
        <f>IF(F104=0,"",IFERROR(((1+COMPARATIVO!$E$12)^(1/12)-1)*F104,""))</f>
        <v/>
      </c>
      <c r="E105" s="10" t="str">
        <f>IF((IFERROR(C105-D105+IF(C105=F104,0,COMPARATIVO!$F$12),""))=COMPARATIVO!$F$12,"",IFERROR(C105-D105+IF(C105=F104,0,COMPARATIVO!$F$12),""))</f>
        <v/>
      </c>
      <c r="F105" s="46">
        <f t="shared" si="1"/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9" t="str">
        <f t="shared" si="2"/>
        <v/>
      </c>
      <c r="C106" s="10" t="str">
        <f>IF(C105="","",IF(F105=0,"",IF(C105&gt;F105,F105,IF(F105&lt;&gt;"",COMPARATIVO!$D$12,""))))</f>
        <v/>
      </c>
      <c r="D106" s="10" t="str">
        <f>IF(F105=0,"",IFERROR(((1+COMPARATIVO!$E$12)^(1/12)-1)*F105,""))</f>
        <v/>
      </c>
      <c r="E106" s="10" t="str">
        <f>IF((IFERROR(C106-D106+IF(C106=F105,0,COMPARATIVO!$F$12),""))=COMPARATIVO!$F$12,"",IFERROR(C106-D106+IF(C106=F105,0,COMPARATIVO!$F$12),""))</f>
        <v/>
      </c>
      <c r="F106" s="46">
        <f t="shared" si="1"/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9" t="str">
        <f t="shared" si="2"/>
        <v/>
      </c>
      <c r="C107" s="10" t="str">
        <f>IF(C106="","",IF(F106=0,"",IF(C106&gt;F106,F106,IF(F106&lt;&gt;"",COMPARATIVO!$D$12,""))))</f>
        <v/>
      </c>
      <c r="D107" s="10" t="str">
        <f>IF(F106=0,"",IFERROR(((1+COMPARATIVO!$E$12)^(1/12)-1)*F106,""))</f>
        <v/>
      </c>
      <c r="E107" s="10" t="str">
        <f>IF((IFERROR(C107-D107+IF(C107=F106,0,COMPARATIVO!$F$12),""))=COMPARATIVO!$F$12,"",IFERROR(C107-D107+IF(C107=F106,0,COMPARATIVO!$F$12),""))</f>
        <v/>
      </c>
      <c r="F107" s="46">
        <f t="shared" si="1"/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9" t="str">
        <f t="shared" si="2"/>
        <v/>
      </c>
      <c r="C108" s="10" t="str">
        <f>IF(C107="","",IF(F107=0,"",IF(C107&gt;F107,F107,IF(F107&lt;&gt;"",COMPARATIVO!$D$12,""))))</f>
        <v/>
      </c>
      <c r="D108" s="10" t="str">
        <f>IF(F107=0,"",IFERROR(((1+COMPARATIVO!$E$12)^(1/12)-1)*F107,""))</f>
        <v/>
      </c>
      <c r="E108" s="10" t="str">
        <f>IF((IFERROR(C108-D108+IF(C108=F107,0,COMPARATIVO!$F$12),""))=COMPARATIVO!$F$12,"",IFERROR(C108-D108+IF(C108=F107,0,COMPARATIVO!$F$12),""))</f>
        <v/>
      </c>
      <c r="F108" s="46">
        <f t="shared" si="1"/>
        <v>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9" t="str">
        <f t="shared" si="2"/>
        <v/>
      </c>
      <c r="C109" s="10" t="str">
        <f>IF(C108="","",IF(F108=0,"",IF(C108&gt;F108,F108,IF(F108&lt;&gt;"",COMPARATIVO!$D$12,""))))</f>
        <v/>
      </c>
      <c r="D109" s="10" t="str">
        <f>IF(F108=0,"",IFERROR(((1+COMPARATIVO!$E$12)^(1/12)-1)*F108,""))</f>
        <v/>
      </c>
      <c r="E109" s="10" t="str">
        <f>IF((IFERROR(C109-D109+IF(C109=F108,0,COMPARATIVO!$F$12),""))=COMPARATIVO!$F$12,"",IFERROR(C109-D109+IF(C109=F108,0,COMPARATIVO!$F$12),""))</f>
        <v/>
      </c>
      <c r="F109" s="46">
        <f t="shared" si="1"/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9" t="str">
        <f t="shared" si="2"/>
        <v/>
      </c>
      <c r="C110" s="10" t="str">
        <f>IF(C109="","",IF(F109=0,"",IF(C109&gt;F109,F109,IF(F109&lt;&gt;"",COMPARATIVO!$D$12,""))))</f>
        <v/>
      </c>
      <c r="D110" s="10" t="str">
        <f>IF(F109=0,"",IFERROR(((1+COMPARATIVO!$E$12)^(1/12)-1)*F109,""))</f>
        <v/>
      </c>
      <c r="E110" s="10" t="str">
        <f>IF((IFERROR(C110-D110+IF(C110=F109,0,COMPARATIVO!$F$12),""))=COMPARATIVO!$F$12,"",IFERROR(C110-D110+IF(C110=F109,0,COMPARATIVO!$F$12),""))</f>
        <v/>
      </c>
      <c r="F110" s="46">
        <f t="shared" si="1"/>
        <v>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9" t="str">
        <f t="shared" si="2"/>
        <v/>
      </c>
      <c r="C111" s="10" t="str">
        <f>IF(C110="","",IF(F110=0,"",IF(C110&gt;F110,F110,IF(F110&lt;&gt;"",COMPARATIVO!$D$12,""))))</f>
        <v/>
      </c>
      <c r="D111" s="10" t="str">
        <f>IF(F110=0,"",IFERROR(((1+COMPARATIVO!$E$12)^(1/12)-1)*F110,""))</f>
        <v/>
      </c>
      <c r="E111" s="10" t="str">
        <f>IF((IFERROR(C111-D111+IF(C111=F110,0,COMPARATIVO!$F$12),""))=COMPARATIVO!$F$12,"",IFERROR(C111-D111+IF(C111=F110,0,COMPARATIVO!$F$12),""))</f>
        <v/>
      </c>
      <c r="F111" s="46">
        <f t="shared" si="1"/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9" t="str">
        <f t="shared" si="2"/>
        <v/>
      </c>
      <c r="C112" s="10" t="str">
        <f>IF(C111="","",IF(F111=0,"",IF(C111&gt;F111,F111,IF(F111&lt;&gt;"",COMPARATIVO!$D$12,""))))</f>
        <v/>
      </c>
      <c r="D112" s="10" t="str">
        <f>IF(F111=0,"",IFERROR(((1+COMPARATIVO!$E$12)^(1/12)-1)*F111,""))</f>
        <v/>
      </c>
      <c r="E112" s="10" t="str">
        <f>IF((IFERROR(C112-D112+IF(C112=F111,0,COMPARATIVO!$F$12),""))=COMPARATIVO!$F$12,"",IFERROR(C112-D112+IF(C112=F111,0,COMPARATIVO!$F$12),""))</f>
        <v/>
      </c>
      <c r="F112" s="46">
        <f t="shared" si="1"/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9" t="str">
        <f t="shared" si="2"/>
        <v/>
      </c>
      <c r="C113" s="10" t="str">
        <f>IF(C112="","",IF(F112=0,"",IF(C112&gt;F112,F112,IF(F112&lt;&gt;"",COMPARATIVO!$D$12,""))))</f>
        <v/>
      </c>
      <c r="D113" s="10" t="str">
        <f>IF(F112=0,"",IFERROR(((1+COMPARATIVO!$E$12)^(1/12)-1)*F112,""))</f>
        <v/>
      </c>
      <c r="E113" s="10" t="str">
        <f>IF((IFERROR(C113-D113+IF(C113=F112,0,COMPARATIVO!$F$12),""))=COMPARATIVO!$F$12,"",IFERROR(C113-D113+IF(C113=F112,0,COMPARATIVO!$F$12),""))</f>
        <v/>
      </c>
      <c r="F113" s="46">
        <f t="shared" si="1"/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9" t="str">
        <f t="shared" si="2"/>
        <v/>
      </c>
      <c r="C114" s="10" t="str">
        <f>IF(C113="","",IF(F113=0,"",IF(C113&gt;F113,F113,IF(F113&lt;&gt;"",COMPARATIVO!$D$12,""))))</f>
        <v/>
      </c>
      <c r="D114" s="10" t="str">
        <f>IF(F113=0,"",IFERROR(((1+COMPARATIVO!$E$12)^(1/12)-1)*F113,""))</f>
        <v/>
      </c>
      <c r="E114" s="10" t="str">
        <f>IF((IFERROR(C114-D114+IF(C114=F113,0,COMPARATIVO!$F$12),""))=COMPARATIVO!$F$12,"",IFERROR(C114-D114+IF(C114=F113,0,COMPARATIVO!$F$12),""))</f>
        <v/>
      </c>
      <c r="F114" s="46">
        <f t="shared" si="1"/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9" t="str">
        <f t="shared" si="2"/>
        <v/>
      </c>
      <c r="C115" s="10" t="str">
        <f>IF(C114="","",IF(F114=0,"",IF(C114&gt;F114,F114,IF(F114&lt;&gt;"",COMPARATIVO!$D$12,""))))</f>
        <v/>
      </c>
      <c r="D115" s="10" t="str">
        <f>IF(F114=0,"",IFERROR(((1+COMPARATIVO!$E$12)^(1/12)-1)*F114,""))</f>
        <v/>
      </c>
      <c r="E115" s="10" t="str">
        <f>IF((IFERROR(C115-D115+IF(C115=F114,0,COMPARATIVO!$F$12),""))=COMPARATIVO!$F$12,"",IFERROR(C115-D115+IF(C115=F114,0,COMPARATIVO!$F$12),""))</f>
        <v/>
      </c>
      <c r="F115" s="46">
        <f t="shared" si="1"/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9" t="str">
        <f t="shared" si="2"/>
        <v/>
      </c>
      <c r="C116" s="10" t="str">
        <f>IF(C115="","",IF(F115=0,"",IF(C115&gt;F115,F115,IF(F115&lt;&gt;"",COMPARATIVO!$D$12,""))))</f>
        <v/>
      </c>
      <c r="D116" s="10" t="str">
        <f>IF(F115=0,"",IFERROR(((1+COMPARATIVO!$E$12)^(1/12)-1)*F115,""))</f>
        <v/>
      </c>
      <c r="E116" s="10" t="str">
        <f>IF((IFERROR(C116-D116+IF(C116=F115,0,COMPARATIVO!$F$12),""))=COMPARATIVO!$F$12,"",IFERROR(C116-D116+IF(C116=F115,0,COMPARATIVO!$F$12),""))</f>
        <v/>
      </c>
      <c r="F116" s="46">
        <f t="shared" si="1"/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9" t="str">
        <f t="shared" si="2"/>
        <v/>
      </c>
      <c r="C117" s="10" t="str">
        <f>IF(C116="","",IF(F116=0,"",IF(C116&gt;F116,F116,IF(F116&lt;&gt;"",COMPARATIVO!$D$12,""))))</f>
        <v/>
      </c>
      <c r="D117" s="10" t="str">
        <f>IF(F116=0,"",IFERROR(((1+COMPARATIVO!$E$12)^(1/12)-1)*F116,""))</f>
        <v/>
      </c>
      <c r="E117" s="10" t="str">
        <f>IF((IFERROR(C117-D117+IF(C117=F116,0,COMPARATIVO!$F$12),""))=COMPARATIVO!$F$12,"",IFERROR(C117-D117+IF(C117=F116,0,COMPARATIVO!$F$12),""))</f>
        <v/>
      </c>
      <c r="F117" s="46">
        <f t="shared" si="1"/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9" t="str">
        <f t="shared" si="2"/>
        <v/>
      </c>
      <c r="C118" s="10" t="str">
        <f>IF(C117="","",IF(F117=0,"",IF(C117&gt;F117,F117,IF(F117&lt;&gt;"",COMPARATIVO!$D$12,""))))</f>
        <v/>
      </c>
      <c r="D118" s="10" t="str">
        <f>IF(F117=0,"",IFERROR(((1+COMPARATIVO!$E$12)^(1/12)-1)*F117,""))</f>
        <v/>
      </c>
      <c r="E118" s="10" t="str">
        <f>IF((IFERROR(C118-D118+IF(C118=F117,0,COMPARATIVO!$F$12),""))=COMPARATIVO!$F$12,"",IFERROR(C118-D118+IF(C118=F117,0,COMPARATIVO!$F$12),""))</f>
        <v/>
      </c>
      <c r="F118" s="46">
        <f t="shared" si="1"/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9" t="str">
        <f t="shared" si="2"/>
        <v/>
      </c>
      <c r="C119" s="10" t="str">
        <f>IF(C118="","",IF(F118=0,"",IF(C118&gt;F118,F118,IF(F118&lt;&gt;"",COMPARATIVO!$D$12,""))))</f>
        <v/>
      </c>
      <c r="D119" s="10" t="str">
        <f>IF(F118=0,"",IFERROR(((1+COMPARATIVO!$E$12)^(1/12)-1)*F118,""))</f>
        <v/>
      </c>
      <c r="E119" s="10" t="str">
        <f>IF((IFERROR(C119-D119+IF(C119=F118,0,COMPARATIVO!$F$12),""))=COMPARATIVO!$F$12,"",IFERROR(C119-D119+IF(C119=F118,0,COMPARATIVO!$F$12),""))</f>
        <v/>
      </c>
      <c r="F119" s="46">
        <f t="shared" si="1"/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9" t="str">
        <f t="shared" si="2"/>
        <v/>
      </c>
      <c r="C120" s="10" t="str">
        <f>IF(C119="","",IF(F119=0,"",IF(C119&gt;F119,F119,IF(F119&lt;&gt;"",COMPARATIVO!$D$12,""))))</f>
        <v/>
      </c>
      <c r="D120" s="10" t="str">
        <f>IF(F119=0,"",IFERROR(((1+COMPARATIVO!$E$12)^(1/12)-1)*F119,""))</f>
        <v/>
      </c>
      <c r="E120" s="10" t="str">
        <f>IF((IFERROR(C120-D120+IF(C120=F119,0,COMPARATIVO!$F$12),""))=COMPARATIVO!$F$12,"",IFERROR(C120-D120+IF(C120=F119,0,COMPARATIVO!$F$12),""))</f>
        <v/>
      </c>
      <c r="F120" s="46">
        <f t="shared" si="1"/>
        <v>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9" t="str">
        <f t="shared" si="2"/>
        <v/>
      </c>
      <c r="C121" s="10" t="str">
        <f>IF(C120="","",IF(F120=0,"",IF(C120&gt;F120,F120,IF(F120&lt;&gt;"",COMPARATIVO!$D$12,""))))</f>
        <v/>
      </c>
      <c r="D121" s="10" t="str">
        <f>IF(F120=0,"",IFERROR(((1+COMPARATIVO!$E$12)^(1/12)-1)*F120,""))</f>
        <v/>
      </c>
      <c r="E121" s="10" t="str">
        <f>IF((IFERROR(C121-D121+IF(C121=F120,0,COMPARATIVO!$F$12),""))=COMPARATIVO!$F$12,"",IFERROR(C121-D121+IF(C121=F120,0,COMPARATIVO!$F$12),""))</f>
        <v/>
      </c>
      <c r="F121" s="46">
        <f t="shared" si="1"/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9" t="str">
        <f t="shared" si="2"/>
        <v/>
      </c>
      <c r="C122" s="10" t="str">
        <f>IF(C121="","",IF(F121=0,"",IF(C121&gt;F121,F121,IF(F121&lt;&gt;"",COMPARATIVO!$D$12,""))))</f>
        <v/>
      </c>
      <c r="D122" s="10" t="str">
        <f>IF(F121=0,"",IFERROR(((1+COMPARATIVO!$E$12)^(1/12)-1)*F121,""))</f>
        <v/>
      </c>
      <c r="E122" s="10" t="str">
        <f>IF((IFERROR(C122-D122+IF(C122=F121,0,COMPARATIVO!$F$12),""))=COMPARATIVO!$F$12,"",IFERROR(C122-D122+IF(C122=F121,0,COMPARATIVO!$F$12),""))</f>
        <v/>
      </c>
      <c r="F122" s="46">
        <f t="shared" si="1"/>
        <v>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9" t="str">
        <f t="shared" si="2"/>
        <v/>
      </c>
      <c r="C123" s="10" t="str">
        <f>IF(C122="","",IF(F122=0,"",IF(C122&gt;F122,F122,IF(F122&lt;&gt;"",COMPARATIVO!$D$12,""))))</f>
        <v/>
      </c>
      <c r="D123" s="10" t="str">
        <f>IF(F122=0,"",IFERROR(((1+COMPARATIVO!$E$12)^(1/12)-1)*F122,""))</f>
        <v/>
      </c>
      <c r="E123" s="10" t="str">
        <f>IF((IFERROR(C123-D123+IF(C123=F122,0,COMPARATIVO!$F$12),""))=COMPARATIVO!$F$12,"",IFERROR(C123-D123+IF(C123=F122,0,COMPARATIVO!$F$12),""))</f>
        <v/>
      </c>
      <c r="F123" s="46">
        <f t="shared" si="1"/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9" t="str">
        <f t="shared" si="2"/>
        <v/>
      </c>
      <c r="C124" s="10" t="str">
        <f>IF(C123="","",IF(F123=0,"",IF(C123&gt;F123,F123,IF(F123&lt;&gt;"",COMPARATIVO!$D$12,""))))</f>
        <v/>
      </c>
      <c r="D124" s="10" t="str">
        <f>IF(F123=0,"",IFERROR(((1+COMPARATIVO!$E$12)^(1/12)-1)*F123,""))</f>
        <v/>
      </c>
      <c r="E124" s="10" t="str">
        <f>IF((IFERROR(C124-D124+IF(C124=F123,0,COMPARATIVO!$F$12),""))=COMPARATIVO!$F$12,"",IFERROR(C124-D124+IF(C124=F123,0,COMPARATIVO!$F$12),""))</f>
        <v/>
      </c>
      <c r="F124" s="46">
        <f t="shared" si="1"/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" t="str">
        <f t="shared" si="2"/>
        <v/>
      </c>
      <c r="C125" s="10" t="str">
        <f>IF(C124="","",IF(F124=0,"",IF(C124&gt;F124,F124,IF(F124&lt;&gt;"",COMPARATIVO!$D$12,""))))</f>
        <v/>
      </c>
      <c r="D125" s="10" t="str">
        <f>IF(F124=0,"",IFERROR(((1+COMPARATIVO!$E$12)^(1/12)-1)*F124,""))</f>
        <v/>
      </c>
      <c r="E125" s="10" t="str">
        <f>IF((IFERROR(C125-D125+IF(C125=F124,0,COMPARATIVO!$F$12),""))=COMPARATIVO!$F$12,"",IFERROR(C125-D125+IF(C125=F124,0,COMPARATIVO!$F$12),""))</f>
        <v/>
      </c>
      <c r="F125" s="46">
        <f t="shared" si="1"/>
        <v>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9" t="str">
        <f t="shared" si="2"/>
        <v/>
      </c>
      <c r="C126" s="10" t="str">
        <f>IF(C125="","",IF(F125=0,"",IF(C125&gt;F125,F125,IF(F125&lt;&gt;"",COMPARATIVO!$D$12,""))))</f>
        <v/>
      </c>
      <c r="D126" s="10" t="str">
        <f>IF(F125=0,"",IFERROR(((1+COMPARATIVO!$E$12)^(1/12)-1)*F125,""))</f>
        <v/>
      </c>
      <c r="E126" s="10" t="str">
        <f>IF((IFERROR(C126-D126+IF(C126=F125,0,COMPARATIVO!$F$12),""))=COMPARATIVO!$F$12,"",IFERROR(C126-D126+IF(C126=F125,0,COMPARATIVO!$F$12),""))</f>
        <v/>
      </c>
      <c r="F126" s="46">
        <f t="shared" si="1"/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9" t="str">
        <f t="shared" si="2"/>
        <v/>
      </c>
      <c r="C127" s="10" t="str">
        <f>IF(C126="","",IF(F126=0,"",IF(C126&gt;F126,F126,IF(F126&lt;&gt;"",COMPARATIVO!$D$12,""))))</f>
        <v/>
      </c>
      <c r="D127" s="10" t="str">
        <f>IF(F126=0,"",IFERROR(((1+COMPARATIVO!$E$12)^(1/12)-1)*F126,""))</f>
        <v/>
      </c>
      <c r="E127" s="10" t="str">
        <f>IF((IFERROR(C127-D127+IF(C127=F126,0,COMPARATIVO!$F$12),""))=COMPARATIVO!$F$12,"",IFERROR(C127-D127+IF(C127=F126,0,COMPARATIVO!$F$12),""))</f>
        <v/>
      </c>
      <c r="F127" s="46">
        <f t="shared" si="1"/>
        <v>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9" t="str">
        <f t="shared" si="2"/>
        <v/>
      </c>
      <c r="C128" s="10" t="str">
        <f>IF(C127="","",IF(F127=0,"",IF(C127&gt;F127,F127,IF(F127&lt;&gt;"",COMPARATIVO!$D$12,""))))</f>
        <v/>
      </c>
      <c r="D128" s="10" t="str">
        <f>IF(F127=0,"",IFERROR(((1+COMPARATIVO!$E$12)^(1/12)-1)*F127,""))</f>
        <v/>
      </c>
      <c r="E128" s="10" t="str">
        <f>IF((IFERROR(C128-D128+IF(C128=F127,0,COMPARATIVO!$F$12),""))=COMPARATIVO!$F$12,"",IFERROR(C128-D128+IF(C128=F127,0,COMPARATIVO!$F$12),""))</f>
        <v/>
      </c>
      <c r="F128" s="46">
        <f t="shared" si="1"/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9" t="str">
        <f t="shared" si="2"/>
        <v/>
      </c>
      <c r="C129" s="10" t="str">
        <f>IF(C128="","",IF(F128=0,"",IF(C128&gt;F128,F128,IF(F128&lt;&gt;"",COMPARATIVO!$D$12,""))))</f>
        <v/>
      </c>
      <c r="D129" s="10" t="str">
        <f>IF(F128=0,"",IFERROR(((1+COMPARATIVO!$E$12)^(1/12)-1)*F128,""))</f>
        <v/>
      </c>
      <c r="E129" s="10" t="str">
        <f>IF((IFERROR(C129-D129+IF(C129=F128,0,COMPARATIVO!$F$12),""))=COMPARATIVO!$F$12,"",IFERROR(C129-D129+IF(C129=F128,0,COMPARATIVO!$F$12),""))</f>
        <v/>
      </c>
      <c r="F129" s="46">
        <f t="shared" si="1"/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9" t="str">
        <f t="shared" si="2"/>
        <v/>
      </c>
      <c r="C130" s="10" t="str">
        <f>IF(C129="","",IF(F129=0,"",IF(C129&gt;F129,F129,IF(F129&lt;&gt;"",COMPARATIVO!$D$12,""))))</f>
        <v/>
      </c>
      <c r="D130" s="10" t="str">
        <f>IF(F129=0,"",IFERROR(((1+COMPARATIVO!$E$12)^(1/12)-1)*F129,""))</f>
        <v/>
      </c>
      <c r="E130" s="10" t="str">
        <f>IF((IFERROR(C130-D130+IF(C130=F129,0,COMPARATIVO!$F$12),""))=COMPARATIVO!$F$12,"",IFERROR(C130-D130+IF(C130=F129,0,COMPARATIVO!$F$12),""))</f>
        <v/>
      </c>
      <c r="F130" s="46">
        <f t="shared" si="1"/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9" t="str">
        <f t="shared" si="2"/>
        <v/>
      </c>
      <c r="C131" s="10" t="str">
        <f>IF(C130="","",IF(F130=0,"",IF(C130&gt;F130,F130,IF(F130&lt;&gt;"",COMPARATIVO!$D$12,""))))</f>
        <v/>
      </c>
      <c r="D131" s="10" t="str">
        <f>IF(F130=0,"",IFERROR(((1+COMPARATIVO!$E$12)^(1/12)-1)*F130,""))</f>
        <v/>
      </c>
      <c r="E131" s="10" t="str">
        <f>IF((IFERROR(C131-D131+IF(C131=F130,0,COMPARATIVO!$F$12),""))=COMPARATIVO!$F$12,"",IFERROR(C131-D131+IF(C131=F130,0,COMPARATIVO!$F$12),""))</f>
        <v/>
      </c>
      <c r="F131" s="46">
        <f t="shared" si="1"/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9" t="str">
        <f t="shared" si="2"/>
        <v/>
      </c>
      <c r="C132" s="10" t="str">
        <f>IF(C131="","",IF(F131=0,"",IF(C131&gt;F131,F131,IF(F131&lt;&gt;"",COMPARATIVO!$D$12,""))))</f>
        <v/>
      </c>
      <c r="D132" s="10" t="str">
        <f>IF(F131=0,"",IFERROR(((1+COMPARATIVO!$E$12)^(1/12)-1)*F131,""))</f>
        <v/>
      </c>
      <c r="E132" s="10" t="str">
        <f>IF((IFERROR(C132-D132+IF(C132=F131,0,COMPARATIVO!$F$12),""))=COMPARATIVO!$F$12,"",IFERROR(C132-D132+IF(C132=F131,0,COMPARATIVO!$F$12),""))</f>
        <v/>
      </c>
      <c r="F132" s="46">
        <f t="shared" si="1"/>
        <v>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9" t="str">
        <f t="shared" si="2"/>
        <v/>
      </c>
      <c r="C133" s="10" t="str">
        <f>IF(C132="","",IF(F132=0,"",IF(C132&gt;F132,F132,IF(F132&lt;&gt;"",COMPARATIVO!$D$12,""))))</f>
        <v/>
      </c>
      <c r="D133" s="10" t="str">
        <f>IF(F132=0,"",IFERROR(((1+COMPARATIVO!$E$12)^(1/12)-1)*F132,""))</f>
        <v/>
      </c>
      <c r="E133" s="10" t="str">
        <f>IF((IFERROR(C133-D133+IF(C133=F132,0,COMPARATIVO!$F$12),""))=COMPARATIVO!$F$12,"",IFERROR(C133-D133+IF(C133=F132,0,COMPARATIVO!$F$12),""))</f>
        <v/>
      </c>
      <c r="F133" s="46">
        <f t="shared" si="1"/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9" t="str">
        <f t="shared" si="2"/>
        <v/>
      </c>
      <c r="C134" s="10" t="str">
        <f>IF(C133="","",IF(F133=0,"",IF(C133&gt;F133,F133,IF(F133&lt;&gt;"",COMPARATIVO!$D$12,""))))</f>
        <v/>
      </c>
      <c r="D134" s="10" t="str">
        <f>IF(F133=0,"",IFERROR(((1+COMPARATIVO!$E$12)^(1/12)-1)*F133,""))</f>
        <v/>
      </c>
      <c r="E134" s="10" t="str">
        <f>IF((IFERROR(C134-D134+IF(C134=F133,0,COMPARATIVO!$F$12),""))=COMPARATIVO!$F$12,"",IFERROR(C134-D134+IF(C134=F133,0,COMPARATIVO!$F$12),""))</f>
        <v/>
      </c>
      <c r="F134" s="46">
        <f t="shared" si="1"/>
        <v>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9" t="str">
        <f t="shared" si="2"/>
        <v/>
      </c>
      <c r="C135" s="10" t="str">
        <f>IF(C134="","",IF(F134=0,"",IF(C134&gt;F134,F134,IF(F134&lt;&gt;"",COMPARATIVO!$D$12,""))))</f>
        <v/>
      </c>
      <c r="D135" s="10" t="str">
        <f>IF(F134=0,"",IFERROR(((1+COMPARATIVO!$E$12)^(1/12)-1)*F134,""))</f>
        <v/>
      </c>
      <c r="E135" s="10" t="str">
        <f>IF((IFERROR(C135-D135+IF(C135=F134,0,COMPARATIVO!$F$12),""))=COMPARATIVO!$F$12,"",IFERROR(C135-D135+IF(C135=F134,0,COMPARATIVO!$F$12),""))</f>
        <v/>
      </c>
      <c r="F135" s="46">
        <f t="shared" si="1"/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9" t="str">
        <f t="shared" si="2"/>
        <v/>
      </c>
      <c r="C136" s="10" t="str">
        <f>IF(C135="","",IF(F135=0,"",IF(C135&gt;F135,F135,IF(F135&lt;&gt;"",COMPARATIVO!$D$12,""))))</f>
        <v/>
      </c>
      <c r="D136" s="10" t="str">
        <f>IF(F135=0,"",IFERROR(((1+COMPARATIVO!$E$12)^(1/12)-1)*F135,""))</f>
        <v/>
      </c>
      <c r="E136" s="10" t="str">
        <f>IF((IFERROR(C136-D136+IF(C136=F135,0,COMPARATIVO!$F$12),""))=COMPARATIVO!$F$12,"",IFERROR(C136-D136+IF(C136=F135,0,COMPARATIVO!$F$12),""))</f>
        <v/>
      </c>
      <c r="F136" s="46">
        <f t="shared" si="1"/>
        <v>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9" t="str">
        <f t="shared" si="2"/>
        <v/>
      </c>
      <c r="C137" s="10" t="str">
        <f>IF(C136="","",IF(F136=0,"",IF(C136&gt;F136,F136,IF(F136&lt;&gt;"",COMPARATIVO!$D$12,""))))</f>
        <v/>
      </c>
      <c r="D137" s="10" t="str">
        <f>IF(F136=0,"",IFERROR(((1+COMPARATIVO!$E$12)^(1/12)-1)*F136,""))</f>
        <v/>
      </c>
      <c r="E137" s="10" t="str">
        <f>IF((IFERROR(C137-D137+IF(C137=F136,0,COMPARATIVO!$F$12),""))=COMPARATIVO!$F$12,"",IFERROR(C137-D137+IF(C137=F136,0,COMPARATIVO!$F$12),""))</f>
        <v/>
      </c>
      <c r="F137" s="46">
        <f t="shared" si="1"/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9" t="str">
        <f t="shared" si="2"/>
        <v/>
      </c>
      <c r="C138" s="10" t="str">
        <f>IF(C137="","",IF(F137=0,"",IF(C137&gt;F137,F137,IF(F137&lt;&gt;"",COMPARATIVO!$D$12,""))))</f>
        <v/>
      </c>
      <c r="D138" s="10" t="str">
        <f>IF(F137=0,"",IFERROR(((1+COMPARATIVO!$E$12)^(1/12)-1)*F137,""))</f>
        <v/>
      </c>
      <c r="E138" s="10" t="str">
        <f>IF((IFERROR(C138-D138+IF(C138=F137,0,COMPARATIVO!$F$12),""))=COMPARATIVO!$F$12,"",IFERROR(C138-D138+IF(C138=F137,0,COMPARATIVO!$F$12),""))</f>
        <v/>
      </c>
      <c r="F138" s="46">
        <f t="shared" si="1"/>
        <v>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9" t="str">
        <f t="shared" si="2"/>
        <v/>
      </c>
      <c r="C139" s="10" t="str">
        <f>IF(C138="","",IF(F138=0,"",IF(C138&gt;F138,F138,IF(F138&lt;&gt;"",COMPARATIVO!$D$12,""))))</f>
        <v/>
      </c>
      <c r="D139" s="10" t="str">
        <f>IF(F138=0,"",IFERROR(((1+COMPARATIVO!$E$12)^(1/12)-1)*F138,""))</f>
        <v/>
      </c>
      <c r="E139" s="10" t="str">
        <f>IF((IFERROR(C139-D139+IF(C139=F138,0,COMPARATIVO!$F$12),""))=COMPARATIVO!$F$12,"",IFERROR(C139-D139+IF(C139=F138,0,COMPARATIVO!$F$12),""))</f>
        <v/>
      </c>
      <c r="F139" s="46">
        <f t="shared" si="1"/>
        <v>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9" t="str">
        <f t="shared" si="2"/>
        <v/>
      </c>
      <c r="C140" s="10" t="str">
        <f>IF(C139="","",IF(F139=0,"",IF(C139&gt;F139,F139,IF(F139&lt;&gt;"",COMPARATIVO!$D$12,""))))</f>
        <v/>
      </c>
      <c r="D140" s="10" t="str">
        <f>IF(F139=0,"",IFERROR(((1+COMPARATIVO!$E$12)^(1/12)-1)*F139,""))</f>
        <v/>
      </c>
      <c r="E140" s="10" t="str">
        <f>IF((IFERROR(C140-D140+IF(C140=F139,0,COMPARATIVO!$F$12),""))=COMPARATIVO!$F$12,"",IFERROR(C140-D140+IF(C140=F139,0,COMPARATIVO!$F$12),""))</f>
        <v/>
      </c>
      <c r="F140" s="46">
        <f t="shared" si="1"/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9" t="str">
        <f t="shared" si="2"/>
        <v/>
      </c>
      <c r="C141" s="10" t="str">
        <f>IF(C140="","",IF(F140=0,"",IF(C140&gt;F140,F140,IF(F140&lt;&gt;"",COMPARATIVO!$D$12,""))))</f>
        <v/>
      </c>
      <c r="D141" s="10" t="str">
        <f>IF(F140=0,"",IFERROR(((1+COMPARATIVO!$E$12)^(1/12)-1)*F140,""))</f>
        <v/>
      </c>
      <c r="E141" s="10" t="str">
        <f>IF((IFERROR(C141-D141+IF(C141=F140,0,COMPARATIVO!$F$12),""))=COMPARATIVO!$F$12,"",IFERROR(C141-D141+IF(C141=F140,0,COMPARATIVO!$F$12),""))</f>
        <v/>
      </c>
      <c r="F141" s="46">
        <f t="shared" si="1"/>
        <v>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9" t="str">
        <f t="shared" si="2"/>
        <v/>
      </c>
      <c r="C142" s="10" t="str">
        <f>IF(C141="","",IF(F141=0,"",IF(C141&gt;F141,F141,IF(F141&lt;&gt;"",COMPARATIVO!$D$12,""))))</f>
        <v/>
      </c>
      <c r="D142" s="10" t="str">
        <f>IF(F141=0,"",IFERROR(((1+COMPARATIVO!$E$12)^(1/12)-1)*F141,""))</f>
        <v/>
      </c>
      <c r="E142" s="10" t="str">
        <f>IF((IFERROR(C142-D142+IF(C142=F141,0,COMPARATIVO!$F$12),""))=COMPARATIVO!$F$12,"",IFERROR(C142-D142+IF(C142=F141,0,COMPARATIVO!$F$12),""))</f>
        <v/>
      </c>
      <c r="F142" s="46">
        <f t="shared" si="1"/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9" t="str">
        <f t="shared" si="2"/>
        <v/>
      </c>
      <c r="C143" s="10" t="str">
        <f>IF(C142="","",IF(F142=0,"",IF(C142&gt;F142,F142,IF(F142&lt;&gt;"",COMPARATIVO!$D$12,""))))</f>
        <v/>
      </c>
      <c r="D143" s="10" t="str">
        <f>IF(F142=0,"",IFERROR(((1+COMPARATIVO!$E$12)^(1/12)-1)*F142,""))</f>
        <v/>
      </c>
      <c r="E143" s="10" t="str">
        <f>IF((IFERROR(C143-D143+IF(C143=F142,0,COMPARATIVO!$F$12),""))=COMPARATIVO!$F$12,"",IFERROR(C143-D143+IF(C143=F142,0,COMPARATIVO!$F$12),""))</f>
        <v/>
      </c>
      <c r="F143" s="46">
        <f t="shared" si="1"/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9" t="str">
        <f t="shared" si="2"/>
        <v/>
      </c>
      <c r="C144" s="10" t="str">
        <f>IF(C143="","",IF(F143=0,"",IF(C143&gt;F143,F143,IF(F143&lt;&gt;"",COMPARATIVO!$D$12,""))))</f>
        <v/>
      </c>
      <c r="D144" s="10" t="str">
        <f>IF(F143=0,"",IFERROR(((1+COMPARATIVO!$E$12)^(1/12)-1)*F143,""))</f>
        <v/>
      </c>
      <c r="E144" s="10" t="str">
        <f>IF((IFERROR(C144-D144+IF(C144=F143,0,COMPARATIVO!$F$12),""))=COMPARATIVO!$F$12,"",IFERROR(C144-D144+IF(C144=F143,0,COMPARATIVO!$F$12),""))</f>
        <v/>
      </c>
      <c r="F144" s="46">
        <f t="shared" si="1"/>
        <v>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9" t="str">
        <f t="shared" si="2"/>
        <v/>
      </c>
      <c r="C145" s="10" t="str">
        <f>IF(C144="","",IF(F144=0,"",IF(C144&gt;F144,F144,IF(F144&lt;&gt;"",COMPARATIVO!$D$12,""))))</f>
        <v/>
      </c>
      <c r="D145" s="10" t="str">
        <f>IF(F144=0,"",IFERROR(((1+COMPARATIVO!$E$12)^(1/12)-1)*F144,""))</f>
        <v/>
      </c>
      <c r="E145" s="10" t="str">
        <f>IF((IFERROR(C145-D145+IF(C145=F144,0,COMPARATIVO!$F$12),""))=COMPARATIVO!$F$12,"",IFERROR(C145-D145+IF(C145=F144,0,COMPARATIVO!$F$12),""))</f>
        <v/>
      </c>
      <c r="F145" s="46">
        <f t="shared" si="1"/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9" t="str">
        <f t="shared" si="2"/>
        <v/>
      </c>
      <c r="C146" s="10" t="str">
        <f>IF(C145="","",IF(F145=0,"",IF(C145&gt;F145,F145,IF(F145&lt;&gt;"",COMPARATIVO!$D$12,""))))</f>
        <v/>
      </c>
      <c r="D146" s="10" t="str">
        <f>IF(F145=0,"",IFERROR(((1+COMPARATIVO!$E$12)^(1/12)-1)*F145,""))</f>
        <v/>
      </c>
      <c r="E146" s="10" t="str">
        <f>IF((IFERROR(C146-D146+IF(C146=F145,0,COMPARATIVO!$F$12),""))=COMPARATIVO!$F$12,"",IFERROR(C146-D146+IF(C146=F145,0,COMPARATIVO!$F$12),""))</f>
        <v/>
      </c>
      <c r="F146" s="46">
        <f t="shared" si="1"/>
        <v>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9" t="str">
        <f t="shared" si="2"/>
        <v/>
      </c>
      <c r="C147" s="10" t="str">
        <f>IF(C146="","",IF(F146=0,"",IF(C146&gt;F146,F146,IF(F146&lt;&gt;"",COMPARATIVO!$D$12,""))))</f>
        <v/>
      </c>
      <c r="D147" s="10" t="str">
        <f>IF(F146=0,"",IFERROR(((1+COMPARATIVO!$E$12)^(1/12)-1)*F146,""))</f>
        <v/>
      </c>
      <c r="E147" s="10" t="str">
        <f>IF((IFERROR(C147-D147+IF(C147=F146,0,COMPARATIVO!$F$12),""))=COMPARATIVO!$F$12,"",IFERROR(C147-D147+IF(C147=F146,0,COMPARATIVO!$F$12),""))</f>
        <v/>
      </c>
      <c r="F147" s="46">
        <f t="shared" si="1"/>
        <v>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9" t="str">
        <f t="shared" si="2"/>
        <v/>
      </c>
      <c r="C148" s="10" t="str">
        <f>IF(C147="","",IF(F147=0,"",IF(C147&gt;F147,F147,IF(F147&lt;&gt;"",COMPARATIVO!$D$12,""))))</f>
        <v/>
      </c>
      <c r="D148" s="10" t="str">
        <f>IF(F147=0,"",IFERROR(((1+COMPARATIVO!$E$12)^(1/12)-1)*F147,""))</f>
        <v/>
      </c>
      <c r="E148" s="10" t="str">
        <f>IF((IFERROR(C148-D148+IF(C148=F147,0,COMPARATIVO!$F$12),""))=COMPARATIVO!$F$12,"",IFERROR(C148-D148+IF(C148=F147,0,COMPARATIVO!$F$12),""))</f>
        <v/>
      </c>
      <c r="F148" s="46">
        <f t="shared" si="1"/>
        <v>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9" t="str">
        <f t="shared" si="2"/>
        <v/>
      </c>
      <c r="C149" s="10" t="str">
        <f>IF(C148="","",IF(F148=0,"",IF(C148&gt;F148,F148,IF(F148&lt;&gt;"",COMPARATIVO!$D$12,""))))</f>
        <v/>
      </c>
      <c r="D149" s="10" t="str">
        <f>IF(F148=0,"",IFERROR(((1+COMPARATIVO!$E$12)^(1/12)-1)*F148,""))</f>
        <v/>
      </c>
      <c r="E149" s="10" t="str">
        <f>IF((IFERROR(C149-D149+IF(C149=F148,0,COMPARATIVO!$F$12),""))=COMPARATIVO!$F$12,"",IFERROR(C149-D149+IF(C149=F148,0,COMPARATIVO!$F$12),""))</f>
        <v/>
      </c>
      <c r="F149" s="46">
        <f t="shared" si="1"/>
        <v>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9" t="str">
        <f t="shared" si="2"/>
        <v/>
      </c>
      <c r="C150" s="10" t="str">
        <f>IF(C149="","",IF(F149=0,"",IF(C149&gt;F149,F149,IF(F149&lt;&gt;"",COMPARATIVO!$D$12,""))))</f>
        <v/>
      </c>
      <c r="D150" s="10" t="str">
        <f>IF(F149=0,"",IFERROR(((1+COMPARATIVO!$E$12)^(1/12)-1)*F149,""))</f>
        <v/>
      </c>
      <c r="E150" s="10" t="str">
        <f>IF((IFERROR(C150-D150+IF(C150=F149,0,COMPARATIVO!$F$12),""))=COMPARATIVO!$F$12,"",IFERROR(C150-D150+IF(C150=F149,0,COMPARATIVO!$F$12),""))</f>
        <v/>
      </c>
      <c r="F150" s="46">
        <f t="shared" si="1"/>
        <v>0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9" t="str">
        <f t="shared" si="2"/>
        <v/>
      </c>
      <c r="C151" s="10" t="str">
        <f>IF(C150="","",IF(F150=0,"",IF(C150&gt;F150,F150,IF(F150&lt;&gt;"",COMPARATIVO!$D$12,""))))</f>
        <v/>
      </c>
      <c r="D151" s="10" t="str">
        <f>IF(F150=0,"",IFERROR(((1+COMPARATIVO!$E$12)^(1/12)-1)*F150,""))</f>
        <v/>
      </c>
      <c r="E151" s="10" t="str">
        <f>IF((IFERROR(C151-D151+IF(C151=F150,0,COMPARATIVO!$F$12),""))=COMPARATIVO!$F$12,"",IFERROR(C151-D151+IF(C151=F150,0,COMPARATIVO!$F$12),""))</f>
        <v/>
      </c>
      <c r="F151" s="46">
        <f t="shared" si="1"/>
        <v>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9" t="str">
        <f t="shared" si="2"/>
        <v/>
      </c>
      <c r="C152" s="10" t="str">
        <f>IF(C151="","",IF(F151=0,"",IF(C151&gt;F151,F151,IF(F151&lt;&gt;"",COMPARATIVO!$D$12,""))))</f>
        <v/>
      </c>
      <c r="D152" s="10" t="str">
        <f>IF(F151=0,"",IFERROR(((1+COMPARATIVO!$E$12)^(1/12)-1)*F151,""))</f>
        <v/>
      </c>
      <c r="E152" s="10" t="str">
        <f>IF((IFERROR(C152-D152+IF(C152=F151,0,COMPARATIVO!$F$12),""))=COMPARATIVO!$F$12,"",IFERROR(C152-D152+IF(C152=F151,0,COMPARATIVO!$F$12),""))</f>
        <v/>
      </c>
      <c r="F152" s="46">
        <f t="shared" si="1"/>
        <v>0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9" t="str">
        <f t="shared" si="2"/>
        <v/>
      </c>
      <c r="C153" s="10" t="str">
        <f>IF(C152="","",IF(F152=0,"",IF(C152&gt;F152,F152,IF(F152&lt;&gt;"",COMPARATIVO!$D$12,""))))</f>
        <v/>
      </c>
      <c r="D153" s="10" t="str">
        <f>IF(F152=0,"",IFERROR(((1+COMPARATIVO!$E$12)^(1/12)-1)*F152,""))</f>
        <v/>
      </c>
      <c r="E153" s="10" t="str">
        <f>IF((IFERROR(C153-D153+IF(C153=F152,0,COMPARATIVO!$F$12),""))=COMPARATIVO!$F$12,"",IFERROR(C153-D153+IF(C153=F152,0,COMPARATIVO!$F$12),""))</f>
        <v/>
      </c>
      <c r="F153" s="46">
        <f t="shared" si="1"/>
        <v>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9" t="str">
        <f t="shared" si="2"/>
        <v/>
      </c>
      <c r="C154" s="10" t="str">
        <f>IF(C153="","",IF(F153=0,"",IF(C153&gt;F153,F153,IF(F153&lt;&gt;"",COMPARATIVO!$D$12,""))))</f>
        <v/>
      </c>
      <c r="D154" s="10" t="str">
        <f>IF(F153=0,"",IFERROR(((1+COMPARATIVO!$E$12)^(1/12)-1)*F153,""))</f>
        <v/>
      </c>
      <c r="E154" s="10" t="str">
        <f>IF((IFERROR(C154-D154+IF(C154=F153,0,COMPARATIVO!$F$12),""))=COMPARATIVO!$F$12,"",IFERROR(C154-D154+IF(C154=F153,0,COMPARATIVO!$F$12),""))</f>
        <v/>
      </c>
      <c r="F154" s="46">
        <f t="shared" si="1"/>
        <v>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9" t="str">
        <f t="shared" si="2"/>
        <v/>
      </c>
      <c r="C155" s="10" t="str">
        <f>IF(C154="","",IF(F154=0,"",IF(C154&gt;F154,F154,IF(F154&lt;&gt;"",COMPARATIVO!$D$12,""))))</f>
        <v/>
      </c>
      <c r="D155" s="10" t="str">
        <f>IF(F154=0,"",IFERROR(((1+COMPARATIVO!$E$12)^(1/12)-1)*F154,""))</f>
        <v/>
      </c>
      <c r="E155" s="10" t="str">
        <f>IF((IFERROR(C155-D155+IF(C155=F154,0,COMPARATIVO!$F$12),""))=COMPARATIVO!$F$12,"",IFERROR(C155-D155+IF(C155=F154,0,COMPARATIVO!$F$12),""))</f>
        <v/>
      </c>
      <c r="F155" s="46">
        <f t="shared" si="1"/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9" t="str">
        <f t="shared" si="2"/>
        <v/>
      </c>
      <c r="C156" s="10" t="str">
        <f>IF(C155="","",IF(F155=0,"",IF(C155&gt;F155,F155,IF(F155&lt;&gt;"",COMPARATIVO!$D$12,""))))</f>
        <v/>
      </c>
      <c r="D156" s="10" t="str">
        <f>IF(F155=0,"",IFERROR(((1+COMPARATIVO!$E$12)^(1/12)-1)*F155,""))</f>
        <v/>
      </c>
      <c r="E156" s="10" t="str">
        <f>IF((IFERROR(C156-D156+IF(C156=F155,0,COMPARATIVO!$F$12),""))=COMPARATIVO!$F$12,"",IFERROR(C156-D156+IF(C156=F155,0,COMPARATIVO!$F$12),""))</f>
        <v/>
      </c>
      <c r="F156" s="46">
        <f t="shared" si="1"/>
        <v>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9" t="str">
        <f t="shared" si="2"/>
        <v/>
      </c>
      <c r="C157" s="10" t="str">
        <f>IF(C156="","",IF(F156=0,"",IF(C156&gt;F156,F156,IF(F156&lt;&gt;"",COMPARATIVO!$D$12,""))))</f>
        <v/>
      </c>
      <c r="D157" s="10" t="str">
        <f>IF(F156=0,"",IFERROR(((1+COMPARATIVO!$E$12)^(1/12)-1)*F156,""))</f>
        <v/>
      </c>
      <c r="E157" s="10" t="str">
        <f>IF((IFERROR(C157-D157+IF(C157=F156,0,COMPARATIVO!$F$12),""))=COMPARATIVO!$F$12,"",IFERROR(C157-D157+IF(C157=F156,0,COMPARATIVO!$F$12),""))</f>
        <v/>
      </c>
      <c r="F157" s="46">
        <f t="shared" si="1"/>
        <v>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9" t="str">
        <f t="shared" si="2"/>
        <v/>
      </c>
      <c r="C158" s="10" t="str">
        <f>IF(C157="","",IF(F157=0,"",IF(C157&gt;F157,F157,IF(F157&lt;&gt;"",COMPARATIVO!$D$12,""))))</f>
        <v/>
      </c>
      <c r="D158" s="10" t="str">
        <f>IF(F157=0,"",IFERROR(((1+COMPARATIVO!$E$12)^(1/12)-1)*F157,""))</f>
        <v/>
      </c>
      <c r="E158" s="10" t="str">
        <f>IF((IFERROR(C158-D158+IF(C158=F157,0,COMPARATIVO!$F$12),""))=COMPARATIVO!$F$12,"",IFERROR(C158-D158+IF(C158=F157,0,COMPARATIVO!$F$12),""))</f>
        <v/>
      </c>
      <c r="F158" s="46">
        <f t="shared" si="1"/>
        <v>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9" t="str">
        <f t="shared" si="2"/>
        <v/>
      </c>
      <c r="C159" s="10" t="str">
        <f>IF(C158="","",IF(F158=0,"",IF(C158&gt;F158,F158,IF(F158&lt;&gt;"",COMPARATIVO!$D$12,""))))</f>
        <v/>
      </c>
      <c r="D159" s="10" t="str">
        <f>IF(F158=0,"",IFERROR(((1+COMPARATIVO!$E$12)^(1/12)-1)*F158,""))</f>
        <v/>
      </c>
      <c r="E159" s="10" t="str">
        <f>IF((IFERROR(C159-D159+IF(C159=F158,0,COMPARATIVO!$F$12),""))=COMPARATIVO!$F$12,"",IFERROR(C159-D159+IF(C159=F158,0,COMPARATIVO!$F$12),""))</f>
        <v/>
      </c>
      <c r="F159" s="46">
        <f t="shared" si="1"/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9" t="str">
        <f t="shared" si="2"/>
        <v/>
      </c>
      <c r="C160" s="10" t="str">
        <f>IF(C159="","",IF(F159=0,"",IF(C159&gt;F159,F159,IF(F159&lt;&gt;"",COMPARATIVO!$D$12,""))))</f>
        <v/>
      </c>
      <c r="D160" s="10" t="str">
        <f>IF(F159=0,"",IFERROR(((1+COMPARATIVO!$E$12)^(1/12)-1)*F159,""))</f>
        <v/>
      </c>
      <c r="E160" s="10" t="str">
        <f>IF((IFERROR(C160-D160+IF(C160=F159,0,COMPARATIVO!$F$12),""))=COMPARATIVO!$F$12,"",IFERROR(C160-D160+IF(C160=F159,0,COMPARATIVO!$F$12),""))</f>
        <v/>
      </c>
      <c r="F160" s="46">
        <f t="shared" si="1"/>
        <v>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9" t="str">
        <f t="shared" si="2"/>
        <v/>
      </c>
      <c r="C161" s="10" t="str">
        <f>IF(C160="","",IF(F160=0,"",IF(C160&gt;F160,F160,IF(F160&lt;&gt;"",COMPARATIVO!$D$12,""))))</f>
        <v/>
      </c>
      <c r="D161" s="10" t="str">
        <f>IF(F160=0,"",IFERROR(((1+COMPARATIVO!$E$12)^(1/12)-1)*F160,""))</f>
        <v/>
      </c>
      <c r="E161" s="10" t="str">
        <f>IF((IFERROR(C161-D161+IF(C161=F160,0,COMPARATIVO!$F$12),""))=COMPARATIVO!$F$12,"",IFERROR(C161-D161+IF(C161=F160,0,COMPARATIVO!$F$12),""))</f>
        <v/>
      </c>
      <c r="F161" s="46">
        <f t="shared" si="1"/>
        <v>0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9" t="str">
        <f t="shared" si="2"/>
        <v/>
      </c>
      <c r="C162" s="10" t="str">
        <f>IF(C161="","",IF(F161=0,"",IF(C161&gt;F161,F161,IF(F161&lt;&gt;"",COMPARATIVO!$D$12,""))))</f>
        <v/>
      </c>
      <c r="D162" s="10" t="str">
        <f>IF(F161=0,"",IFERROR(((1+COMPARATIVO!$E$12)^(1/12)-1)*F161,""))</f>
        <v/>
      </c>
      <c r="E162" s="10" t="str">
        <f>IF((IFERROR(C162-D162+IF(C162=F161,0,COMPARATIVO!$F$12),""))=COMPARATIVO!$F$12,"",IFERROR(C162-D162+IF(C162=F161,0,COMPARATIVO!$F$12),""))</f>
        <v/>
      </c>
      <c r="F162" s="46">
        <f t="shared" si="1"/>
        <v>0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9" t="str">
        <f t="shared" si="2"/>
        <v/>
      </c>
      <c r="C163" s="10" t="str">
        <f>IF(C162="","",IF(F162=0,"",IF(C162&gt;F162,F162,IF(F162&lt;&gt;"",COMPARATIVO!$D$12,""))))</f>
        <v/>
      </c>
      <c r="D163" s="10" t="str">
        <f>IF(F162=0,"",IFERROR(((1+COMPARATIVO!$E$12)^(1/12)-1)*F162,""))</f>
        <v/>
      </c>
      <c r="E163" s="10" t="str">
        <f>IF((IFERROR(C163-D163+IF(C163=F162,0,COMPARATIVO!$F$12),""))=COMPARATIVO!$F$12,"",IFERROR(C163-D163+IF(C163=F162,0,COMPARATIVO!$F$12),""))</f>
        <v/>
      </c>
      <c r="F163" s="46">
        <f t="shared" si="1"/>
        <v>0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9" t="str">
        <f t="shared" si="2"/>
        <v/>
      </c>
      <c r="C164" s="10" t="str">
        <f>IF(C163="","",IF(F163=0,"",IF(C163&gt;F163,F163,IF(F163&lt;&gt;"",COMPARATIVO!$D$12,""))))</f>
        <v/>
      </c>
      <c r="D164" s="10" t="str">
        <f>IF(F163=0,"",IFERROR(((1+COMPARATIVO!$E$12)^(1/12)-1)*F163,""))</f>
        <v/>
      </c>
      <c r="E164" s="10" t="str">
        <f>IF((IFERROR(C164-D164+IF(C164=F163,0,COMPARATIVO!$F$12),""))=COMPARATIVO!$F$12,"",IFERROR(C164-D164+IF(C164=F163,0,COMPARATIVO!$F$12),""))</f>
        <v/>
      </c>
      <c r="F164" s="46">
        <f t="shared" si="1"/>
        <v>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9" t="str">
        <f t="shared" si="2"/>
        <v/>
      </c>
      <c r="C165" s="10" t="str">
        <f>IF(C164="","",IF(F164=0,"",IF(C164&gt;F164,F164,IF(F164&lt;&gt;"",COMPARATIVO!$D$12,""))))</f>
        <v/>
      </c>
      <c r="D165" s="10" t="str">
        <f>IF(F164=0,"",IFERROR(((1+COMPARATIVO!$E$12)^(1/12)-1)*F164,""))</f>
        <v/>
      </c>
      <c r="E165" s="10" t="str">
        <f>IF((IFERROR(C165-D165+IF(C165=F164,0,COMPARATIVO!$F$12),""))=COMPARATIVO!$F$12,"",IFERROR(C165-D165+IF(C165=F164,0,COMPARATIVO!$F$12),""))</f>
        <v/>
      </c>
      <c r="F165" s="46">
        <f t="shared" si="1"/>
        <v>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9" t="str">
        <f t="shared" si="2"/>
        <v/>
      </c>
      <c r="C166" s="10" t="str">
        <f>IF(C165="","",IF(F165=0,"",IF(C165&gt;F165,F165,IF(F165&lt;&gt;"",COMPARATIVO!$D$12,""))))</f>
        <v/>
      </c>
      <c r="D166" s="10" t="str">
        <f>IF(F165=0,"",IFERROR(((1+COMPARATIVO!$E$12)^(1/12)-1)*F165,""))</f>
        <v/>
      </c>
      <c r="E166" s="10" t="str">
        <f>IF((IFERROR(C166-D166+IF(C166=F165,0,COMPARATIVO!$F$12),""))=COMPARATIVO!$F$12,"",IFERROR(C166-D166+IF(C166=F165,0,COMPARATIVO!$F$12),""))</f>
        <v/>
      </c>
      <c r="F166" s="46">
        <f t="shared" si="1"/>
        <v>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9" t="str">
        <f t="shared" si="2"/>
        <v/>
      </c>
      <c r="C167" s="10" t="str">
        <f>IF(C166="","",IF(F166=0,"",IF(C166&gt;F166,F166,IF(F166&lt;&gt;"",COMPARATIVO!$D$12,""))))</f>
        <v/>
      </c>
      <c r="D167" s="10" t="str">
        <f>IF(F166=0,"",IFERROR(((1+COMPARATIVO!$E$12)^(1/12)-1)*F166,""))</f>
        <v/>
      </c>
      <c r="E167" s="10" t="str">
        <f>IF((IFERROR(C167-D167+IF(C167=F166,0,COMPARATIVO!$F$12),""))=COMPARATIVO!$F$12,"",IFERROR(C167-D167+IF(C167=F166,0,COMPARATIVO!$F$12),""))</f>
        <v/>
      </c>
      <c r="F167" s="46">
        <f t="shared" si="1"/>
        <v>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9" t="str">
        <f t="shared" si="2"/>
        <v/>
      </c>
      <c r="C168" s="10" t="str">
        <f>IF(C167="","",IF(F167=0,"",IF(C167&gt;F167,F167,IF(F167&lt;&gt;"",COMPARATIVO!$D$12,""))))</f>
        <v/>
      </c>
      <c r="D168" s="10" t="str">
        <f>IF(F167=0,"",IFERROR(((1+COMPARATIVO!$E$12)^(1/12)-1)*F167,""))</f>
        <v/>
      </c>
      <c r="E168" s="10" t="str">
        <f>IF((IFERROR(C168-D168+IF(C168=F167,0,COMPARATIVO!$F$12),""))=COMPARATIVO!$F$12,"",IFERROR(C168-D168+IF(C168=F167,0,COMPARATIVO!$F$12),""))</f>
        <v/>
      </c>
      <c r="F168" s="46">
        <f t="shared" si="1"/>
        <v>0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9" t="str">
        <f t="shared" si="2"/>
        <v/>
      </c>
      <c r="C169" s="10" t="str">
        <f>IF(C168="","",IF(F168=0,"",IF(C168&gt;F168,F168,IF(F168&lt;&gt;"",COMPARATIVO!$D$12,""))))</f>
        <v/>
      </c>
      <c r="D169" s="10" t="str">
        <f>IF(F168=0,"",IFERROR(((1+COMPARATIVO!$E$12)^(1/12)-1)*F168,""))</f>
        <v/>
      </c>
      <c r="E169" s="10" t="str">
        <f>IF((IFERROR(C169-D169+IF(C169=F168,0,COMPARATIVO!$F$12),""))=COMPARATIVO!$F$12,"",IFERROR(C169-D169+IF(C169=F168,0,COMPARATIVO!$F$12),""))</f>
        <v/>
      </c>
      <c r="F169" s="46">
        <f t="shared" si="1"/>
        <v>0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9" t="str">
        <f t="shared" si="2"/>
        <v/>
      </c>
      <c r="C170" s="10" t="str">
        <f>IF(C169="","",IF(F169=0,"",IF(C169&gt;F169,F169,IF(F169&lt;&gt;"",COMPARATIVO!$D$12,""))))</f>
        <v/>
      </c>
      <c r="D170" s="10" t="str">
        <f>IF(F169=0,"",IFERROR(((1+COMPARATIVO!$E$12)^(1/12)-1)*F169,""))</f>
        <v/>
      </c>
      <c r="E170" s="10" t="str">
        <f>IF((IFERROR(C170-D170+IF(C170=F169,0,COMPARATIVO!$F$12),""))=COMPARATIVO!$F$12,"",IFERROR(C170-D170+IF(C170=F169,0,COMPARATIVO!$F$12),""))</f>
        <v/>
      </c>
      <c r="F170" s="46">
        <f t="shared" si="1"/>
        <v>0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9" t="str">
        <f t="shared" si="2"/>
        <v/>
      </c>
      <c r="C171" s="10" t="str">
        <f>IF(C170="","",IF(F170=0,"",IF(C170&gt;F170,F170,IF(F170&lt;&gt;"",COMPARATIVO!$D$12,""))))</f>
        <v/>
      </c>
      <c r="D171" s="10" t="str">
        <f>IF(F170=0,"",IFERROR(((1+COMPARATIVO!$E$12)^(1/12)-1)*F170,""))</f>
        <v/>
      </c>
      <c r="E171" s="10" t="str">
        <f>IF((IFERROR(C171-D171+IF(C171=F170,0,COMPARATIVO!$F$12),""))=COMPARATIVO!$F$12,"",IFERROR(C171-D171+IF(C171=F170,0,COMPARATIVO!$F$12),""))</f>
        <v/>
      </c>
      <c r="F171" s="46">
        <f t="shared" si="1"/>
        <v>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9" t="str">
        <f t="shared" si="2"/>
        <v/>
      </c>
      <c r="C172" s="10" t="str">
        <f>IF(C171="","",IF(F171=0,"",IF(C171&gt;F171,F171,IF(F171&lt;&gt;"",COMPARATIVO!$D$12,""))))</f>
        <v/>
      </c>
      <c r="D172" s="10" t="str">
        <f>IF(F171=0,"",IFERROR(((1+COMPARATIVO!$E$12)^(1/12)-1)*F171,""))</f>
        <v/>
      </c>
      <c r="E172" s="10" t="str">
        <f>IF((IFERROR(C172-D172+IF(C172=F171,0,COMPARATIVO!$F$12),""))=COMPARATIVO!$F$12,"",IFERROR(C172-D172+IF(C172=F171,0,COMPARATIVO!$F$12),""))</f>
        <v/>
      </c>
      <c r="F172" s="46">
        <f t="shared" si="1"/>
        <v>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9" t="str">
        <f t="shared" si="2"/>
        <v/>
      </c>
      <c r="C173" s="10" t="str">
        <f>IF(C172="","",IF(F172=0,"",IF(C172&gt;F172,F172,IF(F172&lt;&gt;"",COMPARATIVO!$D$12,""))))</f>
        <v/>
      </c>
      <c r="D173" s="10" t="str">
        <f>IF(F172=0,"",IFERROR(((1+COMPARATIVO!$E$12)^(1/12)-1)*F172,""))</f>
        <v/>
      </c>
      <c r="E173" s="10" t="str">
        <f>IF((IFERROR(C173-D173+IF(C173=F172,0,COMPARATIVO!$F$12),""))=COMPARATIVO!$F$12,"",IFERROR(C173-D173+IF(C173=F172,0,COMPARATIVO!$F$12),""))</f>
        <v/>
      </c>
      <c r="F173" s="46">
        <f t="shared" si="1"/>
        <v>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9" t="str">
        <f t="shared" si="2"/>
        <v/>
      </c>
      <c r="C174" s="10" t="str">
        <f>IF(C173="","",IF(F173=0,"",IF(C173&gt;F173,F173,IF(F173&lt;&gt;"",COMPARATIVO!$D$12,""))))</f>
        <v/>
      </c>
      <c r="D174" s="10" t="str">
        <f>IF(F173=0,"",IFERROR(((1+COMPARATIVO!$E$12)^(1/12)-1)*F173,""))</f>
        <v/>
      </c>
      <c r="E174" s="10" t="str">
        <f>IF((IFERROR(C174-D174+IF(C174=F173,0,COMPARATIVO!$F$12),""))=COMPARATIVO!$F$12,"",IFERROR(C174-D174+IF(C174=F173,0,COMPARATIVO!$F$12),""))</f>
        <v/>
      </c>
      <c r="F174" s="46">
        <f t="shared" si="1"/>
        <v>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9" t="str">
        <f t="shared" si="2"/>
        <v/>
      </c>
      <c r="C175" s="10" t="str">
        <f>IF(C174="","",IF(F174=0,"",IF(C174&gt;F174,F174,IF(F174&lt;&gt;"",COMPARATIVO!$D$12,""))))</f>
        <v/>
      </c>
      <c r="D175" s="10" t="str">
        <f>IF(F174=0,"",IFERROR(((1+COMPARATIVO!$E$12)^(1/12)-1)*F174,""))</f>
        <v/>
      </c>
      <c r="E175" s="10" t="str">
        <f>IF((IFERROR(C175-D175+IF(C175=F174,0,COMPARATIVO!$F$12),""))=COMPARATIVO!$F$12,"",IFERROR(C175-D175+IF(C175=F174,0,COMPARATIVO!$F$12),""))</f>
        <v/>
      </c>
      <c r="F175" s="46">
        <f t="shared" si="1"/>
        <v>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9" t="str">
        <f t="shared" si="2"/>
        <v/>
      </c>
      <c r="C176" s="10" t="str">
        <f>IF(C175="","",IF(F175=0,"",IF(C175&gt;F175,F175,IF(F175&lt;&gt;"",COMPARATIVO!$D$12,""))))</f>
        <v/>
      </c>
      <c r="D176" s="10" t="str">
        <f>IF(F175=0,"",IFERROR(((1+COMPARATIVO!$E$12)^(1/12)-1)*F175,""))</f>
        <v/>
      </c>
      <c r="E176" s="10" t="str">
        <f>IF((IFERROR(C176-D176+IF(C176=F175,0,COMPARATIVO!$F$12),""))=COMPARATIVO!$F$12,"",IFERROR(C176-D176+IF(C176=F175,0,COMPARATIVO!$F$12),""))</f>
        <v/>
      </c>
      <c r="F176" s="46">
        <f t="shared" si="1"/>
        <v>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9" t="str">
        <f t="shared" si="2"/>
        <v/>
      </c>
      <c r="C177" s="10" t="str">
        <f>IF(C176="","",IF(F176=0,"",IF(C176&gt;F176,F176,IF(F176&lt;&gt;"",COMPARATIVO!$D$12,""))))</f>
        <v/>
      </c>
      <c r="D177" s="10" t="str">
        <f>IF(F176=0,"",IFERROR(((1+COMPARATIVO!$E$12)^(1/12)-1)*F176,""))</f>
        <v/>
      </c>
      <c r="E177" s="10" t="str">
        <f>IF((IFERROR(C177-D177+IF(C177=F176,0,COMPARATIVO!$F$12),""))=COMPARATIVO!$F$12,"",IFERROR(C177-D177+IF(C177=F176,0,COMPARATIVO!$F$12),""))</f>
        <v/>
      </c>
      <c r="F177" s="46">
        <f t="shared" si="1"/>
        <v>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9" t="str">
        <f t="shared" si="2"/>
        <v/>
      </c>
      <c r="C178" s="10" t="str">
        <f>IF(C177="","",IF(F177=0,"",IF(C177&gt;F177,F177,IF(F177&lt;&gt;"",COMPARATIVO!$D$12,""))))</f>
        <v/>
      </c>
      <c r="D178" s="10" t="str">
        <f>IF(F177=0,"",IFERROR(((1+COMPARATIVO!$E$12)^(1/12)-1)*F177,""))</f>
        <v/>
      </c>
      <c r="E178" s="10" t="str">
        <f>IF((IFERROR(C178-D178+IF(C178=F177,0,COMPARATIVO!$F$12),""))=COMPARATIVO!$F$12,"",IFERROR(C178-D178+IF(C178=F177,0,COMPARATIVO!$F$12),""))</f>
        <v/>
      </c>
      <c r="F178" s="46">
        <f t="shared" si="1"/>
        <v>0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9" t="str">
        <f t="shared" si="2"/>
        <v/>
      </c>
      <c r="C179" s="10" t="str">
        <f>IF(C178="","",IF(F178=0,"",IF(C178&gt;F178,F178,IF(F178&lt;&gt;"",COMPARATIVO!$D$12,""))))</f>
        <v/>
      </c>
      <c r="D179" s="10" t="str">
        <f>IF(F178=0,"",IFERROR(((1+COMPARATIVO!$E$12)^(1/12)-1)*F178,""))</f>
        <v/>
      </c>
      <c r="E179" s="10" t="str">
        <f>IF((IFERROR(C179-D179+IF(C179=F178,0,COMPARATIVO!$F$12),""))=COMPARATIVO!$F$12,"",IFERROR(C179-D179+IF(C179=F178,0,COMPARATIVO!$F$12),""))</f>
        <v/>
      </c>
      <c r="F179" s="46">
        <f t="shared" si="1"/>
        <v>0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9" t="str">
        <f t="shared" si="2"/>
        <v/>
      </c>
      <c r="C180" s="10" t="str">
        <f>IF(C179="","",IF(F179=0,"",IF(C179&gt;F179,F179,IF(F179&lt;&gt;"",COMPARATIVO!$D$12,""))))</f>
        <v/>
      </c>
      <c r="D180" s="10" t="str">
        <f>IF(F179=0,"",IFERROR(((1+COMPARATIVO!$E$12)^(1/12)-1)*F179,""))</f>
        <v/>
      </c>
      <c r="E180" s="10" t="str">
        <f>IF((IFERROR(C180-D180+IF(C180=F179,0,COMPARATIVO!$F$12),""))=COMPARATIVO!$F$12,"",IFERROR(C180-D180+IF(C180=F179,0,COMPARATIVO!$F$12),""))</f>
        <v/>
      </c>
      <c r="F180" s="46">
        <f t="shared" si="1"/>
        <v>0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9" t="str">
        <f t="shared" si="2"/>
        <v/>
      </c>
      <c r="C181" s="10" t="str">
        <f>IF(C180="","",IF(F180=0,"",IF(C180&gt;F180,F180,IF(F180&lt;&gt;"",COMPARATIVO!$D$12,""))))</f>
        <v/>
      </c>
      <c r="D181" s="10" t="str">
        <f>IF(F180=0,"",IFERROR(((1+COMPARATIVO!$E$12)^(1/12)-1)*F180,""))</f>
        <v/>
      </c>
      <c r="E181" s="10" t="str">
        <f>IF((IFERROR(C181-D181+IF(C181=F180,0,COMPARATIVO!$F$12),""))=COMPARATIVO!$F$12,"",IFERROR(C181-D181+IF(C181=F180,0,COMPARATIVO!$F$12),""))</f>
        <v/>
      </c>
      <c r="F181" s="46">
        <f t="shared" si="1"/>
        <v>0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9" t="str">
        <f t="shared" si="2"/>
        <v/>
      </c>
      <c r="C182" s="10" t="str">
        <f>IF(C181="","",IF(F181=0,"",IF(C181&gt;F181,F181,IF(F181&lt;&gt;"",COMPARATIVO!$D$12,""))))</f>
        <v/>
      </c>
      <c r="D182" s="10" t="str">
        <f>IF(F181=0,"",IFERROR(((1+COMPARATIVO!$E$12)^(1/12)-1)*F181,""))</f>
        <v/>
      </c>
      <c r="E182" s="10" t="str">
        <f>IF((IFERROR(C182-D182+IF(C182=F181,0,COMPARATIVO!$F$12),""))=COMPARATIVO!$F$12,"",IFERROR(C182-D182+IF(C182=F181,0,COMPARATIVO!$F$12),""))</f>
        <v/>
      </c>
      <c r="F182" s="46">
        <f t="shared" si="1"/>
        <v>0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9" t="str">
        <f t="shared" si="2"/>
        <v/>
      </c>
      <c r="C183" s="10" t="str">
        <f>IF(C182="","",IF(F182=0,"",IF(C182&gt;F182,F182,IF(F182&lt;&gt;"",COMPARATIVO!$D$12,""))))</f>
        <v/>
      </c>
      <c r="D183" s="10" t="str">
        <f>IF(F182=0,"",IFERROR(((1+COMPARATIVO!$E$12)^(1/12)-1)*F182,""))</f>
        <v/>
      </c>
      <c r="E183" s="10" t="str">
        <f>IF((IFERROR(C183-D183+IF(C183=F182,0,COMPARATIVO!$F$12),""))=COMPARATIVO!$F$12,"",IFERROR(C183-D183+IF(C183=F182,0,COMPARATIVO!$F$12),""))</f>
        <v/>
      </c>
      <c r="F183" s="46">
        <f t="shared" si="1"/>
        <v>0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9" t="str">
        <f t="shared" si="2"/>
        <v/>
      </c>
      <c r="C184" s="10" t="str">
        <f>IF(C183="","",IF(F183=0,"",IF(C183&gt;F183,F183,IF(F183&lt;&gt;"",COMPARATIVO!$D$12,""))))</f>
        <v/>
      </c>
      <c r="D184" s="10" t="str">
        <f>IF(F183=0,"",IFERROR(((1+COMPARATIVO!$E$12)^(1/12)-1)*F183,""))</f>
        <v/>
      </c>
      <c r="E184" s="10" t="str">
        <f>IF((IFERROR(C184-D184+IF(C184=F183,0,COMPARATIVO!$F$12),""))=COMPARATIVO!$F$12,"",IFERROR(C184-D184+IF(C184=F183,0,COMPARATIVO!$F$12),""))</f>
        <v/>
      </c>
      <c r="F184" s="46">
        <f t="shared" si="1"/>
        <v>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9" t="str">
        <f t="shared" si="2"/>
        <v/>
      </c>
      <c r="C185" s="10" t="str">
        <f>IF(C184="","",IF(F184=0,"",IF(C184&gt;F184,F184,IF(F184&lt;&gt;"",COMPARATIVO!$D$12,""))))</f>
        <v/>
      </c>
      <c r="D185" s="10" t="str">
        <f>IF(F184=0,"",IFERROR(((1+COMPARATIVO!$E$12)^(1/12)-1)*F184,""))</f>
        <v/>
      </c>
      <c r="E185" s="10" t="str">
        <f>IF((IFERROR(C185-D185+IF(C185=F184,0,COMPARATIVO!$F$12),""))=COMPARATIVO!$F$12,"",IFERROR(C185-D185+IF(C185=F184,0,COMPARATIVO!$F$12),""))</f>
        <v/>
      </c>
      <c r="F185" s="46">
        <f t="shared" si="1"/>
        <v>0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9" t="str">
        <f t="shared" si="2"/>
        <v/>
      </c>
      <c r="C186" s="10" t="str">
        <f>IF(C185="","",IF(F185=0,"",IF(C185&gt;F185,F185,IF(F185&lt;&gt;"",COMPARATIVO!$D$12,""))))</f>
        <v/>
      </c>
      <c r="D186" s="10" t="str">
        <f>IF(F185=0,"",IFERROR(((1+COMPARATIVO!$E$12)^(1/12)-1)*F185,""))</f>
        <v/>
      </c>
      <c r="E186" s="10" t="str">
        <f>IF((IFERROR(C186-D186+IF(C186=F185,0,COMPARATIVO!$F$12),""))=COMPARATIVO!$F$12,"",IFERROR(C186-D186+IF(C186=F185,0,COMPARATIVO!$F$12),""))</f>
        <v/>
      </c>
      <c r="F186" s="46">
        <f t="shared" si="1"/>
        <v>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9" t="str">
        <f t="shared" si="2"/>
        <v/>
      </c>
      <c r="C187" s="10" t="str">
        <f>IF(C186="","",IF(F186=0,"",IF(C186&gt;F186,F186,IF(F186&lt;&gt;"",COMPARATIVO!$D$12,""))))</f>
        <v/>
      </c>
      <c r="D187" s="10" t="str">
        <f>IF(F186=0,"",IFERROR(((1+COMPARATIVO!$E$12)^(1/12)-1)*F186,""))</f>
        <v/>
      </c>
      <c r="E187" s="10" t="str">
        <f>IF((IFERROR(C187-D187+IF(C187=F186,0,COMPARATIVO!$F$12),""))=COMPARATIVO!$F$12,"",IFERROR(C187-D187+IF(C187=F186,0,COMPARATIVO!$F$12),""))</f>
        <v/>
      </c>
      <c r="F187" s="46">
        <f t="shared" si="1"/>
        <v>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9" t="str">
        <f t="shared" si="2"/>
        <v/>
      </c>
      <c r="C188" s="10" t="str">
        <f>IF(C187="","",IF(F187=0,"",IF(C187&gt;F187,F187,IF(F187&lt;&gt;"",COMPARATIVO!$D$12,""))))</f>
        <v/>
      </c>
      <c r="D188" s="10" t="str">
        <f>IF(F187=0,"",IFERROR(((1+COMPARATIVO!$E$12)^(1/12)-1)*F187,""))</f>
        <v/>
      </c>
      <c r="E188" s="10" t="str">
        <f>IF((IFERROR(C188-D188+IF(C188=F187,0,COMPARATIVO!$F$12),""))=COMPARATIVO!$F$12,"",IFERROR(C188-D188+IF(C188=F187,0,COMPARATIVO!$F$12),""))</f>
        <v/>
      </c>
      <c r="F188" s="46">
        <f t="shared" si="1"/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9" t="str">
        <f t="shared" si="2"/>
        <v/>
      </c>
      <c r="C189" s="10" t="str">
        <f>IF(C188="","",IF(F188=0,"",IF(C188&gt;F188,F188,IF(F188&lt;&gt;"",COMPARATIVO!$D$12,""))))</f>
        <v/>
      </c>
      <c r="D189" s="10" t="str">
        <f>IF(F188=0,"",IFERROR(((1+COMPARATIVO!$E$12)^(1/12)-1)*F188,""))</f>
        <v/>
      </c>
      <c r="E189" s="10" t="str">
        <f>IF((IFERROR(C189-D189+IF(C189=F188,0,COMPARATIVO!$F$12),""))=COMPARATIVO!$F$12,"",IFERROR(C189-D189+IF(C189=F188,0,COMPARATIVO!$F$12),""))</f>
        <v/>
      </c>
      <c r="F189" s="46">
        <f t="shared" si="1"/>
        <v>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9" t="str">
        <f t="shared" si="2"/>
        <v/>
      </c>
      <c r="C190" s="10" t="str">
        <f>IF(C189="","",IF(F189=0,"",IF(C189&gt;F189,F189,IF(F189&lt;&gt;"",COMPARATIVO!$D$12,""))))</f>
        <v/>
      </c>
      <c r="D190" s="10" t="str">
        <f>IF(F189=0,"",IFERROR(((1+COMPARATIVO!$E$12)^(1/12)-1)*F189,""))</f>
        <v/>
      </c>
      <c r="E190" s="10" t="str">
        <f>IF((IFERROR(C190-D190+IF(C190=F189,0,COMPARATIVO!$F$12),""))=COMPARATIVO!$F$12,"",IFERROR(C190-D190+IF(C190=F189,0,COMPARATIVO!$F$12),""))</f>
        <v/>
      </c>
      <c r="F190" s="46">
        <f t="shared" si="1"/>
        <v>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9" t="str">
        <f t="shared" si="2"/>
        <v/>
      </c>
      <c r="C191" s="10" t="str">
        <f>IF(C190="","",IF(F190=0,"",IF(C190&gt;F190,F190,IF(F190&lt;&gt;"",COMPARATIVO!$D$12,""))))</f>
        <v/>
      </c>
      <c r="D191" s="10" t="str">
        <f>IF(F190=0,"",IFERROR(((1+COMPARATIVO!$E$12)^(1/12)-1)*F190,""))</f>
        <v/>
      </c>
      <c r="E191" s="10" t="str">
        <f>IF((IFERROR(C191-D191+IF(C191=F190,0,COMPARATIVO!$F$12),""))=COMPARATIVO!$F$12,"",IFERROR(C191-D191+IF(C191=F190,0,COMPARATIVO!$F$12),""))</f>
        <v/>
      </c>
      <c r="F191" s="46">
        <f t="shared" si="1"/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9" t="str">
        <f t="shared" si="2"/>
        <v/>
      </c>
      <c r="C192" s="10" t="str">
        <f>IF(C191="","",IF(F191=0,"",IF(C191&gt;F191,F191,IF(F191&lt;&gt;"",COMPARATIVO!$D$12,""))))</f>
        <v/>
      </c>
      <c r="D192" s="10" t="str">
        <f>IF(F191=0,"",IFERROR(((1+COMPARATIVO!$E$12)^(1/12)-1)*F191,""))</f>
        <v/>
      </c>
      <c r="E192" s="10" t="str">
        <f>IF((IFERROR(C192-D192+IF(C192=F191,0,COMPARATIVO!$F$12),""))=COMPARATIVO!$F$12,"",IFERROR(C192-D192+IF(C192=F191,0,COMPARATIVO!$F$12),""))</f>
        <v/>
      </c>
      <c r="F192" s="46">
        <f t="shared" si="1"/>
        <v>0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9" t="str">
        <f t="shared" si="2"/>
        <v/>
      </c>
      <c r="C193" s="10" t="str">
        <f>IF(C192="","",IF(F192=0,"",IF(C192&gt;F192,F192,IF(F192&lt;&gt;"",COMPARATIVO!$D$12,""))))</f>
        <v/>
      </c>
      <c r="D193" s="10" t="str">
        <f>IF(F192=0,"",IFERROR(((1+COMPARATIVO!$E$12)^(1/12)-1)*F192,""))</f>
        <v/>
      </c>
      <c r="E193" s="10" t="str">
        <f>IF((IFERROR(C193-D193+IF(C193=F192,0,COMPARATIVO!$F$12),""))=COMPARATIVO!$F$12,"",IFERROR(C193-D193+IF(C193=F192,0,COMPARATIVO!$F$12),""))</f>
        <v/>
      </c>
      <c r="F193" s="46">
        <f t="shared" si="1"/>
        <v>0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9" t="str">
        <f t="shared" si="2"/>
        <v/>
      </c>
      <c r="C194" s="10" t="str">
        <f>IF(C193="","",IF(F193=0,"",IF(C193&gt;F193,F193,IF(F193&lt;&gt;"",COMPARATIVO!$D$12,""))))</f>
        <v/>
      </c>
      <c r="D194" s="10" t="str">
        <f>IF(F193=0,"",IFERROR(((1+COMPARATIVO!$E$12)^(1/12)-1)*F193,""))</f>
        <v/>
      </c>
      <c r="E194" s="10" t="str">
        <f>IF((IFERROR(C194-D194+IF(C194=F193,0,COMPARATIVO!$F$12),""))=COMPARATIVO!$F$12,"",IFERROR(C194-D194+IF(C194=F193,0,COMPARATIVO!$F$12),""))</f>
        <v/>
      </c>
      <c r="F194" s="46">
        <f t="shared" si="1"/>
        <v>0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9" t="str">
        <f t="shared" si="2"/>
        <v/>
      </c>
      <c r="C195" s="10" t="str">
        <f>IF(C194="","",IF(F194=0,"",IF(C194&gt;F194,F194,IF(F194&lt;&gt;"",COMPARATIVO!$D$12,""))))</f>
        <v/>
      </c>
      <c r="D195" s="10" t="str">
        <f>IF(F194=0,"",IFERROR(((1+COMPARATIVO!$E$12)^(1/12)-1)*F194,""))</f>
        <v/>
      </c>
      <c r="E195" s="10" t="str">
        <f>IF((IFERROR(C195-D195+IF(C195=F194,0,COMPARATIVO!$F$12),""))=COMPARATIVO!$F$12,"",IFERROR(C195-D195+IF(C195=F194,0,COMPARATIVO!$F$12),""))</f>
        <v/>
      </c>
      <c r="F195" s="46">
        <f t="shared" si="1"/>
        <v>0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9" t="str">
        <f t="shared" si="2"/>
        <v/>
      </c>
      <c r="C196" s="10" t="str">
        <f>IF(C195="","",IF(F195=0,"",IF(C195&gt;F195,F195,IF(F195&lt;&gt;"",COMPARATIVO!$D$12,""))))</f>
        <v/>
      </c>
      <c r="D196" s="10" t="str">
        <f>IF(F195=0,"",IFERROR(((1+COMPARATIVO!$E$12)^(1/12)-1)*F195,""))</f>
        <v/>
      </c>
      <c r="E196" s="10" t="str">
        <f>IF((IFERROR(C196-D196+IF(C196=F195,0,COMPARATIVO!$F$12),""))=COMPARATIVO!$F$12,"",IFERROR(C196-D196+IF(C196=F195,0,COMPARATIVO!$F$12),""))</f>
        <v/>
      </c>
      <c r="F196" s="46">
        <f t="shared" si="1"/>
        <v>0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9" t="str">
        <f t="shared" si="2"/>
        <v/>
      </c>
      <c r="C197" s="10" t="str">
        <f>IF(C196="","",IF(F196=0,"",IF(C196&gt;F196,F196,IF(F196&lt;&gt;"",COMPARATIVO!$D$12,""))))</f>
        <v/>
      </c>
      <c r="D197" s="10" t="str">
        <f>IF(F196=0,"",IFERROR(((1+COMPARATIVO!$E$12)^(1/12)-1)*F196,""))</f>
        <v/>
      </c>
      <c r="E197" s="10" t="str">
        <f>IF((IFERROR(C197-D197+IF(C197=F196,0,COMPARATIVO!$F$12),""))=COMPARATIVO!$F$12,"",IFERROR(C197-D197+IF(C197=F196,0,COMPARATIVO!$F$12),""))</f>
        <v/>
      </c>
      <c r="F197" s="46">
        <f t="shared" si="1"/>
        <v>0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9" t="str">
        <f t="shared" si="2"/>
        <v/>
      </c>
      <c r="C198" s="10" t="str">
        <f>IF(C197="","",IF(F197=0,"",IF(C197&gt;F197,F197,IF(F197&lt;&gt;"",COMPARATIVO!$D$12,""))))</f>
        <v/>
      </c>
      <c r="D198" s="10" t="str">
        <f>IF(F197=0,"",IFERROR(((1+COMPARATIVO!$E$12)^(1/12)-1)*F197,""))</f>
        <v/>
      </c>
      <c r="E198" s="10" t="str">
        <f>IF((IFERROR(C198-D198+IF(C198=F197,0,COMPARATIVO!$F$12),""))=COMPARATIVO!$F$12,"",IFERROR(C198-D198+IF(C198=F197,0,COMPARATIVO!$F$12),""))</f>
        <v/>
      </c>
      <c r="F198" s="46">
        <f t="shared" si="1"/>
        <v>0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9" t="str">
        <f t="shared" si="2"/>
        <v/>
      </c>
      <c r="C199" s="10" t="str">
        <f>IF(C198="","",IF(F198=0,"",IF(C198&gt;F198,F198,IF(F198&lt;&gt;"",COMPARATIVO!$D$12,""))))</f>
        <v/>
      </c>
      <c r="D199" s="10" t="str">
        <f>IF(F198=0,"",IFERROR(((1+COMPARATIVO!$E$12)^(1/12)-1)*F198,""))</f>
        <v/>
      </c>
      <c r="E199" s="10" t="str">
        <f>IF((IFERROR(C199-D199+IF(C199=F198,0,COMPARATIVO!$F$12),""))=COMPARATIVO!$F$12,"",IFERROR(C199-D199+IF(C199=F198,0,COMPARATIVO!$F$12),""))</f>
        <v/>
      </c>
      <c r="F199" s="46">
        <f t="shared" si="1"/>
        <v>0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9" t="str">
        <f t="shared" si="2"/>
        <v/>
      </c>
      <c r="C200" s="10" t="str">
        <f>IF(C199="","",IF(F199=0,"",IF(C199&gt;F199,F199,IF(F199&lt;&gt;"",COMPARATIVO!$D$12,""))))</f>
        <v/>
      </c>
      <c r="D200" s="10" t="str">
        <f>IF(F199=0,"",IFERROR(((1+COMPARATIVO!$E$12)^(1/12)-1)*F199,""))</f>
        <v/>
      </c>
      <c r="E200" s="10" t="str">
        <f>IF((IFERROR(C200-D200+IF(C200=F199,0,COMPARATIVO!$F$12),""))=COMPARATIVO!$F$12,"",IFERROR(C200-D200+IF(C200=F199,0,COMPARATIVO!$F$12),""))</f>
        <v/>
      </c>
      <c r="F200" s="46">
        <f t="shared" si="1"/>
        <v>0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9" t="str">
        <f t="shared" si="2"/>
        <v/>
      </c>
      <c r="C201" s="10" t="str">
        <f>IF(C200="","",IF(F200=0,"",IF(C200&gt;F200,F200,IF(F200&lt;&gt;"",COMPARATIVO!$D$12,""))))</f>
        <v/>
      </c>
      <c r="D201" s="10" t="str">
        <f>IF(F200=0,"",IFERROR(((1+COMPARATIVO!$E$12)^(1/12)-1)*F200,""))</f>
        <v/>
      </c>
      <c r="E201" s="10" t="str">
        <f>IF((IFERROR(C201-D201+IF(C201=F200,0,COMPARATIVO!$F$12),""))=COMPARATIVO!$F$12,"",IFERROR(C201-D201+IF(C201=F200,0,COMPARATIVO!$F$12),""))</f>
        <v/>
      </c>
      <c r="F201" s="46">
        <f t="shared" si="1"/>
        <v>0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9" t="str">
        <f t="shared" si="2"/>
        <v/>
      </c>
      <c r="C202" s="10" t="str">
        <f>IF(C201="","",IF(F201=0,"",IF(C201&gt;F201,F201,IF(F201&lt;&gt;"",COMPARATIVO!$D$12,""))))</f>
        <v/>
      </c>
      <c r="D202" s="10" t="str">
        <f>IF(F201=0,"",IFERROR(((1+COMPARATIVO!$E$12)^(1/12)-1)*F201,""))</f>
        <v/>
      </c>
      <c r="E202" s="10" t="str">
        <f>IF((IFERROR(C202-D202+IF(C202=F201,0,COMPARATIVO!$F$12),""))=COMPARATIVO!$F$12,"",IFERROR(C202-D202+IF(C202=F201,0,COMPARATIVO!$F$12),""))</f>
        <v/>
      </c>
      <c r="F202" s="46">
        <f t="shared" si="1"/>
        <v>0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9" t="str">
        <f t="shared" si="2"/>
        <v/>
      </c>
      <c r="C203" s="10" t="str">
        <f>IF(C202="","",IF(F202=0,"",IF(C202&gt;F202,F202,IF(F202&lt;&gt;"",COMPARATIVO!$D$12,""))))</f>
        <v/>
      </c>
      <c r="D203" s="10" t="str">
        <f>IF(F202=0,"",IFERROR(((1+COMPARATIVO!$E$12)^(1/12)-1)*F202,""))</f>
        <v/>
      </c>
      <c r="E203" s="10" t="str">
        <f>IF((IFERROR(C203-D203+IF(C203=F202,0,COMPARATIVO!$F$12),""))=COMPARATIVO!$F$12,"",IFERROR(C203-D203+IF(C203=F202,0,COMPARATIVO!$F$12),""))</f>
        <v/>
      </c>
      <c r="F203" s="46">
        <f t="shared" si="1"/>
        <v>0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9" t="str">
        <f t="shared" si="2"/>
        <v/>
      </c>
      <c r="C204" s="10" t="str">
        <f>IF(C203="","",IF(F203=0,"",IF(C203&gt;F203,F203,IF(F203&lt;&gt;"",COMPARATIVO!$D$12,""))))</f>
        <v/>
      </c>
      <c r="D204" s="10" t="str">
        <f>IF(F203=0,"",IFERROR(((1+COMPARATIVO!$E$12)^(1/12)-1)*F203,""))</f>
        <v/>
      </c>
      <c r="E204" s="10" t="str">
        <f>IF((IFERROR(C204-D204+IF(C204=F203,0,COMPARATIVO!$F$12),""))=COMPARATIVO!$F$12,"",IFERROR(C204-D204+IF(C204=F203,0,COMPARATIVO!$F$12),""))</f>
        <v/>
      </c>
      <c r="F204" s="46">
        <f t="shared" si="1"/>
        <v>0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9" t="str">
        <f t="shared" si="2"/>
        <v/>
      </c>
      <c r="C205" s="10" t="str">
        <f>IF(C204="","",IF(F204=0,"",IF(C204&gt;F204,F204,IF(F204&lt;&gt;"",COMPARATIVO!$D$12,""))))</f>
        <v/>
      </c>
      <c r="D205" s="10" t="str">
        <f>IF(F204=0,"",IFERROR(((1+COMPARATIVO!$E$12)^(1/12)-1)*F204,""))</f>
        <v/>
      </c>
      <c r="E205" s="10" t="str">
        <f>IF((IFERROR(C205-D205+IF(C205=F204,0,COMPARATIVO!$F$12),""))=COMPARATIVO!$F$12,"",IFERROR(C205-D205+IF(C205=F204,0,COMPARATIVO!$F$12),""))</f>
        <v/>
      </c>
      <c r="F205" s="46">
        <f t="shared" si="1"/>
        <v>0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9" t="str">
        <f t="shared" si="2"/>
        <v/>
      </c>
      <c r="C206" s="10" t="str">
        <f>IF(C205="","",IF(F205=0,"",IF(C205&gt;F205,F205,IF(F205&lt;&gt;"",COMPARATIVO!$D$12,""))))</f>
        <v/>
      </c>
      <c r="D206" s="10" t="str">
        <f>IF(F205=0,"",IFERROR(((1+COMPARATIVO!$E$12)^(1/12)-1)*F205,""))</f>
        <v/>
      </c>
      <c r="E206" s="10" t="str">
        <f>IF((IFERROR(C206-D206+IF(C206=F205,0,COMPARATIVO!$F$12),""))=COMPARATIVO!$F$12,"",IFERROR(C206-D206+IF(C206=F205,0,COMPARATIVO!$F$12),""))</f>
        <v/>
      </c>
      <c r="F206" s="46">
        <f t="shared" si="1"/>
        <v>0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9" t="str">
        <f t="shared" si="2"/>
        <v/>
      </c>
      <c r="C207" s="10" t="str">
        <f>IF(C206="","",IF(F206=0,"",IF(C206&gt;F206,F206,IF(F206&lt;&gt;"",COMPARATIVO!$D$12,""))))</f>
        <v/>
      </c>
      <c r="D207" s="10" t="str">
        <f>IF(F206=0,"",IFERROR(((1+COMPARATIVO!$E$12)^(1/12)-1)*F206,""))</f>
        <v/>
      </c>
      <c r="E207" s="10" t="str">
        <f>IF((IFERROR(C207-D207+IF(C207=F206,0,COMPARATIVO!$F$12),""))=COMPARATIVO!$F$12,"",IFERROR(C207-D207+IF(C207=F206,0,COMPARATIVO!$F$12),""))</f>
        <v/>
      </c>
      <c r="F207" s="46">
        <f t="shared" si="1"/>
        <v>0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9" t="str">
        <f t="shared" si="2"/>
        <v/>
      </c>
      <c r="C208" s="10" t="str">
        <f>IF(C207="","",IF(F207=0,"",IF(C207&gt;F207,F207,IF(F207&lt;&gt;"",COMPARATIVO!$D$12,""))))</f>
        <v/>
      </c>
      <c r="D208" s="10" t="str">
        <f>IF(F207=0,"",IFERROR(((1+COMPARATIVO!$E$12)^(1/12)-1)*F207,""))</f>
        <v/>
      </c>
      <c r="E208" s="10" t="str">
        <f>IF((IFERROR(C208-D208+IF(C208=F207,0,COMPARATIVO!$F$12),""))=COMPARATIVO!$F$12,"",IFERROR(C208-D208+IF(C208=F207,0,COMPARATIVO!$F$12),""))</f>
        <v/>
      </c>
      <c r="F208" s="46">
        <f t="shared" si="1"/>
        <v>0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9" t="str">
        <f t="shared" si="2"/>
        <v/>
      </c>
      <c r="C209" s="10" t="str">
        <f>IF(C208="","",IF(F208=0,"",IF(C208&gt;F208,F208,IF(F208&lt;&gt;"",COMPARATIVO!$D$12,""))))</f>
        <v/>
      </c>
      <c r="D209" s="10" t="str">
        <f>IF(F208=0,"",IFERROR(((1+COMPARATIVO!$E$12)^(1/12)-1)*F208,""))</f>
        <v/>
      </c>
      <c r="E209" s="10" t="str">
        <f>IF((IFERROR(C209-D209+IF(C209=F208,0,COMPARATIVO!$F$12),""))=COMPARATIVO!$F$12,"",IFERROR(C209-D209+IF(C209=F208,0,COMPARATIVO!$F$12),""))</f>
        <v/>
      </c>
      <c r="F209" s="46">
        <f t="shared" si="1"/>
        <v>0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9" t="str">
        <f t="shared" si="2"/>
        <v/>
      </c>
      <c r="C210" s="10" t="str">
        <f>IF(C209="","",IF(F209=0,"",IF(C209&gt;F209,F209,IF(F209&lt;&gt;"",COMPARATIVO!$D$12,""))))</f>
        <v/>
      </c>
      <c r="D210" s="10" t="str">
        <f>IF(F209=0,"",IFERROR(((1+COMPARATIVO!$E$12)^(1/12)-1)*F209,""))</f>
        <v/>
      </c>
      <c r="E210" s="10" t="str">
        <f>IF((IFERROR(C210-D210+IF(C210=F209,0,COMPARATIVO!$F$12),""))=COMPARATIVO!$F$12,"",IFERROR(C210-D210+IF(C210=F209,0,COMPARATIVO!$F$12),""))</f>
        <v/>
      </c>
      <c r="F210" s="46">
        <f t="shared" si="1"/>
        <v>0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9" t="str">
        <f t="shared" si="2"/>
        <v/>
      </c>
      <c r="C211" s="10" t="str">
        <f>IF(C210="","",IF(F210=0,"",IF(C210&gt;F210,F210,IF(F210&lt;&gt;"",COMPARATIVO!$D$12,""))))</f>
        <v/>
      </c>
      <c r="D211" s="10" t="str">
        <f>IF(F210=0,"",IFERROR(((1+COMPARATIVO!$E$12)^(1/12)-1)*F210,""))</f>
        <v/>
      </c>
      <c r="E211" s="10" t="str">
        <f>IF((IFERROR(C211-D211+IF(C211=F210,0,COMPARATIVO!$F$12),""))=COMPARATIVO!$F$12,"",IFERROR(C211-D211+IF(C211=F210,0,COMPARATIVO!$F$12),""))</f>
        <v/>
      </c>
      <c r="F211" s="46">
        <f t="shared" si="1"/>
        <v>0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9" t="str">
        <f t="shared" si="2"/>
        <v/>
      </c>
      <c r="C212" s="10" t="str">
        <f>IF(C211="","",IF(F211=0,"",IF(C211&gt;F211,F211,IF(F211&lt;&gt;"",COMPARATIVO!$D$12,""))))</f>
        <v/>
      </c>
      <c r="D212" s="10" t="str">
        <f>IF(F211=0,"",IFERROR(((1+COMPARATIVO!$E$12)^(1/12)-1)*F211,""))</f>
        <v/>
      </c>
      <c r="E212" s="10" t="str">
        <f>IF((IFERROR(C212-D212+IF(C212=F211,0,COMPARATIVO!$F$12),""))=COMPARATIVO!$F$12,"",IFERROR(C212-D212+IF(C212=F211,0,COMPARATIVO!$F$12),""))</f>
        <v/>
      </c>
      <c r="F212" s="46">
        <f t="shared" si="1"/>
        <v>0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9" t="str">
        <f t="shared" si="2"/>
        <v/>
      </c>
      <c r="C213" s="10" t="str">
        <f>IF(C212="","",IF(F212=0,"",IF(C212&gt;F212,F212,IF(F212&lt;&gt;"",COMPARATIVO!$D$12,""))))</f>
        <v/>
      </c>
      <c r="D213" s="10" t="str">
        <f>IF(F212=0,"",IFERROR(((1+COMPARATIVO!$E$12)^(1/12)-1)*F212,""))</f>
        <v/>
      </c>
      <c r="E213" s="10" t="str">
        <f>IF((IFERROR(C213-D213+IF(C213=F212,0,COMPARATIVO!$F$12),""))=COMPARATIVO!$F$12,"",IFERROR(C213-D213+IF(C213=F212,0,COMPARATIVO!$F$12),""))</f>
        <v/>
      </c>
      <c r="F213" s="46">
        <f t="shared" si="1"/>
        <v>0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9" t="str">
        <f t="shared" si="2"/>
        <v/>
      </c>
      <c r="C214" s="10" t="str">
        <f>IF(C213="","",IF(F213=0,"",IF(C213&gt;F213,F213,IF(F213&lt;&gt;"",COMPARATIVO!$D$12,""))))</f>
        <v/>
      </c>
      <c r="D214" s="10" t="str">
        <f>IF(F213=0,"",IFERROR(((1+COMPARATIVO!$E$12)^(1/12)-1)*F213,""))</f>
        <v/>
      </c>
      <c r="E214" s="10" t="str">
        <f>IF((IFERROR(C214-D214+IF(C214=F213,0,COMPARATIVO!$F$12),""))=COMPARATIVO!$F$12,"",IFERROR(C214-D214+IF(C214=F213,0,COMPARATIVO!$F$12),""))</f>
        <v/>
      </c>
      <c r="F214" s="46">
        <f t="shared" si="1"/>
        <v>0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9" t="str">
        <f t="shared" si="2"/>
        <v/>
      </c>
      <c r="C215" s="10" t="str">
        <f>IF(C214="","",IF(F214=0,"",IF(C214&gt;F214,F214,IF(F214&lt;&gt;"",COMPARATIVO!$D$12,""))))</f>
        <v/>
      </c>
      <c r="D215" s="10" t="str">
        <f>IF(F214=0,"",IFERROR(((1+COMPARATIVO!$E$12)^(1/12)-1)*F214,""))</f>
        <v/>
      </c>
      <c r="E215" s="10" t="str">
        <f>IF((IFERROR(C215-D215+IF(C215=F214,0,COMPARATIVO!$F$12),""))=COMPARATIVO!$F$12,"",IFERROR(C215-D215+IF(C215=F214,0,COMPARATIVO!$F$12),""))</f>
        <v/>
      </c>
      <c r="F215" s="46">
        <f t="shared" si="1"/>
        <v>0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9" t="str">
        <f t="shared" si="2"/>
        <v/>
      </c>
      <c r="C216" s="10" t="str">
        <f>IF(C215="","",IF(F215=0,"",IF(C215&gt;F215,F215,IF(F215&lt;&gt;"",COMPARATIVO!$D$12,""))))</f>
        <v/>
      </c>
      <c r="D216" s="10" t="str">
        <f>IF(F215=0,"",IFERROR(((1+COMPARATIVO!$E$12)^(1/12)-1)*F215,""))</f>
        <v/>
      </c>
      <c r="E216" s="10" t="str">
        <f>IF((IFERROR(C216-D216+IF(C216=F215,0,COMPARATIVO!$F$12),""))=COMPARATIVO!$F$12,"",IFERROR(C216-D216+IF(C216=F215,0,COMPARATIVO!$F$12),""))</f>
        <v/>
      </c>
      <c r="F216" s="46">
        <f t="shared" si="1"/>
        <v>0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9" t="str">
        <f t="shared" si="2"/>
        <v/>
      </c>
      <c r="C217" s="10" t="str">
        <f>IF(C216="","",IF(F216=0,"",IF(C216&gt;F216,F216,IF(F216&lt;&gt;"",COMPARATIVO!$D$12,""))))</f>
        <v/>
      </c>
      <c r="D217" s="10" t="str">
        <f>IF(F216=0,"",IFERROR(((1+COMPARATIVO!$E$12)^(1/12)-1)*F216,""))</f>
        <v/>
      </c>
      <c r="E217" s="10" t="str">
        <f>IF((IFERROR(C217-D217+IF(C217=F216,0,COMPARATIVO!$F$12),""))=COMPARATIVO!$F$12,"",IFERROR(C217-D217+IF(C217=F216,0,COMPARATIVO!$F$12),""))</f>
        <v/>
      </c>
      <c r="F217" s="46">
        <f t="shared" si="1"/>
        <v>0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9" t="str">
        <f t="shared" si="2"/>
        <v/>
      </c>
      <c r="C218" s="10" t="str">
        <f>IF(C217="","",IF(F217=0,"",IF(C217&gt;F217,F217,IF(F217&lt;&gt;"",COMPARATIVO!$D$12,""))))</f>
        <v/>
      </c>
      <c r="D218" s="10" t="str">
        <f>IF(F217=0,"",IFERROR(((1+COMPARATIVO!$E$12)^(1/12)-1)*F217,""))</f>
        <v/>
      </c>
      <c r="E218" s="10" t="str">
        <f>IF((IFERROR(C218-D218+IF(C218=F217,0,COMPARATIVO!$F$12),""))=COMPARATIVO!$F$12,"",IFERROR(C218-D218+IF(C218=F217,0,COMPARATIVO!$F$12),""))</f>
        <v/>
      </c>
      <c r="F218" s="46">
        <f t="shared" si="1"/>
        <v>0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9" t="str">
        <f t="shared" si="2"/>
        <v/>
      </c>
      <c r="C219" s="10" t="str">
        <f>IF(C218="","",IF(F218=0,"",IF(C218&gt;F218,F218,IF(F218&lt;&gt;"",COMPARATIVO!$D$12,""))))</f>
        <v/>
      </c>
      <c r="D219" s="10" t="str">
        <f>IF(F218=0,"",IFERROR(((1+COMPARATIVO!$E$12)^(1/12)-1)*F218,""))</f>
        <v/>
      </c>
      <c r="E219" s="10" t="str">
        <f>IF((IFERROR(C219-D219+IF(C219=F218,0,COMPARATIVO!$F$12),""))=COMPARATIVO!$F$12,"",IFERROR(C219-D219+IF(C219=F218,0,COMPARATIVO!$F$12),""))</f>
        <v/>
      </c>
      <c r="F219" s="46">
        <f t="shared" si="1"/>
        <v>0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9" t="str">
        <f t="shared" si="2"/>
        <v/>
      </c>
      <c r="C220" s="10" t="str">
        <f>IF(C219="","",IF(F219=0,"",IF(C219&gt;F219,F219,IF(F219&lt;&gt;"",COMPARATIVO!$D$12,""))))</f>
        <v/>
      </c>
      <c r="D220" s="10" t="str">
        <f>IF(F219=0,"",IFERROR(((1+COMPARATIVO!$E$12)^(1/12)-1)*F219,""))</f>
        <v/>
      </c>
      <c r="E220" s="10" t="str">
        <f>IF((IFERROR(C220-D220+IF(C220=F219,0,COMPARATIVO!$F$12),""))=COMPARATIVO!$F$12,"",IFERROR(C220-D220+IF(C220=F219,0,COMPARATIVO!$F$12),""))</f>
        <v/>
      </c>
      <c r="F220" s="46">
        <f t="shared" si="1"/>
        <v>0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9" t="str">
        <f t="shared" si="2"/>
        <v/>
      </c>
      <c r="C221" s="10" t="str">
        <f>IF(C220="","",IF(F220=0,"",IF(C220&gt;F220,F220,IF(F220&lt;&gt;"",COMPARATIVO!$D$12,""))))</f>
        <v/>
      </c>
      <c r="D221" s="10" t="str">
        <f>IF(F220=0,"",IFERROR(((1+COMPARATIVO!$E$12)^(1/12)-1)*F220,""))</f>
        <v/>
      </c>
      <c r="E221" s="10" t="str">
        <f>IF((IFERROR(C221-D221+IF(C221=F220,0,COMPARATIVO!$F$12),""))=COMPARATIVO!$F$12,"",IFERROR(C221-D221+IF(C221=F220,0,COMPARATIVO!$F$12),""))</f>
        <v/>
      </c>
      <c r="F221" s="46">
        <f t="shared" si="1"/>
        <v>0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9" t="str">
        <f t="shared" si="2"/>
        <v/>
      </c>
      <c r="C222" s="10" t="str">
        <f>IF(C221="","",IF(F221=0,"",IF(C221&gt;F221,F221,IF(F221&lt;&gt;"",COMPARATIVO!$D$12,""))))</f>
        <v/>
      </c>
      <c r="D222" s="10" t="str">
        <f>IF(F221=0,"",IFERROR(((1+COMPARATIVO!$E$12)^(1/12)-1)*F221,""))</f>
        <v/>
      </c>
      <c r="E222" s="10" t="str">
        <f>IF((IFERROR(C222-D222+IF(C222=F221,0,COMPARATIVO!$F$12),""))=COMPARATIVO!$F$12,"",IFERROR(C222-D222+IF(C222=F221,0,COMPARATIVO!$F$12),""))</f>
        <v/>
      </c>
      <c r="F222" s="46">
        <f t="shared" si="1"/>
        <v>0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9" t="str">
        <f t="shared" si="2"/>
        <v/>
      </c>
      <c r="C223" s="10" t="str">
        <f>IF(C222="","",IF(F222=0,"",IF(C222&gt;F222,F222,IF(F222&lt;&gt;"",COMPARATIVO!$D$12,""))))</f>
        <v/>
      </c>
      <c r="D223" s="10" t="str">
        <f>IF(F222=0,"",IFERROR(((1+COMPARATIVO!$E$12)^(1/12)-1)*F222,""))</f>
        <v/>
      </c>
      <c r="E223" s="10" t="str">
        <f>IF((IFERROR(C223-D223+IF(C223=F222,0,COMPARATIVO!$F$12),""))=COMPARATIVO!$F$12,"",IFERROR(C223-D223+IF(C223=F222,0,COMPARATIVO!$F$12),""))</f>
        <v/>
      </c>
      <c r="F223" s="46">
        <f t="shared" si="1"/>
        <v>0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9" t="str">
        <f t="shared" si="2"/>
        <v/>
      </c>
      <c r="C224" s="10" t="str">
        <f>IF(C223="","",IF(F223=0,"",IF(C223&gt;F223,F223,IF(F223&lt;&gt;"",COMPARATIVO!$D$12,""))))</f>
        <v/>
      </c>
      <c r="D224" s="10" t="str">
        <f>IF(F223=0,"",IFERROR(((1+COMPARATIVO!$E$12)^(1/12)-1)*F223,""))</f>
        <v/>
      </c>
      <c r="E224" s="10" t="str">
        <f>IF((IFERROR(C224-D224+IF(C224=F223,0,COMPARATIVO!$F$12),""))=COMPARATIVO!$F$12,"",IFERROR(C224-D224+IF(C224=F223,0,COMPARATIVO!$F$12),""))</f>
        <v/>
      </c>
      <c r="F224" s="46">
        <f t="shared" si="1"/>
        <v>0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9" t="str">
        <f t="shared" si="2"/>
        <v/>
      </c>
      <c r="C225" s="10" t="str">
        <f>IF(C224="","",IF(F224=0,"",IF(C224&gt;F224,F224,IF(F224&lt;&gt;"",COMPARATIVO!$D$12,""))))</f>
        <v/>
      </c>
      <c r="D225" s="10" t="str">
        <f>IF(F224=0,"",IFERROR(((1+COMPARATIVO!$E$12)^(1/12)-1)*F224,""))</f>
        <v/>
      </c>
      <c r="E225" s="10" t="str">
        <f>IF((IFERROR(C225-D225+IF(C225=F224,0,COMPARATIVO!$F$12),""))=COMPARATIVO!$F$12,"",IFERROR(C225-D225+IF(C225=F224,0,COMPARATIVO!$F$12),""))</f>
        <v/>
      </c>
      <c r="F225" s="46">
        <f t="shared" si="1"/>
        <v>0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9" t="str">
        <f t="shared" si="2"/>
        <v/>
      </c>
      <c r="C226" s="10" t="str">
        <f>IF(C225="","",IF(F225=0,"",IF(C225&gt;F225,F225,IF(F225&lt;&gt;"",COMPARATIVO!$D$12,""))))</f>
        <v/>
      </c>
      <c r="D226" s="10" t="str">
        <f>IF(F225=0,"",IFERROR(((1+COMPARATIVO!$E$12)^(1/12)-1)*F225,""))</f>
        <v/>
      </c>
      <c r="E226" s="10" t="str">
        <f>IF((IFERROR(C226-D226+IF(C226=F225,0,COMPARATIVO!$F$12),""))=COMPARATIVO!$F$12,"",IFERROR(C226-D226+IF(C226=F225,0,COMPARATIVO!$F$12),""))</f>
        <v/>
      </c>
      <c r="F226" s="46">
        <f t="shared" si="1"/>
        <v>0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9" t="str">
        <f t="shared" si="2"/>
        <v/>
      </c>
      <c r="C227" s="10" t="str">
        <f>IF(C226="","",IF(F226=0,"",IF(C226&gt;F226,F226,IF(F226&lt;&gt;"",COMPARATIVO!$D$12,""))))</f>
        <v/>
      </c>
      <c r="D227" s="10" t="str">
        <f>IF(F226=0,"",IFERROR(((1+COMPARATIVO!$E$12)^(1/12)-1)*F226,""))</f>
        <v/>
      </c>
      <c r="E227" s="10" t="str">
        <f>IF((IFERROR(C227-D227+IF(C227=F226,0,COMPARATIVO!$F$12),""))=COMPARATIVO!$F$12,"",IFERROR(C227-D227+IF(C227=F226,0,COMPARATIVO!$F$12),""))</f>
        <v/>
      </c>
      <c r="F227" s="46">
        <f t="shared" si="1"/>
        <v>0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9" t="str">
        <f t="shared" si="2"/>
        <v/>
      </c>
      <c r="C228" s="10" t="str">
        <f>IF(C227="","",IF(F227=0,"",IF(C227&gt;F227,F227,IF(F227&lt;&gt;"",COMPARATIVO!$D$12,""))))</f>
        <v/>
      </c>
      <c r="D228" s="10" t="str">
        <f>IF(F227=0,"",IFERROR(((1+COMPARATIVO!$E$12)^(1/12)-1)*F227,""))</f>
        <v/>
      </c>
      <c r="E228" s="10" t="str">
        <f>IF((IFERROR(C228-D228+IF(C228=F227,0,COMPARATIVO!$F$12),""))=COMPARATIVO!$F$12,"",IFERROR(C228-D228+IF(C228=F227,0,COMPARATIVO!$F$12),""))</f>
        <v/>
      </c>
      <c r="F228" s="46">
        <f t="shared" si="1"/>
        <v>0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9" t="str">
        <f t="shared" si="2"/>
        <v/>
      </c>
      <c r="C229" s="10" t="str">
        <f>IF(C228="","",IF(F228=0,"",IF(C228&gt;F228,F228,IF(F228&lt;&gt;"",COMPARATIVO!$D$12,""))))</f>
        <v/>
      </c>
      <c r="D229" s="10" t="str">
        <f>IF(F228=0,"",IFERROR(((1+COMPARATIVO!$E$12)^(1/12)-1)*F228,""))</f>
        <v/>
      </c>
      <c r="E229" s="10" t="str">
        <f>IF((IFERROR(C229-D229+IF(C229=F228,0,COMPARATIVO!$F$12),""))=COMPARATIVO!$F$12,"",IFERROR(C229-D229+IF(C229=F228,0,COMPARATIVO!$F$12),""))</f>
        <v/>
      </c>
      <c r="F229" s="46">
        <f t="shared" si="1"/>
        <v>0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9" t="str">
        <f t="shared" si="2"/>
        <v/>
      </c>
      <c r="C230" s="10" t="str">
        <f>IF(C229="","",IF(F229=0,"",IF(C229&gt;F229,F229,IF(F229&lt;&gt;"",COMPARATIVO!$D$12,""))))</f>
        <v/>
      </c>
      <c r="D230" s="10" t="str">
        <f>IF(F229=0,"",IFERROR(((1+COMPARATIVO!$E$12)^(1/12)-1)*F229,""))</f>
        <v/>
      </c>
      <c r="E230" s="10" t="str">
        <f>IF((IFERROR(C230-D230+IF(C230=F229,0,COMPARATIVO!$F$12),""))=COMPARATIVO!$F$12,"",IFERROR(C230-D230+IF(C230=F229,0,COMPARATIVO!$F$12),""))</f>
        <v/>
      </c>
      <c r="F230" s="46">
        <f t="shared" si="1"/>
        <v>0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9" t="str">
        <f t="shared" si="2"/>
        <v/>
      </c>
      <c r="C231" s="10" t="str">
        <f>IF(C230="","",IF(F230=0,"",IF(C230&gt;F230,F230,IF(F230&lt;&gt;"",COMPARATIVO!$D$12,""))))</f>
        <v/>
      </c>
      <c r="D231" s="10" t="str">
        <f>IF(F230=0,"",IFERROR(((1+COMPARATIVO!$E$12)^(1/12)-1)*F230,""))</f>
        <v/>
      </c>
      <c r="E231" s="10" t="str">
        <f>IF((IFERROR(C231-D231+IF(C231=F230,0,COMPARATIVO!$F$12),""))=COMPARATIVO!$F$12,"",IFERROR(C231-D231+IF(C231=F230,0,COMPARATIVO!$F$12),""))</f>
        <v/>
      </c>
      <c r="F231" s="46">
        <f t="shared" si="1"/>
        <v>0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9" t="str">
        <f t="shared" si="2"/>
        <v/>
      </c>
      <c r="C232" s="10" t="str">
        <f>IF(C231="","",IF(F231=0,"",IF(C231&gt;F231,F231,IF(F231&lt;&gt;"",COMPARATIVO!$D$12,""))))</f>
        <v/>
      </c>
      <c r="D232" s="10" t="str">
        <f>IF(F231=0,"",IFERROR(((1+COMPARATIVO!$E$12)^(1/12)-1)*F231,""))</f>
        <v/>
      </c>
      <c r="E232" s="10" t="str">
        <f>IF((IFERROR(C232-D232+IF(C232=F231,0,COMPARATIVO!$F$12),""))=COMPARATIVO!$F$12,"",IFERROR(C232-D232+IF(C232=F231,0,COMPARATIVO!$F$12),""))</f>
        <v/>
      </c>
      <c r="F232" s="46">
        <f t="shared" si="1"/>
        <v>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9" t="str">
        <f t="shared" si="2"/>
        <v/>
      </c>
      <c r="C233" s="10" t="str">
        <f>IF(C232="","",IF(F232=0,"",IF(C232&gt;F232,F232,IF(F232&lt;&gt;"",COMPARATIVO!$D$12,""))))</f>
        <v/>
      </c>
      <c r="D233" s="10" t="str">
        <f>IF(F232=0,"",IFERROR(((1+COMPARATIVO!$E$12)^(1/12)-1)*F232,""))</f>
        <v/>
      </c>
      <c r="E233" s="10" t="str">
        <f>IF((IFERROR(C233-D233+IF(C233=F232,0,COMPARATIVO!$F$12),""))=COMPARATIVO!$F$12,"",IFERROR(C233-D233+IF(C233=F232,0,COMPARATIVO!$F$12),""))</f>
        <v/>
      </c>
      <c r="F233" s="46">
        <f t="shared" si="1"/>
        <v>0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9" t="str">
        <f t="shared" si="2"/>
        <v/>
      </c>
      <c r="C234" s="10" t="str">
        <f>IF(C233="","",IF(F233=0,"",IF(C233&gt;F233,F233,IF(F233&lt;&gt;"",COMPARATIVO!$D$12,""))))</f>
        <v/>
      </c>
      <c r="D234" s="10" t="str">
        <f>IF(F233=0,"",IFERROR(((1+COMPARATIVO!$E$12)^(1/12)-1)*F233,""))</f>
        <v/>
      </c>
      <c r="E234" s="10" t="str">
        <f>IF((IFERROR(C234-D234+IF(C234=F233,0,COMPARATIVO!$F$12),""))=COMPARATIVO!$F$12,"",IFERROR(C234-D234+IF(C234=F233,0,COMPARATIVO!$F$12),""))</f>
        <v/>
      </c>
      <c r="F234" s="46">
        <f t="shared" si="1"/>
        <v>0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9" t="str">
        <f t="shared" si="2"/>
        <v/>
      </c>
      <c r="C235" s="10" t="str">
        <f>IF(C234="","",IF(F234=0,"",IF(C234&gt;F234,F234,IF(F234&lt;&gt;"",COMPARATIVO!$D$12,""))))</f>
        <v/>
      </c>
      <c r="D235" s="10" t="str">
        <f>IF(F234=0,"",IFERROR(((1+COMPARATIVO!$E$12)^(1/12)-1)*F234,""))</f>
        <v/>
      </c>
      <c r="E235" s="10" t="str">
        <f>IF((IFERROR(C235-D235+IF(C235=F234,0,COMPARATIVO!$F$12),""))=COMPARATIVO!$F$12,"",IFERROR(C235-D235+IF(C235=F234,0,COMPARATIVO!$F$12),""))</f>
        <v/>
      </c>
      <c r="F235" s="46">
        <f t="shared" si="1"/>
        <v>0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9" t="str">
        <f t="shared" si="2"/>
        <v/>
      </c>
      <c r="C236" s="10" t="str">
        <f>IF(C235="","",IF(F235=0,"",IF(C235&gt;F235,F235,IF(F235&lt;&gt;"",COMPARATIVO!$D$12,""))))</f>
        <v/>
      </c>
      <c r="D236" s="10" t="str">
        <f>IF(F235=0,"",IFERROR(((1+COMPARATIVO!$E$12)^(1/12)-1)*F235,""))</f>
        <v/>
      </c>
      <c r="E236" s="10" t="str">
        <f>IF((IFERROR(C236-D236+IF(C236=F235,0,COMPARATIVO!$F$12),""))=COMPARATIVO!$F$12,"",IFERROR(C236-D236+IF(C236=F235,0,COMPARATIVO!$F$12),""))</f>
        <v/>
      </c>
      <c r="F236" s="46">
        <f t="shared" si="1"/>
        <v>0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9" t="str">
        <f t="shared" si="2"/>
        <v/>
      </c>
      <c r="C237" s="10" t="str">
        <f>IF(C236="","",IF(F236=0,"",IF(C236&gt;F236,F236,IF(F236&lt;&gt;"",COMPARATIVO!$D$12,""))))</f>
        <v/>
      </c>
      <c r="D237" s="10" t="str">
        <f>IF(F236=0,"",IFERROR(((1+COMPARATIVO!$E$12)^(1/12)-1)*F236,""))</f>
        <v/>
      </c>
      <c r="E237" s="10" t="str">
        <f>IF((IFERROR(C237-D237+IF(C237=F236,0,COMPARATIVO!$F$12),""))=COMPARATIVO!$F$12,"",IFERROR(C237-D237+IF(C237=F236,0,COMPARATIVO!$F$12),""))</f>
        <v/>
      </c>
      <c r="F237" s="46">
        <f t="shared" si="1"/>
        <v>0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9" t="str">
        <f t="shared" si="2"/>
        <v/>
      </c>
      <c r="C238" s="10" t="str">
        <f>IF(C237="","",IF(F237=0,"",IF(C237&gt;F237,F237,IF(F237&lt;&gt;"",COMPARATIVO!$D$12,""))))</f>
        <v/>
      </c>
      <c r="D238" s="10" t="str">
        <f>IF(F237=0,"",IFERROR(((1+COMPARATIVO!$E$12)^(1/12)-1)*F237,""))</f>
        <v/>
      </c>
      <c r="E238" s="10" t="str">
        <f>IF((IFERROR(C238-D238+IF(C238=F237,0,COMPARATIVO!$F$12),""))=COMPARATIVO!$F$12,"",IFERROR(C238-D238+IF(C238=F237,0,COMPARATIVO!$F$12),""))</f>
        <v/>
      </c>
      <c r="F238" s="46">
        <f t="shared" si="1"/>
        <v>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9" t="str">
        <f t="shared" si="2"/>
        <v/>
      </c>
      <c r="C239" s="10" t="str">
        <f>IF(C238="","",IF(F238=0,"",IF(C238&gt;F238,F238,IF(F238&lt;&gt;"",COMPARATIVO!$D$12,""))))</f>
        <v/>
      </c>
      <c r="D239" s="10" t="str">
        <f>IF(F238=0,"",IFERROR(((1+COMPARATIVO!$E$12)^(1/12)-1)*F238,""))</f>
        <v/>
      </c>
      <c r="E239" s="10" t="str">
        <f>IF((IFERROR(C239-D239+IF(C239=F238,0,COMPARATIVO!$F$12),""))=COMPARATIVO!$F$12,"",IFERROR(C239-D239+IF(C239=F238,0,COMPARATIVO!$F$12),""))</f>
        <v/>
      </c>
      <c r="F239" s="46">
        <f t="shared" si="1"/>
        <v>0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9" t="str">
        <f t="shared" si="2"/>
        <v/>
      </c>
      <c r="C240" s="10" t="str">
        <f>IF(C239="","",IF(F239=0,"",IF(C239&gt;F239,F239,IF(F239&lt;&gt;"",COMPARATIVO!$D$12,""))))</f>
        <v/>
      </c>
      <c r="D240" s="10" t="str">
        <f>IF(F239=0,"",IFERROR(((1+COMPARATIVO!$E$12)^(1/12)-1)*F239,""))</f>
        <v/>
      </c>
      <c r="E240" s="10" t="str">
        <f>IF((IFERROR(C240-D240+IF(C240=F239,0,COMPARATIVO!$F$12),""))=COMPARATIVO!$F$12,"",IFERROR(C240-D240+IF(C240=F239,0,COMPARATIVO!$F$12),""))</f>
        <v/>
      </c>
      <c r="F240" s="46">
        <f t="shared" si="1"/>
        <v>0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9" t="str">
        <f t="shared" si="2"/>
        <v/>
      </c>
      <c r="C241" s="10" t="str">
        <f>IF(C240="","",IF(F240=0,"",IF(C240&gt;F240,F240,IF(F240&lt;&gt;"",COMPARATIVO!$D$12,""))))</f>
        <v/>
      </c>
      <c r="D241" s="10" t="str">
        <f>IF(F240=0,"",IFERROR(((1+COMPARATIVO!$E$12)^(1/12)-1)*F240,""))</f>
        <v/>
      </c>
      <c r="E241" s="10" t="str">
        <f>IF((IFERROR(C241-D241+IF(C241=F240,0,COMPARATIVO!$F$12),""))=COMPARATIVO!$F$12,"",IFERROR(C241-D241+IF(C241=F240,0,COMPARATIVO!$F$12),""))</f>
        <v/>
      </c>
      <c r="F241" s="46">
        <f t="shared" si="1"/>
        <v>0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9" t="str">
        <f t="shared" si="2"/>
        <v/>
      </c>
      <c r="C242" s="10" t="str">
        <f>IF(C241="","",IF(F241=0,"",IF(C241&gt;F241,F241,IF(F241&lt;&gt;"",COMPARATIVO!$D$12,""))))</f>
        <v/>
      </c>
      <c r="D242" s="10" t="str">
        <f>IF(F241=0,"",IFERROR(((1+COMPARATIVO!$E$12)^(1/12)-1)*F241,""))</f>
        <v/>
      </c>
      <c r="E242" s="10" t="str">
        <f>IF((IFERROR(C242-D242+IF(C242=F241,0,COMPARATIVO!$F$12),""))=COMPARATIVO!$F$12,"",IFERROR(C242-D242+IF(C242=F241,0,COMPARATIVO!$F$12),""))</f>
        <v/>
      </c>
      <c r="F242" s="46">
        <f t="shared" si="1"/>
        <v>0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9" t="str">
        <f t="shared" si="2"/>
        <v/>
      </c>
      <c r="C243" s="10" t="str">
        <f>IF(C242="","",IF(F242=0,"",IF(C242&gt;F242,F242,IF(F242&lt;&gt;"",COMPARATIVO!$D$12,""))))</f>
        <v/>
      </c>
      <c r="D243" s="10" t="str">
        <f>IF(F242=0,"",IFERROR(((1+COMPARATIVO!$E$12)^(1/12)-1)*F242,""))</f>
        <v/>
      </c>
      <c r="E243" s="10" t="str">
        <f>IF((IFERROR(C243-D243+IF(C243=F242,0,COMPARATIVO!$F$12),""))=COMPARATIVO!$F$12,"",IFERROR(C243-D243+IF(C243=F242,0,COMPARATIVO!$F$12),""))</f>
        <v/>
      </c>
      <c r="F243" s="46">
        <f t="shared" si="1"/>
        <v>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9" t="str">
        <f t="shared" si="2"/>
        <v/>
      </c>
      <c r="C244" s="10" t="str">
        <f>IF(C243="","",IF(F243=0,"",IF(C243&gt;F243,F243,IF(F243&lt;&gt;"",COMPARATIVO!$D$12,""))))</f>
        <v/>
      </c>
      <c r="D244" s="10" t="str">
        <f>IF(F243=0,"",IFERROR(((1+COMPARATIVO!$E$12)^(1/12)-1)*F243,""))</f>
        <v/>
      </c>
      <c r="E244" s="10" t="str">
        <f>IF((IFERROR(C244-D244+IF(C244=F243,0,COMPARATIVO!$F$12),""))=COMPARATIVO!$F$12,"",IFERROR(C244-D244+IF(C244=F243,0,COMPARATIVO!$F$12),""))</f>
        <v/>
      </c>
      <c r="F244" s="46">
        <f t="shared" si="1"/>
        <v>0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9" t="str">
        <f t="shared" si="2"/>
        <v/>
      </c>
      <c r="C245" s="10" t="str">
        <f>IF(C244="","",IF(F244=0,"",IF(C244&gt;F244,F244,IF(F244&lt;&gt;"",COMPARATIVO!$D$12,""))))</f>
        <v/>
      </c>
      <c r="D245" s="10" t="str">
        <f>IF(F244=0,"",IFERROR(((1+COMPARATIVO!$E$12)^(1/12)-1)*F244,""))</f>
        <v/>
      </c>
      <c r="E245" s="10" t="str">
        <f>IF((IFERROR(C245-D245+IF(C245=F244,0,COMPARATIVO!$F$12),""))=COMPARATIVO!$F$12,"",IFERROR(C245-D245+IF(C245=F244,0,COMPARATIVO!$F$12),""))</f>
        <v/>
      </c>
      <c r="F245" s="46">
        <f t="shared" si="1"/>
        <v>0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9" t="str">
        <f t="shared" si="2"/>
        <v/>
      </c>
      <c r="C246" s="10" t="str">
        <f>IF(C245="","",IF(F245=0,"",IF(C245&gt;F245,F245,IF(F245&lt;&gt;"",COMPARATIVO!$D$12,""))))</f>
        <v/>
      </c>
      <c r="D246" s="10" t="str">
        <f>IF(F245=0,"",IFERROR(((1+COMPARATIVO!$E$12)^(1/12)-1)*F245,""))</f>
        <v/>
      </c>
      <c r="E246" s="10" t="str">
        <f>IF((IFERROR(C246-D246+IF(C246=F245,0,COMPARATIVO!$F$12),""))=COMPARATIVO!$F$12,"",IFERROR(C246-D246+IF(C246=F245,0,COMPARATIVO!$F$12),""))</f>
        <v/>
      </c>
      <c r="F246" s="46">
        <f t="shared" si="1"/>
        <v>0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9" t="str">
        <f t="shared" si="2"/>
        <v/>
      </c>
      <c r="C247" s="10" t="str">
        <f>IF(C246="","",IF(F246=0,"",IF(C246&gt;F246,F246,IF(F246&lt;&gt;"",COMPARATIVO!$D$12,""))))</f>
        <v/>
      </c>
      <c r="D247" s="10" t="str">
        <f>IF(F246=0,"",IFERROR(((1+COMPARATIVO!$E$12)^(1/12)-1)*F246,""))</f>
        <v/>
      </c>
      <c r="E247" s="10" t="str">
        <f>IF((IFERROR(C247-D247+IF(C247=F246,0,COMPARATIVO!$F$12),""))=COMPARATIVO!$F$12,"",IFERROR(C247-D247+IF(C247=F246,0,COMPARATIVO!$F$12),""))</f>
        <v/>
      </c>
      <c r="F247" s="46">
        <f t="shared" si="1"/>
        <v>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9" t="str">
        <f t="shared" si="2"/>
        <v/>
      </c>
      <c r="C248" s="10" t="str">
        <f>IF(C247="","",IF(F247=0,"",IF(C247&gt;F247,F247,IF(F247&lt;&gt;"",COMPARATIVO!$D$12,""))))</f>
        <v/>
      </c>
      <c r="D248" s="10" t="str">
        <f>IF(F247=0,"",IFERROR(((1+COMPARATIVO!$E$12)^(1/12)-1)*F247,""))</f>
        <v/>
      </c>
      <c r="E248" s="10" t="str">
        <f>IF((IFERROR(C248-D248+IF(C248=F247,0,COMPARATIVO!$F$12),""))=COMPARATIVO!$F$12,"",IFERROR(C248-D248+IF(C248=F247,0,COMPARATIVO!$F$12),""))</f>
        <v/>
      </c>
      <c r="F248" s="46">
        <f t="shared" si="1"/>
        <v>0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9" t="str">
        <f t="shared" si="2"/>
        <v/>
      </c>
      <c r="C249" s="10" t="str">
        <f>IF(C248="","",IF(F248=0,"",IF(C248&gt;F248,F248,IF(F248&lt;&gt;"",COMPARATIVO!$D$12,""))))</f>
        <v/>
      </c>
      <c r="D249" s="10" t="str">
        <f>IF(F248=0,"",IFERROR(((1+COMPARATIVO!$E$12)^(1/12)-1)*F248,""))</f>
        <v/>
      </c>
      <c r="E249" s="10" t="str">
        <f>IF((IFERROR(C249-D249+IF(C249=F248,0,COMPARATIVO!$F$12),""))=COMPARATIVO!$F$12,"",IFERROR(C249-D249+IF(C249=F248,0,COMPARATIVO!$F$12),""))</f>
        <v/>
      </c>
      <c r="F249" s="46">
        <f t="shared" si="1"/>
        <v>0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9" t="str">
        <f t="shared" si="2"/>
        <v/>
      </c>
      <c r="C250" s="10" t="str">
        <f>IF(C249="","",IF(F249=0,"",IF(C249&gt;F249,F249,IF(F249&lt;&gt;"",COMPARATIVO!$D$12,""))))</f>
        <v/>
      </c>
      <c r="D250" s="10" t="str">
        <f>IF(F249=0,"",IFERROR(((1+COMPARATIVO!$E$12)^(1/12)-1)*F249,""))</f>
        <v/>
      </c>
      <c r="E250" s="10" t="str">
        <f>IF((IFERROR(C250-D250+IF(C250=F249,0,COMPARATIVO!$F$12),""))=COMPARATIVO!$F$12,"",IFERROR(C250-D250+IF(C250=F249,0,COMPARATIVO!$F$12),""))</f>
        <v/>
      </c>
      <c r="F250" s="46">
        <f t="shared" si="1"/>
        <v>0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9" t="str">
        <f t="shared" si="2"/>
        <v/>
      </c>
      <c r="C251" s="10" t="str">
        <f>IF(C250="","",IF(F250=0,"",IF(C250&gt;F250,F250,IF(F250&lt;&gt;"",COMPARATIVO!$D$12,""))))</f>
        <v/>
      </c>
      <c r="D251" s="10" t="str">
        <f>IF(F250=0,"",IFERROR(((1+COMPARATIVO!$E$12)^(1/12)-1)*F250,""))</f>
        <v/>
      </c>
      <c r="E251" s="10" t="str">
        <f>IF((IFERROR(C251-D251+IF(C251=F250,0,COMPARATIVO!$F$12),""))=COMPARATIVO!$F$12,"",IFERROR(C251-D251+IF(C251=F250,0,COMPARATIVO!$F$12),""))</f>
        <v/>
      </c>
      <c r="F251" s="46">
        <f t="shared" si="1"/>
        <v>0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9" t="str">
        <f t="shared" si="2"/>
        <v/>
      </c>
      <c r="C252" s="10" t="str">
        <f>IF(C251="","",IF(F251=0,"",IF(C251&gt;F251,F251,IF(F251&lt;&gt;"",COMPARATIVO!$D$12,""))))</f>
        <v/>
      </c>
      <c r="D252" s="10" t="str">
        <f>IF(F251=0,"",IFERROR(((1+COMPARATIVO!$E$12)^(1/12)-1)*F251,""))</f>
        <v/>
      </c>
      <c r="E252" s="10" t="str">
        <f>IF((IFERROR(C252-D252+IF(C252=F251,0,COMPARATIVO!$F$12),""))=COMPARATIVO!$F$12,"",IFERROR(C252-D252+IF(C252=F251,0,COMPARATIVO!$F$12),""))</f>
        <v/>
      </c>
      <c r="F252" s="46">
        <f t="shared" si="1"/>
        <v>0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9" t="str">
        <f t="shared" si="2"/>
        <v/>
      </c>
      <c r="C253" s="10" t="str">
        <f>IF(C252="","",IF(F252=0,"",IF(C252&gt;F252,F252,IF(F252&lt;&gt;"",COMPARATIVO!$D$12,""))))</f>
        <v/>
      </c>
      <c r="D253" s="10" t="str">
        <f>IF(F252=0,"",IFERROR(((1+COMPARATIVO!$E$12)^(1/12)-1)*F252,""))</f>
        <v/>
      </c>
      <c r="E253" s="10" t="str">
        <f>IF((IFERROR(C253-D253+IF(C253=F252,0,COMPARATIVO!$F$12),""))=COMPARATIVO!$F$12,"",IFERROR(C253-D253+IF(C253=F252,0,COMPARATIVO!$F$12),""))</f>
        <v/>
      </c>
      <c r="F253" s="46">
        <f t="shared" si="1"/>
        <v>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9" t="str">
        <f t="shared" si="2"/>
        <v/>
      </c>
      <c r="C254" s="10" t="str">
        <f>IF(C253="","",IF(F253=0,"",IF(C253&gt;F253,F253,IF(F253&lt;&gt;"",COMPARATIVO!$D$12,""))))</f>
        <v/>
      </c>
      <c r="D254" s="10" t="str">
        <f>IF(F253=0,"",IFERROR(((1+COMPARATIVO!$E$12)^(1/12)-1)*F253,""))</f>
        <v/>
      </c>
      <c r="E254" s="10" t="str">
        <f>IF((IFERROR(C254-D254+IF(C254=F253,0,COMPARATIVO!$F$12),""))=COMPARATIVO!$F$12,"",IFERROR(C254-D254+IF(C254=F253,0,COMPARATIVO!$F$12),""))</f>
        <v/>
      </c>
      <c r="F254" s="46">
        <f t="shared" si="1"/>
        <v>0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9" t="str">
        <f t="shared" si="2"/>
        <v/>
      </c>
      <c r="C255" s="10" t="str">
        <f>IF(C254="","",IF(F254=0,"",IF(C254&gt;F254,F254,IF(F254&lt;&gt;"",COMPARATIVO!$D$12,""))))</f>
        <v/>
      </c>
      <c r="D255" s="10" t="str">
        <f>IF(F254=0,"",IFERROR(((1+COMPARATIVO!$E$12)^(1/12)-1)*F254,""))</f>
        <v/>
      </c>
      <c r="E255" s="10" t="str">
        <f>IF((IFERROR(C255-D255+IF(C255=F254,0,COMPARATIVO!$F$12),""))=COMPARATIVO!$F$12,"",IFERROR(C255-D255+IF(C255=F254,0,COMPARATIVO!$F$12),""))</f>
        <v/>
      </c>
      <c r="F255" s="46">
        <f t="shared" si="1"/>
        <v>0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9" t="str">
        <f t="shared" si="2"/>
        <v/>
      </c>
      <c r="C256" s="10" t="str">
        <f>IF(C255="","",IF(F255=0,"",IF(C255&gt;F255,F255,IF(F255&lt;&gt;"",COMPARATIVO!$D$12,""))))</f>
        <v/>
      </c>
      <c r="D256" s="10" t="str">
        <f>IF(F255=0,"",IFERROR(((1+COMPARATIVO!$E$12)^(1/12)-1)*F255,""))</f>
        <v/>
      </c>
      <c r="E256" s="10" t="str">
        <f>IF((IFERROR(C256-D256+IF(C256=F255,0,COMPARATIVO!$F$12),""))=COMPARATIVO!$F$12,"",IFERROR(C256-D256+IF(C256=F255,0,COMPARATIVO!$F$12),""))</f>
        <v/>
      </c>
      <c r="F256" s="46">
        <f t="shared" si="1"/>
        <v>0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9" t="str">
        <f t="shared" si="2"/>
        <v/>
      </c>
      <c r="C257" s="10" t="str">
        <f>IF(C256="","",IF(F256=0,"",IF(C256&gt;F256,F256,IF(F256&lt;&gt;"",COMPARATIVO!$D$12,""))))</f>
        <v/>
      </c>
      <c r="D257" s="10" t="str">
        <f>IF(F256=0,"",IFERROR(((1+COMPARATIVO!$E$12)^(1/12)-1)*F256,""))</f>
        <v/>
      </c>
      <c r="E257" s="10" t="str">
        <f>IF((IFERROR(C257-D257+IF(C257=F256,0,COMPARATIVO!$F$12),""))=COMPARATIVO!$F$12,"",IFERROR(C257-D257+IF(C257=F256,0,COMPARATIVO!$F$12),""))</f>
        <v/>
      </c>
      <c r="F257" s="46">
        <f t="shared" si="1"/>
        <v>0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9" t="str">
        <f t="shared" si="2"/>
        <v/>
      </c>
      <c r="C258" s="10" t="str">
        <f>IF(C257="","",IF(F257=0,"",IF(C257&gt;F257,F257,IF(F257&lt;&gt;"",COMPARATIVO!$D$12,""))))</f>
        <v/>
      </c>
      <c r="D258" s="10" t="str">
        <f>IF(F257=0,"",IFERROR(((1+COMPARATIVO!$E$12)^(1/12)-1)*F257,""))</f>
        <v/>
      </c>
      <c r="E258" s="10" t="str">
        <f>IF((IFERROR(C258-D258+IF(C258=F257,0,COMPARATIVO!$F$12),""))=COMPARATIVO!$F$12,"",IFERROR(C258-D258+IF(C258=F257,0,COMPARATIVO!$F$12),""))</f>
        <v/>
      </c>
      <c r="F258" s="46">
        <f t="shared" si="1"/>
        <v>0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9" t="str">
        <f t="shared" si="2"/>
        <v/>
      </c>
      <c r="C259" s="10" t="str">
        <f>IF(C258="","",IF(F258=0,"",IF(C258&gt;F258,F258,IF(F258&lt;&gt;"",COMPARATIVO!$D$12,""))))</f>
        <v/>
      </c>
      <c r="D259" s="10" t="str">
        <f>IF(F258=0,"",IFERROR(((1+COMPARATIVO!$E$12)^(1/12)-1)*F258,""))</f>
        <v/>
      </c>
      <c r="E259" s="10" t="str">
        <f>IF((IFERROR(C259-D259+IF(C259=F258,0,COMPARATIVO!$F$12),""))=COMPARATIVO!$F$12,"",IFERROR(C259-D259+IF(C259=F258,0,COMPARATIVO!$F$12),""))</f>
        <v/>
      </c>
      <c r="F259" s="46">
        <f t="shared" si="1"/>
        <v>0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9" t="str">
        <f t="shared" si="2"/>
        <v/>
      </c>
      <c r="C260" s="10" t="str">
        <f>IF(C259="","",IF(F259=0,"",IF(C259&gt;F259,F259,IF(F259&lt;&gt;"",COMPARATIVO!$D$12,""))))</f>
        <v/>
      </c>
      <c r="D260" s="10" t="str">
        <f>IF(F259=0,"",IFERROR(((1+COMPARATIVO!$E$12)^(1/12)-1)*F259,""))</f>
        <v/>
      </c>
      <c r="E260" s="10" t="str">
        <f>IF((IFERROR(C260-D260+IF(C260=F259,0,COMPARATIVO!$F$12),""))=COMPARATIVO!$F$12,"",IFERROR(C260-D260+IF(C260=F259,0,COMPARATIVO!$F$12),""))</f>
        <v/>
      </c>
      <c r="F260" s="46">
        <f t="shared" si="1"/>
        <v>0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9" t="str">
        <f t="shared" si="2"/>
        <v/>
      </c>
      <c r="C261" s="10" t="str">
        <f>IF(C260="","",IF(F260=0,"",IF(C260&gt;F260,F260,IF(F260&lt;&gt;"",COMPARATIVO!$D$12,""))))</f>
        <v/>
      </c>
      <c r="D261" s="10" t="str">
        <f>IF(F260=0,"",IFERROR(((1+COMPARATIVO!$E$12)^(1/12)-1)*F260,""))</f>
        <v/>
      </c>
      <c r="E261" s="10" t="str">
        <f>IF((IFERROR(C261-D261+IF(C261=F260,0,COMPARATIVO!$F$12),""))=COMPARATIVO!$F$12,"",IFERROR(C261-D261+IF(C261=F260,0,COMPARATIVO!$F$12),""))</f>
        <v/>
      </c>
      <c r="F261" s="46">
        <f t="shared" si="1"/>
        <v>0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9" t="str">
        <f t="shared" si="2"/>
        <v/>
      </c>
      <c r="C262" s="10" t="str">
        <f>IF(C261="","",IF(F261=0,"",IF(C261&gt;F261,F261,IF(F261&lt;&gt;"",COMPARATIVO!$D$12,""))))</f>
        <v/>
      </c>
      <c r="D262" s="10" t="str">
        <f>IF(F261=0,"",IFERROR(((1+COMPARATIVO!$E$12)^(1/12)-1)*F261,""))</f>
        <v/>
      </c>
      <c r="E262" s="10" t="str">
        <f>IF((IFERROR(C262-D262+IF(C262=F261,0,COMPARATIVO!$F$12),""))=COMPARATIVO!$F$12,"",IFERROR(C262-D262+IF(C262=F261,0,COMPARATIVO!$F$12),""))</f>
        <v/>
      </c>
      <c r="F262" s="46">
        <f t="shared" si="1"/>
        <v>0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9" t="str">
        <f t="shared" si="2"/>
        <v/>
      </c>
      <c r="C263" s="10" t="str">
        <f>IF(C262="","",IF(F262=0,"",IF(C262&gt;F262,F262,IF(F262&lt;&gt;"",COMPARATIVO!$D$12,""))))</f>
        <v/>
      </c>
      <c r="D263" s="10" t="str">
        <f>IF(F262=0,"",IFERROR(((1+COMPARATIVO!$E$12)^(1/12)-1)*F262,""))</f>
        <v/>
      </c>
      <c r="E263" s="10" t="str">
        <f>IF((IFERROR(C263-D263+IF(C263=F262,0,COMPARATIVO!$F$12),""))=COMPARATIVO!$F$12,"",IFERROR(C263-D263+IF(C263=F262,0,COMPARATIVO!$F$12),""))</f>
        <v/>
      </c>
      <c r="F263" s="46">
        <f t="shared" si="1"/>
        <v>0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9" t="str">
        <f t="shared" si="2"/>
        <v/>
      </c>
      <c r="C264" s="10" t="str">
        <f>IF(C263="","",IF(F263=0,"",IF(C263&gt;F263,F263,IF(F263&lt;&gt;"",COMPARATIVO!$D$12,""))))</f>
        <v/>
      </c>
      <c r="D264" s="10" t="str">
        <f>IF(F263=0,"",IFERROR(((1+COMPARATIVO!$E$12)^(1/12)-1)*F263,""))</f>
        <v/>
      </c>
      <c r="E264" s="10" t="str">
        <f>IF((IFERROR(C264-D264+IF(C264=F263,0,COMPARATIVO!$F$12),""))=COMPARATIVO!$F$12,"",IFERROR(C264-D264+IF(C264=F263,0,COMPARATIVO!$F$12),""))</f>
        <v/>
      </c>
      <c r="F264" s="46">
        <f t="shared" si="1"/>
        <v>0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9" t="str">
        <f t="shared" si="2"/>
        <v/>
      </c>
      <c r="C265" s="10" t="str">
        <f>IF(C264="","",IF(F264=0,"",IF(C264&gt;F264,F264,IF(F264&lt;&gt;"",COMPARATIVO!$D$12,""))))</f>
        <v/>
      </c>
      <c r="D265" s="10" t="str">
        <f>IF(F264=0,"",IFERROR(((1+COMPARATIVO!$E$12)^(1/12)-1)*F264,""))</f>
        <v/>
      </c>
      <c r="E265" s="10" t="str">
        <f>IF((IFERROR(C265-D265+IF(C265=F264,0,COMPARATIVO!$F$12),""))=COMPARATIVO!$F$12,"",IFERROR(C265-D265+IF(C265=F264,0,COMPARATIVO!$F$12),""))</f>
        <v/>
      </c>
      <c r="F265" s="46">
        <f t="shared" si="1"/>
        <v>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9" t="str">
        <f t="shared" si="2"/>
        <v/>
      </c>
      <c r="C266" s="10" t="str">
        <f>IF(C265="","",IF(F265=0,"",IF(C265&gt;F265,F265,IF(F265&lt;&gt;"",COMPARATIVO!$D$12,""))))</f>
        <v/>
      </c>
      <c r="D266" s="10" t="str">
        <f>IF(F265=0,"",IFERROR(((1+COMPARATIVO!$E$12)^(1/12)-1)*F265,""))</f>
        <v/>
      </c>
      <c r="E266" s="10" t="str">
        <f>IF((IFERROR(C266-D266+IF(C266=F265,0,COMPARATIVO!$F$12),""))=COMPARATIVO!$F$12,"",IFERROR(C266-D266+IF(C266=F265,0,COMPARATIVO!$F$12),""))</f>
        <v/>
      </c>
      <c r="F266" s="46">
        <f t="shared" si="1"/>
        <v>0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9" t="str">
        <f t="shared" si="2"/>
        <v/>
      </c>
      <c r="C267" s="10" t="str">
        <f>IF(C266="","",IF(F266=0,"",IF(C266&gt;F266,F266,IF(F266&lt;&gt;"",COMPARATIVO!$D$12,""))))</f>
        <v/>
      </c>
      <c r="D267" s="10" t="str">
        <f>IF(F266=0,"",IFERROR(((1+COMPARATIVO!$E$12)^(1/12)-1)*F266,""))</f>
        <v/>
      </c>
      <c r="E267" s="10" t="str">
        <f>IF((IFERROR(C267-D267+IF(C267=F266,0,COMPARATIVO!$F$12),""))=COMPARATIVO!$F$12,"",IFERROR(C267-D267+IF(C267=F266,0,COMPARATIVO!$F$12),""))</f>
        <v/>
      </c>
      <c r="F267" s="46">
        <f t="shared" si="1"/>
        <v>0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9" t="str">
        <f t="shared" si="2"/>
        <v/>
      </c>
      <c r="C268" s="10" t="str">
        <f>IF(C267="","",IF(F267=0,"",IF(C267&gt;F267,F267,IF(F267&lt;&gt;"",COMPARATIVO!$D$12,""))))</f>
        <v/>
      </c>
      <c r="D268" s="10" t="str">
        <f>IF(F267=0,"",IFERROR(((1+COMPARATIVO!$E$12)^(1/12)-1)*F267,""))</f>
        <v/>
      </c>
      <c r="E268" s="10" t="str">
        <f>IF((IFERROR(C268-D268+IF(C268=F267,0,COMPARATIVO!$F$12),""))=COMPARATIVO!$F$12,"",IFERROR(C268-D268+IF(C268=F267,0,COMPARATIVO!$F$12),""))</f>
        <v/>
      </c>
      <c r="F268" s="46">
        <f t="shared" si="1"/>
        <v>0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9" t="str">
        <f t="shared" si="2"/>
        <v/>
      </c>
      <c r="C269" s="10" t="str">
        <f>IF(C268="","",IF(F268=0,"",IF(C268&gt;F268,F268,IF(F268&lt;&gt;"",COMPARATIVO!$D$12,""))))</f>
        <v/>
      </c>
      <c r="D269" s="10" t="str">
        <f>IF(F268=0,"",IFERROR(((1+COMPARATIVO!$E$12)^(1/12)-1)*F268,""))</f>
        <v/>
      </c>
      <c r="E269" s="10" t="str">
        <f>IF((IFERROR(C269-D269+IF(C269=F268,0,COMPARATIVO!$F$12),""))=COMPARATIVO!$F$12,"",IFERROR(C269-D269+IF(C269=F268,0,COMPARATIVO!$F$12),""))</f>
        <v/>
      </c>
      <c r="F269" s="46">
        <f t="shared" si="1"/>
        <v>0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9" t="str">
        <f t="shared" si="2"/>
        <v/>
      </c>
      <c r="C270" s="10" t="str">
        <f>IF(C269="","",IF(F269=0,"",IF(C269&gt;F269,F269,IF(F269&lt;&gt;"",COMPARATIVO!$D$12,""))))</f>
        <v/>
      </c>
      <c r="D270" s="10" t="str">
        <f>IF(F269=0,"",IFERROR(((1+COMPARATIVO!$E$12)^(1/12)-1)*F269,""))</f>
        <v/>
      </c>
      <c r="E270" s="10" t="str">
        <f>IF((IFERROR(C270-D270+IF(C270=F269,0,COMPARATIVO!$F$12),""))=COMPARATIVO!$F$12,"",IFERROR(C270-D270+IF(C270=F269,0,COMPARATIVO!$F$12),""))</f>
        <v/>
      </c>
      <c r="F270" s="46">
        <f t="shared" si="1"/>
        <v>0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9" t="str">
        <f t="shared" si="2"/>
        <v/>
      </c>
      <c r="C271" s="10" t="str">
        <f>IF(C270="","",IF(F270=0,"",IF(C270&gt;F270,F270,IF(F270&lt;&gt;"",COMPARATIVO!$D$12,""))))</f>
        <v/>
      </c>
      <c r="D271" s="10" t="str">
        <f>IF(F270=0,"",IFERROR(((1+COMPARATIVO!$E$12)^(1/12)-1)*F270,""))</f>
        <v/>
      </c>
      <c r="E271" s="10" t="str">
        <f>IF((IFERROR(C271-D271+IF(C271=F270,0,COMPARATIVO!$F$12),""))=COMPARATIVO!$F$12,"",IFERROR(C271-D271+IF(C271=F270,0,COMPARATIVO!$F$12),""))</f>
        <v/>
      </c>
      <c r="F271" s="46">
        <f t="shared" si="1"/>
        <v>0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9" t="str">
        <f t="shared" si="2"/>
        <v/>
      </c>
      <c r="C272" s="10" t="str">
        <f>IF(C271="","",IF(F271=0,"",IF(C271&gt;F271,F271,IF(F271&lt;&gt;"",COMPARATIVO!$D$12,""))))</f>
        <v/>
      </c>
      <c r="D272" s="10" t="str">
        <f>IF(F271=0,"",IFERROR(((1+COMPARATIVO!$E$12)^(1/12)-1)*F271,""))</f>
        <v/>
      </c>
      <c r="E272" s="10" t="str">
        <f>IF((IFERROR(C272-D272+IF(C272=F271,0,COMPARATIVO!$F$12),""))=COMPARATIVO!$F$12,"",IFERROR(C272-D272+IF(C272=F271,0,COMPARATIVO!$F$12),""))</f>
        <v/>
      </c>
      <c r="F272" s="46">
        <f t="shared" si="1"/>
        <v>0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9" t="str">
        <f t="shared" si="2"/>
        <v/>
      </c>
      <c r="C273" s="10" t="str">
        <f>IF(C272="","",IF(F272=0,"",IF(C272&gt;F272,F272,IF(F272&lt;&gt;"",COMPARATIVO!$D$12,""))))</f>
        <v/>
      </c>
      <c r="D273" s="10" t="str">
        <f>IF(F272=0,"",IFERROR(((1+COMPARATIVO!$E$12)^(1/12)-1)*F272,""))</f>
        <v/>
      </c>
      <c r="E273" s="10" t="str">
        <f>IF((IFERROR(C273-D273+IF(C273=F272,0,COMPARATIVO!$F$12),""))=COMPARATIVO!$F$12,"",IFERROR(C273-D273+IF(C273=F272,0,COMPARATIVO!$F$12),""))</f>
        <v/>
      </c>
      <c r="F273" s="46">
        <f t="shared" si="1"/>
        <v>0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9" t="str">
        <f t="shared" si="2"/>
        <v/>
      </c>
      <c r="C274" s="10" t="str">
        <f>IF(C273="","",IF(F273=0,"",IF(C273&gt;F273,F273,IF(F273&lt;&gt;"",COMPARATIVO!$D$12,""))))</f>
        <v/>
      </c>
      <c r="D274" s="10" t="str">
        <f>IF(F273=0,"",IFERROR(((1+COMPARATIVO!$E$12)^(1/12)-1)*F273,""))</f>
        <v/>
      </c>
      <c r="E274" s="10" t="str">
        <f>IF((IFERROR(C274-D274+IF(C274=F273,0,COMPARATIVO!$F$12),""))=COMPARATIVO!$F$12,"",IFERROR(C274-D274+IF(C274=F273,0,COMPARATIVO!$F$12),""))</f>
        <v/>
      </c>
      <c r="F274" s="46">
        <f t="shared" si="1"/>
        <v>0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9" t="str">
        <f t="shared" si="2"/>
        <v/>
      </c>
      <c r="C275" s="10" t="str">
        <f>IF(C274="","",IF(F274=0,"",IF(C274&gt;F274,F274,IF(F274&lt;&gt;"",COMPARATIVO!$D$12,""))))</f>
        <v/>
      </c>
      <c r="D275" s="10" t="str">
        <f>IF(F274=0,"",IFERROR(((1+COMPARATIVO!$E$12)^(1/12)-1)*F274,""))</f>
        <v/>
      </c>
      <c r="E275" s="10" t="str">
        <f>IF((IFERROR(C275-D275+IF(C275=F274,0,COMPARATIVO!$F$12),""))=COMPARATIVO!$F$12,"",IFERROR(C275-D275+IF(C275=F274,0,COMPARATIVO!$F$12),""))</f>
        <v/>
      </c>
      <c r="F275" s="46">
        <f t="shared" si="1"/>
        <v>0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9" t="str">
        <f t="shared" si="2"/>
        <v/>
      </c>
      <c r="C276" s="10" t="str">
        <f>IF(C275="","",IF(F275=0,"",IF(C275&gt;F275,F275,IF(F275&lt;&gt;"",COMPARATIVO!$D$12,""))))</f>
        <v/>
      </c>
      <c r="D276" s="10" t="str">
        <f>IF(F275=0,"",IFERROR(((1+COMPARATIVO!$E$12)^(1/12)-1)*F275,""))</f>
        <v/>
      </c>
      <c r="E276" s="10" t="str">
        <f>IF((IFERROR(C276-D276+IF(C276=F275,0,COMPARATIVO!$F$12),""))=COMPARATIVO!$F$12,"",IFERROR(C276-D276+IF(C276=F275,0,COMPARATIVO!$F$12),""))</f>
        <v/>
      </c>
      <c r="F276" s="46">
        <f t="shared" si="1"/>
        <v>0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9" t="str">
        <f t="shared" si="2"/>
        <v/>
      </c>
      <c r="C277" s="10" t="str">
        <f>IF(C276="","",IF(F276=0,"",IF(C276&gt;F276,F276,IF(F276&lt;&gt;"",COMPARATIVO!$D$12,""))))</f>
        <v/>
      </c>
      <c r="D277" s="10" t="str">
        <f>IF(F276=0,"",IFERROR(((1+COMPARATIVO!$E$12)^(1/12)-1)*F276,""))</f>
        <v/>
      </c>
      <c r="E277" s="10" t="str">
        <f>IF((IFERROR(C277-D277+IF(C277=F276,0,COMPARATIVO!$F$12),""))=COMPARATIVO!$F$12,"",IFERROR(C277-D277+IF(C277=F276,0,COMPARATIVO!$F$12),""))</f>
        <v/>
      </c>
      <c r="F277" s="46">
        <f t="shared" si="1"/>
        <v>0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9" t="str">
        <f t="shared" si="2"/>
        <v/>
      </c>
      <c r="C278" s="10" t="str">
        <f>IF(C277="","",IF(F277=0,"",IF(C277&gt;F277,F277,IF(F277&lt;&gt;"",COMPARATIVO!$D$12,""))))</f>
        <v/>
      </c>
      <c r="D278" s="10" t="str">
        <f>IF(F277=0,"",IFERROR(((1+COMPARATIVO!$E$12)^(1/12)-1)*F277,""))</f>
        <v/>
      </c>
      <c r="E278" s="10" t="str">
        <f>IF((IFERROR(C278-D278+IF(C278=F277,0,COMPARATIVO!$F$12),""))=COMPARATIVO!$F$12,"",IFERROR(C278-D278+IF(C278=F277,0,COMPARATIVO!$F$12),""))</f>
        <v/>
      </c>
      <c r="F278" s="46">
        <f t="shared" si="1"/>
        <v>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9" t="str">
        <f t="shared" si="2"/>
        <v/>
      </c>
      <c r="C279" s="10" t="str">
        <f>IF(C278="","",IF(F278=0,"",IF(C278&gt;F278,F278,IF(F278&lt;&gt;"",COMPARATIVO!$D$12,""))))</f>
        <v/>
      </c>
      <c r="D279" s="10" t="str">
        <f>IF(F278=0,"",IFERROR(((1+COMPARATIVO!$E$12)^(1/12)-1)*F278,""))</f>
        <v/>
      </c>
      <c r="E279" s="10" t="str">
        <f>IF((IFERROR(C279-D279+IF(C279=F278,0,COMPARATIVO!$F$12),""))=COMPARATIVO!$F$12,"",IFERROR(C279-D279+IF(C279=F278,0,COMPARATIVO!$F$12),""))</f>
        <v/>
      </c>
      <c r="F279" s="46">
        <f t="shared" si="1"/>
        <v>0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9" t="str">
        <f t="shared" si="2"/>
        <v/>
      </c>
      <c r="C280" s="10" t="str">
        <f>IF(C279="","",IF(F279=0,"",IF(C279&gt;F279,F279,IF(F279&lt;&gt;"",COMPARATIVO!$D$12,""))))</f>
        <v/>
      </c>
      <c r="D280" s="10" t="str">
        <f>IF(F279=0,"",IFERROR(((1+COMPARATIVO!$E$12)^(1/12)-1)*F279,""))</f>
        <v/>
      </c>
      <c r="E280" s="10" t="str">
        <f>IF((IFERROR(C280-D280+IF(C280=F279,0,COMPARATIVO!$F$12),""))=COMPARATIVO!$F$12,"",IFERROR(C280-D280+IF(C280=F279,0,COMPARATIVO!$F$12),""))</f>
        <v/>
      </c>
      <c r="F280" s="46">
        <f t="shared" si="1"/>
        <v>0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9" t="str">
        <f t="shared" si="2"/>
        <v/>
      </c>
      <c r="C281" s="10" t="str">
        <f>IF(C280="","",IF(F280=0,"",IF(C280&gt;F280,F280,IF(F280&lt;&gt;"",COMPARATIVO!$D$12,""))))</f>
        <v/>
      </c>
      <c r="D281" s="10" t="str">
        <f>IF(F280=0,"",IFERROR(((1+COMPARATIVO!$E$12)^(1/12)-1)*F280,""))</f>
        <v/>
      </c>
      <c r="E281" s="10" t="str">
        <f>IF((IFERROR(C281-D281+IF(C281=F280,0,COMPARATIVO!$F$12),""))=COMPARATIVO!$F$12,"",IFERROR(C281-D281+IF(C281=F280,0,COMPARATIVO!$F$12),""))</f>
        <v/>
      </c>
      <c r="F281" s="46">
        <f t="shared" si="1"/>
        <v>0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9" t="str">
        <f t="shared" si="2"/>
        <v/>
      </c>
      <c r="C282" s="10" t="str">
        <f>IF(C281="","",IF(F281=0,"",IF(C281&gt;F281,F281,IF(F281&lt;&gt;"",COMPARATIVO!$D$12,""))))</f>
        <v/>
      </c>
      <c r="D282" s="10" t="str">
        <f>IF(F281=0,"",IFERROR(((1+COMPARATIVO!$E$12)^(1/12)-1)*F281,""))</f>
        <v/>
      </c>
      <c r="E282" s="10" t="str">
        <f>IF((IFERROR(C282-D282+IF(C282=F281,0,COMPARATIVO!$F$12),""))=COMPARATIVO!$F$12,"",IFERROR(C282-D282+IF(C282=F281,0,COMPARATIVO!$F$12),""))</f>
        <v/>
      </c>
      <c r="F282" s="46">
        <f t="shared" si="1"/>
        <v>0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9" t="str">
        <f t="shared" si="2"/>
        <v/>
      </c>
      <c r="C283" s="10" t="str">
        <f>IF(C282="","",IF(F282=0,"",IF(C282&gt;F282,F282,IF(F282&lt;&gt;"",COMPARATIVO!$D$12,""))))</f>
        <v/>
      </c>
      <c r="D283" s="10" t="str">
        <f>IF(F282=0,"",IFERROR(((1+COMPARATIVO!$E$12)^(1/12)-1)*F282,""))</f>
        <v/>
      </c>
      <c r="E283" s="10" t="str">
        <f>IF((IFERROR(C283-D283+IF(C283=F282,0,COMPARATIVO!$F$12),""))=COMPARATIVO!$F$12,"",IFERROR(C283-D283+IF(C283=F282,0,COMPARATIVO!$F$12),""))</f>
        <v/>
      </c>
      <c r="F283" s="46">
        <f t="shared" si="1"/>
        <v>0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9" t="str">
        <f t="shared" si="2"/>
        <v/>
      </c>
      <c r="C284" s="10" t="str">
        <f>IF(C283="","",IF(F283=0,"",IF(C283&gt;F283,F283,IF(F283&lt;&gt;"",COMPARATIVO!$D$12,""))))</f>
        <v/>
      </c>
      <c r="D284" s="10" t="str">
        <f>IF(F283=0,"",IFERROR(((1+COMPARATIVO!$E$12)^(1/12)-1)*F283,""))</f>
        <v/>
      </c>
      <c r="E284" s="10" t="str">
        <f>IF((IFERROR(C284-D284+IF(C284=F283,0,COMPARATIVO!$F$12),""))=COMPARATIVO!$F$12,"",IFERROR(C284-D284+IF(C284=F283,0,COMPARATIVO!$F$12),""))</f>
        <v/>
      </c>
      <c r="F284" s="46">
        <f t="shared" si="1"/>
        <v>0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9" t="str">
        <f t="shared" si="2"/>
        <v/>
      </c>
      <c r="C285" s="10" t="str">
        <f>IF(C284="","",IF(F284=0,"",IF(C284&gt;F284,F284,IF(F284&lt;&gt;"",COMPARATIVO!$D$12,""))))</f>
        <v/>
      </c>
      <c r="D285" s="10" t="str">
        <f>IF(F284=0,"",IFERROR(((1+COMPARATIVO!$E$12)^(1/12)-1)*F284,""))</f>
        <v/>
      </c>
      <c r="E285" s="10" t="str">
        <f>IF((IFERROR(C285-D285+IF(C285=F284,0,COMPARATIVO!$F$12),""))=COMPARATIVO!$F$12,"",IFERROR(C285-D285+IF(C285=F284,0,COMPARATIVO!$F$12),""))</f>
        <v/>
      </c>
      <c r="F285" s="46">
        <f t="shared" si="1"/>
        <v>0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9" t="str">
        <f t="shared" si="2"/>
        <v/>
      </c>
      <c r="C286" s="10" t="str">
        <f>IF(C285="","",IF(F285=0,"",IF(C285&gt;F285,F285,IF(F285&lt;&gt;"",COMPARATIVO!$D$12,""))))</f>
        <v/>
      </c>
      <c r="D286" s="10" t="str">
        <f>IF(F285=0,"",IFERROR(((1+COMPARATIVO!$E$12)^(1/12)-1)*F285,""))</f>
        <v/>
      </c>
      <c r="E286" s="10" t="str">
        <f>IF((IFERROR(C286-D286+IF(C286=F285,0,COMPARATIVO!$F$12),""))=COMPARATIVO!$F$12,"",IFERROR(C286-D286+IF(C286=F285,0,COMPARATIVO!$F$12),""))</f>
        <v/>
      </c>
      <c r="F286" s="46">
        <f t="shared" si="1"/>
        <v>0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9" t="str">
        <f t="shared" si="2"/>
        <v/>
      </c>
      <c r="C287" s="10" t="str">
        <f>IF(C286="","",IF(F286=0,"",IF(C286&gt;F286,F286,IF(F286&lt;&gt;"",COMPARATIVO!$D$12,""))))</f>
        <v/>
      </c>
      <c r="D287" s="10" t="str">
        <f>IF(F286=0,"",IFERROR(((1+COMPARATIVO!$E$12)^(1/12)-1)*F286,""))</f>
        <v/>
      </c>
      <c r="E287" s="10" t="str">
        <f>IF((IFERROR(C287-D287+IF(C287=F286,0,COMPARATIVO!$F$12),""))=COMPARATIVO!$F$12,"",IFERROR(C287-D287+IF(C287=F286,0,COMPARATIVO!$F$12),""))</f>
        <v/>
      </c>
      <c r="F287" s="46">
        <f t="shared" si="1"/>
        <v>0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9" t="str">
        <f t="shared" si="2"/>
        <v/>
      </c>
      <c r="C288" s="10" t="str">
        <f>IF(C287="","",IF(F287=0,"",IF(C287&gt;F287,F287,IF(F287&lt;&gt;"",COMPARATIVO!$D$12,""))))</f>
        <v/>
      </c>
      <c r="D288" s="10" t="str">
        <f>IF(F287=0,"",IFERROR(((1+COMPARATIVO!$E$12)^(1/12)-1)*F287,""))</f>
        <v/>
      </c>
      <c r="E288" s="10" t="str">
        <f>IF((IFERROR(C288-D288+IF(C288=F287,0,COMPARATIVO!$F$12),""))=COMPARATIVO!$F$12,"",IFERROR(C288-D288+IF(C288=F287,0,COMPARATIVO!$F$12),""))</f>
        <v/>
      </c>
      <c r="F288" s="46">
        <f t="shared" si="1"/>
        <v>0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9" t="str">
        <f t="shared" si="2"/>
        <v/>
      </c>
      <c r="C289" s="10" t="str">
        <f>IF(C288="","",IF(F288=0,"",IF(C288&gt;F288,F288,IF(F288&lt;&gt;"",COMPARATIVO!$D$12,""))))</f>
        <v/>
      </c>
      <c r="D289" s="10" t="str">
        <f>IF(F288=0,"",IFERROR(((1+COMPARATIVO!$E$12)^(1/12)-1)*F288,""))</f>
        <v/>
      </c>
      <c r="E289" s="10" t="str">
        <f>IF((IFERROR(C289-D289+IF(C289=F288,0,COMPARATIVO!$F$12),""))=COMPARATIVO!$F$12,"",IFERROR(C289-D289+IF(C289=F288,0,COMPARATIVO!$F$12),""))</f>
        <v/>
      </c>
      <c r="F289" s="46">
        <f t="shared" si="1"/>
        <v>0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9" t="str">
        <f t="shared" si="2"/>
        <v/>
      </c>
      <c r="C290" s="10" t="str">
        <f>IF(C289="","",IF(F289=0,"",IF(C289&gt;F289,F289,IF(F289&lt;&gt;"",COMPARATIVO!$D$12,""))))</f>
        <v/>
      </c>
      <c r="D290" s="10" t="str">
        <f>IF(F289=0,"",IFERROR(((1+COMPARATIVO!$E$12)^(1/12)-1)*F289,""))</f>
        <v/>
      </c>
      <c r="E290" s="10" t="str">
        <f>IF((IFERROR(C290-D290+IF(C290=F289,0,COMPARATIVO!$F$12),""))=COMPARATIVO!$F$12,"",IFERROR(C290-D290+IF(C290=F289,0,COMPARATIVO!$F$12),""))</f>
        <v/>
      </c>
      <c r="F290" s="46">
        <f t="shared" si="1"/>
        <v>0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9" t="str">
        <f t="shared" si="2"/>
        <v/>
      </c>
      <c r="C291" s="10" t="str">
        <f>IF(C290="","",IF(F290=0,"",IF(C290&gt;F290,F290,IF(F290&lt;&gt;"",COMPARATIVO!$D$12,""))))</f>
        <v/>
      </c>
      <c r="D291" s="10" t="str">
        <f>IF(F290=0,"",IFERROR(((1+COMPARATIVO!$E$12)^(1/12)-1)*F290,""))</f>
        <v/>
      </c>
      <c r="E291" s="10" t="str">
        <f>IF((IFERROR(C291-D291+IF(C291=F290,0,COMPARATIVO!$F$12),""))=COMPARATIVO!$F$12,"",IFERROR(C291-D291+IF(C291=F290,0,COMPARATIVO!$F$12),""))</f>
        <v/>
      </c>
      <c r="F291" s="46">
        <f t="shared" si="1"/>
        <v>0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9" t="str">
        <f t="shared" si="2"/>
        <v/>
      </c>
      <c r="C292" s="10" t="str">
        <f>IF(C291="","",IF(F291=0,"",IF(C291&gt;F291,F291,IF(F291&lt;&gt;"",COMPARATIVO!$D$12,""))))</f>
        <v/>
      </c>
      <c r="D292" s="10" t="str">
        <f>IF(F291=0,"",IFERROR(((1+COMPARATIVO!$E$12)^(1/12)-1)*F291,""))</f>
        <v/>
      </c>
      <c r="E292" s="10" t="str">
        <f>IF((IFERROR(C292-D292+IF(C292=F291,0,COMPARATIVO!$F$12),""))=COMPARATIVO!$F$12,"",IFERROR(C292-D292+IF(C292=F291,0,COMPARATIVO!$F$12),""))</f>
        <v/>
      </c>
      <c r="F292" s="46">
        <f t="shared" si="1"/>
        <v>0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9" t="str">
        <f t="shared" si="2"/>
        <v/>
      </c>
      <c r="C293" s="10" t="str">
        <f>IF(C292="","",IF(F292=0,"",IF(C292&gt;F292,F292,IF(F292&lt;&gt;"",COMPARATIVO!$D$12,""))))</f>
        <v/>
      </c>
      <c r="D293" s="10" t="str">
        <f>IF(F292=0,"",IFERROR(((1+COMPARATIVO!$E$12)^(1/12)-1)*F292,""))</f>
        <v/>
      </c>
      <c r="E293" s="10" t="str">
        <f>IF((IFERROR(C293-D293+IF(C293=F292,0,COMPARATIVO!$F$12),""))=COMPARATIVO!$F$12,"",IFERROR(C293-D293+IF(C293=F292,0,COMPARATIVO!$F$12),""))</f>
        <v/>
      </c>
      <c r="F293" s="46">
        <f t="shared" si="1"/>
        <v>0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9" t="str">
        <f t="shared" si="2"/>
        <v/>
      </c>
      <c r="C294" s="10" t="str">
        <f>IF(C293="","",IF(F293=0,"",IF(C293&gt;F293,F293,IF(F293&lt;&gt;"",COMPARATIVO!$D$12,""))))</f>
        <v/>
      </c>
      <c r="D294" s="10" t="str">
        <f>IF(F293=0,"",IFERROR(((1+COMPARATIVO!$E$12)^(1/12)-1)*F293,""))</f>
        <v/>
      </c>
      <c r="E294" s="10" t="str">
        <f>IF((IFERROR(C294-D294+IF(C294=F293,0,COMPARATIVO!$F$12),""))=COMPARATIVO!$F$12,"",IFERROR(C294-D294+IF(C294=F293,0,COMPARATIVO!$F$12),""))</f>
        <v/>
      </c>
      <c r="F294" s="46">
        <f t="shared" si="1"/>
        <v>0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9" t="str">
        <f t="shared" si="2"/>
        <v/>
      </c>
      <c r="C295" s="10" t="str">
        <f>IF(C294="","",IF(F294=0,"",IF(C294&gt;F294,F294,IF(F294&lt;&gt;"",COMPARATIVO!$D$12,""))))</f>
        <v/>
      </c>
      <c r="D295" s="10" t="str">
        <f>IF(F294=0,"",IFERROR(((1+COMPARATIVO!$E$12)^(1/12)-1)*F294,""))</f>
        <v/>
      </c>
      <c r="E295" s="10" t="str">
        <f>IF((IFERROR(C295-D295+IF(C295=F294,0,COMPARATIVO!$F$12),""))=COMPARATIVO!$F$12,"",IFERROR(C295-D295+IF(C295=F294,0,COMPARATIVO!$F$12),""))</f>
        <v/>
      </c>
      <c r="F295" s="46">
        <f t="shared" si="1"/>
        <v>0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9" t="str">
        <f t="shared" si="2"/>
        <v/>
      </c>
      <c r="C296" s="10" t="str">
        <f>IF(C295="","",IF(F295=0,"",IF(C295&gt;F295,F295,IF(F295&lt;&gt;"",COMPARATIVO!$D$12,""))))</f>
        <v/>
      </c>
      <c r="D296" s="10" t="str">
        <f>IF(F295=0,"",IFERROR(((1+COMPARATIVO!$E$12)^(1/12)-1)*F295,""))</f>
        <v/>
      </c>
      <c r="E296" s="10" t="str">
        <f>IF((IFERROR(C296-D296+IF(C296=F295,0,COMPARATIVO!$F$12),""))=COMPARATIVO!$F$12,"",IFERROR(C296-D296+IF(C296=F295,0,COMPARATIVO!$F$12),""))</f>
        <v/>
      </c>
      <c r="F296" s="46">
        <f t="shared" si="1"/>
        <v>0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9" t="str">
        <f t="shared" si="2"/>
        <v/>
      </c>
      <c r="C297" s="10" t="str">
        <f>IF(C296="","",IF(F296=0,"",IF(C296&gt;F296,F296,IF(F296&lt;&gt;"",COMPARATIVO!$D$12,""))))</f>
        <v/>
      </c>
      <c r="D297" s="10" t="str">
        <f>IF(F296=0,"",IFERROR(((1+COMPARATIVO!$E$12)^(1/12)-1)*F296,""))</f>
        <v/>
      </c>
      <c r="E297" s="10" t="str">
        <f>IF((IFERROR(C297-D297+IF(C297=F296,0,COMPARATIVO!$F$12),""))=COMPARATIVO!$F$12,"",IFERROR(C297-D297+IF(C297=F296,0,COMPARATIVO!$F$12),""))</f>
        <v/>
      </c>
      <c r="F297" s="46">
        <f t="shared" si="1"/>
        <v>0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9" t="str">
        <f t="shared" si="2"/>
        <v/>
      </c>
      <c r="C298" s="10" t="str">
        <f>IF(C297="","",IF(F297=0,"",IF(C297&gt;F297,F297,IF(F297&lt;&gt;"",COMPARATIVO!$D$12,""))))</f>
        <v/>
      </c>
      <c r="D298" s="10" t="str">
        <f>IF(F297=0,"",IFERROR(((1+COMPARATIVO!$E$12)^(1/12)-1)*F297,""))</f>
        <v/>
      </c>
      <c r="E298" s="10" t="str">
        <f>IF((IFERROR(C298-D298+IF(C298=F297,0,COMPARATIVO!$F$12),""))=COMPARATIVO!$F$12,"",IFERROR(C298-D298+IF(C298=F297,0,COMPARATIVO!$F$12),""))</f>
        <v/>
      </c>
      <c r="F298" s="46">
        <f t="shared" si="1"/>
        <v>0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9" t="str">
        <f t="shared" si="2"/>
        <v/>
      </c>
      <c r="C299" s="10" t="str">
        <f>IF(C298="","",IF(F298=0,"",IF(C298&gt;F298,F298,IF(F298&lt;&gt;"",COMPARATIVO!$D$12,""))))</f>
        <v/>
      </c>
      <c r="D299" s="10" t="str">
        <f>IF(F298=0,"",IFERROR(((1+COMPARATIVO!$E$12)^(1/12)-1)*F298,""))</f>
        <v/>
      </c>
      <c r="E299" s="10" t="str">
        <f>IF((IFERROR(C299-D299+IF(C299=F298,0,COMPARATIVO!$F$12),""))=COMPARATIVO!$F$12,"",IFERROR(C299-D299+IF(C299=F298,0,COMPARATIVO!$F$12),""))</f>
        <v/>
      </c>
      <c r="F299" s="46">
        <f t="shared" si="1"/>
        <v>0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9" t="str">
        <f t="shared" si="2"/>
        <v/>
      </c>
      <c r="C300" s="10" t="str">
        <f>IF(C299="","",IF(F299=0,"",IF(C299&gt;F299,F299,IF(F299&lt;&gt;"",COMPARATIVO!$D$12,""))))</f>
        <v/>
      </c>
      <c r="D300" s="10" t="str">
        <f>IF(F299=0,"",IFERROR(((1+COMPARATIVO!$E$12)^(1/12)-1)*F299,""))</f>
        <v/>
      </c>
      <c r="E300" s="10" t="str">
        <f>IF((IFERROR(C300-D300+IF(C300=F299,0,COMPARATIVO!$F$12),""))=COMPARATIVO!$F$12,"",IFERROR(C300-D300+IF(C300=F299,0,COMPARATIVO!$F$12),""))</f>
        <v/>
      </c>
      <c r="F300" s="46">
        <f t="shared" si="1"/>
        <v>0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9" t="str">
        <f t="shared" si="2"/>
        <v/>
      </c>
      <c r="C301" s="10" t="str">
        <f>IF(C300="","",IF(F300=0,"",IF(C300&gt;F300,F300,IF(F300&lt;&gt;"",COMPARATIVO!$D$12,""))))</f>
        <v/>
      </c>
      <c r="D301" s="10" t="str">
        <f>IF(F300=0,"",IFERROR(((1+COMPARATIVO!$E$12)^(1/12)-1)*F300,""))</f>
        <v/>
      </c>
      <c r="E301" s="10" t="str">
        <f>IF((IFERROR(C301-D301+IF(C301=F300,0,COMPARATIVO!$F$12),""))=COMPARATIVO!$F$12,"",IFERROR(C301-D301+IF(C301=F300,0,COMPARATIVO!$F$12),""))</f>
        <v/>
      </c>
      <c r="F301" s="46">
        <f t="shared" si="1"/>
        <v>0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9" t="str">
        <f t="shared" si="2"/>
        <v/>
      </c>
      <c r="C302" s="10" t="str">
        <f>IF(C301="","",IF(F301=0,"",IF(C301&gt;F301,F301,IF(F301&lt;&gt;"",COMPARATIVO!$D$12,""))))</f>
        <v/>
      </c>
      <c r="D302" s="10" t="str">
        <f>IF(F301=0,"",IFERROR(((1+COMPARATIVO!$E$12)^(1/12)-1)*F301,""))</f>
        <v/>
      </c>
      <c r="E302" s="10" t="str">
        <f>IF((IFERROR(C302-D302+IF(C302=F301,0,COMPARATIVO!$F$12),""))=COMPARATIVO!$F$12,"",IFERROR(C302-D302+IF(C302=F301,0,COMPARATIVO!$F$12),""))</f>
        <v/>
      </c>
      <c r="F302" s="46">
        <f t="shared" si="1"/>
        <v>0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9" t="str">
        <f t="shared" si="2"/>
        <v/>
      </c>
      <c r="C303" s="10" t="str">
        <f>IF(C302="","",IF(F302=0,"",IF(C302&gt;F302,F302,IF(F302&lt;&gt;"",COMPARATIVO!$D$12,""))))</f>
        <v/>
      </c>
      <c r="D303" s="10" t="str">
        <f>IF(F302=0,"",IFERROR(((1+COMPARATIVO!$E$12)^(1/12)-1)*F302,""))</f>
        <v/>
      </c>
      <c r="E303" s="10" t="str">
        <f>IF((IFERROR(C303-D303+IF(C303=F302,0,COMPARATIVO!$F$12),""))=COMPARATIVO!$F$12,"",IFERROR(C303-D303+IF(C303=F302,0,COMPARATIVO!$F$12),""))</f>
        <v/>
      </c>
      <c r="F303" s="46">
        <f t="shared" si="1"/>
        <v>0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9" t="str">
        <f t="shared" si="2"/>
        <v/>
      </c>
      <c r="C304" s="10" t="str">
        <f>IF(C303="","",IF(F303=0,"",IF(C303&gt;F303,F303,IF(F303&lt;&gt;"",COMPARATIVO!$D$12,""))))</f>
        <v/>
      </c>
      <c r="D304" s="10" t="str">
        <f>IF(F303=0,"",IFERROR(((1+COMPARATIVO!$E$12)^(1/12)-1)*F303,""))</f>
        <v/>
      </c>
      <c r="E304" s="10" t="str">
        <f>IF((IFERROR(C304-D304+IF(C304=F303,0,COMPARATIVO!$F$12),""))=COMPARATIVO!$F$12,"",IFERROR(C304-D304+IF(C304=F303,0,COMPARATIVO!$F$12),""))</f>
        <v/>
      </c>
      <c r="F304" s="46">
        <f t="shared" si="1"/>
        <v>0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9" t="str">
        <f t="shared" si="2"/>
        <v/>
      </c>
      <c r="C305" s="10" t="str">
        <f>IF(C304="","",IF(F304=0,"",IF(C304&gt;F304,F304,IF(F304&lt;&gt;"",COMPARATIVO!$D$12,""))))</f>
        <v/>
      </c>
      <c r="D305" s="10" t="str">
        <f>IF(F304=0,"",IFERROR(((1+COMPARATIVO!$E$12)^(1/12)-1)*F304,""))</f>
        <v/>
      </c>
      <c r="E305" s="10" t="str">
        <f>IF((IFERROR(C305-D305+IF(C305=F304,0,COMPARATIVO!$F$12),""))=COMPARATIVO!$F$12,"",IFERROR(C305-D305+IF(C305=F304,0,COMPARATIVO!$F$12),""))</f>
        <v/>
      </c>
      <c r="F305" s="46">
        <f t="shared" si="1"/>
        <v>0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9" t="str">
        <f t="shared" si="2"/>
        <v/>
      </c>
      <c r="C306" s="10" t="str">
        <f>IF(C305="","",IF(F305=0,"",IF(C305&gt;F305,F305,IF(F305&lt;&gt;"",COMPARATIVO!$D$12,""))))</f>
        <v/>
      </c>
      <c r="D306" s="10" t="str">
        <f>IF(F305=0,"",IFERROR(((1+COMPARATIVO!$E$12)^(1/12)-1)*F305,""))</f>
        <v/>
      </c>
      <c r="E306" s="10" t="str">
        <f>IF((IFERROR(C306-D306+IF(C306=F305,0,COMPARATIVO!$F$12),""))=COMPARATIVO!$F$12,"",IFERROR(C306-D306+IF(C306=F305,0,COMPARATIVO!$F$12),""))</f>
        <v/>
      </c>
      <c r="F306" s="46">
        <f t="shared" si="1"/>
        <v>0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9" t="str">
        <f t="shared" si="2"/>
        <v/>
      </c>
      <c r="C307" s="10" t="str">
        <f>IF(C306="","",IF(F306=0,"",IF(C306&gt;F306,F306,IF(F306&lt;&gt;"",COMPARATIVO!$D$12,""))))</f>
        <v/>
      </c>
      <c r="D307" s="10" t="str">
        <f>IF(F306=0,"",IFERROR(((1+COMPARATIVO!$E$12)^(1/12)-1)*F306,""))</f>
        <v/>
      </c>
      <c r="E307" s="10" t="str">
        <f>IF((IFERROR(C307-D307+IF(C307=F306,0,COMPARATIVO!$F$12),""))=COMPARATIVO!$F$12,"",IFERROR(C307-D307+IF(C307=F306,0,COMPARATIVO!$F$12),""))</f>
        <v/>
      </c>
      <c r="F307" s="46">
        <f t="shared" si="1"/>
        <v>0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9" t="str">
        <f t="shared" si="2"/>
        <v/>
      </c>
      <c r="C308" s="10" t="str">
        <f>IF(C307="","",IF(F307=0,"",IF(C307&gt;F307,F307,IF(F307&lt;&gt;"",COMPARATIVO!$D$12,""))))</f>
        <v/>
      </c>
      <c r="D308" s="10" t="str">
        <f>IF(F307=0,"",IFERROR(((1+COMPARATIVO!$E$12)^(1/12)-1)*F307,""))</f>
        <v/>
      </c>
      <c r="E308" s="10" t="str">
        <f>IF((IFERROR(C308-D308+IF(C308=F307,0,COMPARATIVO!$F$12),""))=COMPARATIVO!$F$12,"",IFERROR(C308-D308+IF(C308=F307,0,COMPARATIVO!$F$12),""))</f>
        <v/>
      </c>
      <c r="F308" s="46">
        <f t="shared" si="1"/>
        <v>0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9" t="str">
        <f t="shared" si="2"/>
        <v/>
      </c>
      <c r="C309" s="10" t="str">
        <f>IF(C308="","",IF(F308=0,"",IF(C308&gt;F308,F308,IF(F308&lt;&gt;"",COMPARATIVO!$D$12,""))))</f>
        <v/>
      </c>
      <c r="D309" s="10" t="str">
        <f>IF(F308=0,"",IFERROR(((1+COMPARATIVO!$E$12)^(1/12)-1)*F308,""))</f>
        <v/>
      </c>
      <c r="E309" s="10" t="str">
        <f>IF((IFERROR(C309-D309+IF(C309=F308,0,COMPARATIVO!$F$12),""))=COMPARATIVO!$F$12,"",IFERROR(C309-D309+IF(C309=F308,0,COMPARATIVO!$F$12),""))</f>
        <v/>
      </c>
      <c r="F309" s="46">
        <f t="shared" si="1"/>
        <v>0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9" t="str">
        <f t="shared" si="2"/>
        <v/>
      </c>
      <c r="C310" s="10" t="str">
        <f>IF(C309="","",IF(F309=0,"",IF(C309&gt;F309,F309,IF(F309&lt;&gt;"",COMPARATIVO!$D$12,""))))</f>
        <v/>
      </c>
      <c r="D310" s="10" t="str">
        <f>IF(F309=0,"",IFERROR(((1+COMPARATIVO!$E$12)^(1/12)-1)*F309,""))</f>
        <v/>
      </c>
      <c r="E310" s="10" t="str">
        <f>IF((IFERROR(C310-D310+IF(C310=F309,0,COMPARATIVO!$F$12),""))=COMPARATIVO!$F$12,"",IFERROR(C310-D310+IF(C310=F309,0,COMPARATIVO!$F$12),""))</f>
        <v/>
      </c>
      <c r="F310" s="46">
        <f t="shared" si="1"/>
        <v>0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9" t="str">
        <f t="shared" si="2"/>
        <v/>
      </c>
      <c r="C311" s="10" t="str">
        <f>IF(C310="","",IF(F310=0,"",IF(C310&gt;F310,F310,IF(F310&lt;&gt;"",COMPARATIVO!$D$12,""))))</f>
        <v/>
      </c>
      <c r="D311" s="10" t="str">
        <f>IF(F310=0,"",IFERROR(((1+COMPARATIVO!$E$12)^(1/12)-1)*F310,""))</f>
        <v/>
      </c>
      <c r="E311" s="10" t="str">
        <f>IF((IFERROR(C311-D311+IF(C311=F310,0,COMPARATIVO!$F$12),""))=COMPARATIVO!$F$12,"",IFERROR(C311-D311+IF(C311=F310,0,COMPARATIVO!$F$12),""))</f>
        <v/>
      </c>
      <c r="F311" s="46">
        <f t="shared" si="1"/>
        <v>0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9" t="str">
        <f t="shared" si="2"/>
        <v/>
      </c>
      <c r="C312" s="10" t="str">
        <f>IF(C311="","",IF(F311=0,"",IF(C311&gt;F311,F311,IF(F311&lt;&gt;"",COMPARATIVO!$D$12,""))))</f>
        <v/>
      </c>
      <c r="D312" s="10" t="str">
        <f>IF(F311=0,"",IFERROR(((1+COMPARATIVO!$E$12)^(1/12)-1)*F311,""))</f>
        <v/>
      </c>
      <c r="E312" s="10" t="str">
        <f>IF((IFERROR(C312-D312+IF(C312=F311,0,COMPARATIVO!$F$12),""))=COMPARATIVO!$F$12,"",IFERROR(C312-D312+IF(C312=F311,0,COMPARATIVO!$F$12),""))</f>
        <v/>
      </c>
      <c r="F312" s="46">
        <f t="shared" si="1"/>
        <v>0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9" t="str">
        <f t="shared" si="2"/>
        <v/>
      </c>
      <c r="C313" s="10" t="str">
        <f>IF(C312="","",IF(F312=0,"",IF(C312&gt;F312,F312,IF(F312&lt;&gt;"",COMPARATIVO!$D$12,""))))</f>
        <v/>
      </c>
      <c r="D313" s="10" t="str">
        <f>IF(F312=0,"",IFERROR(((1+COMPARATIVO!$E$12)^(1/12)-1)*F312,""))</f>
        <v/>
      </c>
      <c r="E313" s="10" t="str">
        <f>IF((IFERROR(C313-D313+IF(C313=F312,0,COMPARATIVO!$F$12),""))=COMPARATIVO!$F$12,"",IFERROR(C313-D313+IF(C313=F312,0,COMPARATIVO!$F$12),""))</f>
        <v/>
      </c>
      <c r="F313" s="46">
        <f t="shared" si="1"/>
        <v>0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9" t="str">
        <f t="shared" si="2"/>
        <v/>
      </c>
      <c r="C314" s="10" t="str">
        <f>IF(C313="","",IF(F313=0,"",IF(C313&gt;F313,F313,IF(F313&lt;&gt;"",COMPARATIVO!$D$12,""))))</f>
        <v/>
      </c>
      <c r="D314" s="10" t="str">
        <f>IF(F313=0,"",IFERROR(((1+COMPARATIVO!$E$12)^(1/12)-1)*F313,""))</f>
        <v/>
      </c>
      <c r="E314" s="10" t="str">
        <f>IF((IFERROR(C314-D314+IF(C314=F313,0,COMPARATIVO!$F$12),""))=COMPARATIVO!$F$12,"",IFERROR(C314-D314+IF(C314=F313,0,COMPARATIVO!$F$12),""))</f>
        <v/>
      </c>
      <c r="F314" s="46">
        <f t="shared" si="1"/>
        <v>0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9" t="str">
        <f t="shared" si="2"/>
        <v/>
      </c>
      <c r="C315" s="10" t="str">
        <f>IF(C314="","",IF(F314=0,"",IF(C314&gt;F314,F314,IF(F314&lt;&gt;"",COMPARATIVO!$D$12,""))))</f>
        <v/>
      </c>
      <c r="D315" s="10" t="str">
        <f>IF(F314=0,"",IFERROR(((1+COMPARATIVO!$E$12)^(1/12)-1)*F314,""))</f>
        <v/>
      </c>
      <c r="E315" s="10" t="str">
        <f>IF((IFERROR(C315-D315+IF(C315=F314,0,COMPARATIVO!$F$12),""))=COMPARATIVO!$F$12,"",IFERROR(C315-D315+IF(C315=F314,0,COMPARATIVO!$F$12),""))</f>
        <v/>
      </c>
      <c r="F315" s="46">
        <f t="shared" si="1"/>
        <v>0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9" t="str">
        <f t="shared" si="2"/>
        <v/>
      </c>
      <c r="C316" s="10" t="str">
        <f>IF(C315="","",IF(F315=0,"",IF(C315&gt;F315,F315,IF(F315&lt;&gt;"",COMPARATIVO!$D$12,""))))</f>
        <v/>
      </c>
      <c r="D316" s="10" t="str">
        <f>IF(F315=0,"",IFERROR(((1+COMPARATIVO!$E$12)^(1/12)-1)*F315,""))</f>
        <v/>
      </c>
      <c r="E316" s="10" t="str">
        <f>IF((IFERROR(C316-D316+IF(C316=F315,0,COMPARATIVO!$F$12),""))=COMPARATIVO!$F$12,"",IFERROR(C316-D316+IF(C316=F315,0,COMPARATIVO!$F$12),""))</f>
        <v/>
      </c>
      <c r="F316" s="46">
        <f t="shared" si="1"/>
        <v>0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9" t="str">
        <f t="shared" si="2"/>
        <v/>
      </c>
      <c r="C317" s="10" t="str">
        <f>IF(C316="","",IF(F316=0,"",IF(C316&gt;F316,F316,IF(F316&lt;&gt;"",COMPARATIVO!$D$12,""))))</f>
        <v/>
      </c>
      <c r="D317" s="10" t="str">
        <f>IF(F316=0,"",IFERROR(((1+COMPARATIVO!$E$12)^(1/12)-1)*F316,""))</f>
        <v/>
      </c>
      <c r="E317" s="10" t="str">
        <f>IF((IFERROR(C317-D317+IF(C317=F316,0,COMPARATIVO!$F$12),""))=COMPARATIVO!$F$12,"",IFERROR(C317-D317+IF(C317=F316,0,COMPARATIVO!$F$12),""))</f>
        <v/>
      </c>
      <c r="F317" s="46">
        <f t="shared" si="1"/>
        <v>0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9" t="str">
        <f t="shared" si="2"/>
        <v/>
      </c>
      <c r="C318" s="10" t="str">
        <f>IF(C317="","",IF(F317=0,"",IF(C317&gt;F317,F317,IF(F317&lt;&gt;"",COMPARATIVO!$D$12,""))))</f>
        <v/>
      </c>
      <c r="D318" s="10" t="str">
        <f>IF(F317=0,"",IFERROR(((1+COMPARATIVO!$E$12)^(1/12)-1)*F317,""))</f>
        <v/>
      </c>
      <c r="E318" s="10" t="str">
        <f>IF((IFERROR(C318-D318+IF(C318=F317,0,COMPARATIVO!$F$12),""))=COMPARATIVO!$F$12,"",IFERROR(C318-D318+IF(C318=F317,0,COMPARATIVO!$F$12),""))</f>
        <v/>
      </c>
      <c r="F318" s="46">
        <f t="shared" si="1"/>
        <v>0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9" t="str">
        <f t="shared" si="2"/>
        <v/>
      </c>
      <c r="C319" s="10" t="str">
        <f>IF(C318="","",IF(F318=0,"",IF(C318&gt;F318,F318,IF(F318&lt;&gt;"",COMPARATIVO!$D$12,""))))</f>
        <v/>
      </c>
      <c r="D319" s="10" t="str">
        <f>IF(F318=0,"",IFERROR(((1+COMPARATIVO!$E$12)^(1/12)-1)*F318,""))</f>
        <v/>
      </c>
      <c r="E319" s="10" t="str">
        <f>IF((IFERROR(C319-D319+IF(C319=F318,0,COMPARATIVO!$F$12),""))=COMPARATIVO!$F$12,"",IFERROR(C319-D319+IF(C319=F318,0,COMPARATIVO!$F$12),""))</f>
        <v/>
      </c>
      <c r="F319" s="46">
        <f t="shared" si="1"/>
        <v>0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9" t="str">
        <f t="shared" si="2"/>
        <v/>
      </c>
      <c r="C320" s="10" t="str">
        <f>IF(C319="","",IF(F319=0,"",IF(C319&gt;F319,F319,IF(F319&lt;&gt;"",COMPARATIVO!$D$12,""))))</f>
        <v/>
      </c>
      <c r="D320" s="10" t="str">
        <f>IF(F319=0,"",IFERROR(((1+COMPARATIVO!$E$12)^(1/12)-1)*F319,""))</f>
        <v/>
      </c>
      <c r="E320" s="10" t="str">
        <f>IF((IFERROR(C320-D320+IF(C320=F319,0,COMPARATIVO!$F$12),""))=COMPARATIVO!$F$12,"",IFERROR(C320-D320+IF(C320=F319,0,COMPARATIVO!$F$12),""))</f>
        <v/>
      </c>
      <c r="F320" s="46">
        <f t="shared" si="1"/>
        <v>0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9" t="str">
        <f t="shared" si="2"/>
        <v/>
      </c>
      <c r="C321" s="10" t="str">
        <f>IF(C320="","",IF(F320=0,"",IF(C320&gt;F320,F320,IF(F320&lt;&gt;"",COMPARATIVO!$D$12,""))))</f>
        <v/>
      </c>
      <c r="D321" s="10" t="str">
        <f>IF(F320=0,"",IFERROR(((1+COMPARATIVO!$E$12)^(1/12)-1)*F320,""))</f>
        <v/>
      </c>
      <c r="E321" s="10" t="str">
        <f>IF((IFERROR(C321-D321+IF(C321=F320,0,COMPARATIVO!$F$12),""))=COMPARATIVO!$F$12,"",IFERROR(C321-D321+IF(C321=F320,0,COMPARATIVO!$F$12),""))</f>
        <v/>
      </c>
      <c r="F321" s="46">
        <f t="shared" si="1"/>
        <v>0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9" t="str">
        <f t="shared" si="2"/>
        <v/>
      </c>
      <c r="C322" s="10" t="str">
        <f>IF(C321="","",IF(F321=0,"",IF(C321&gt;F321,F321,IF(F321&lt;&gt;"",COMPARATIVO!$D$12,""))))</f>
        <v/>
      </c>
      <c r="D322" s="10" t="str">
        <f>IF(F321=0,"",IFERROR(((1+COMPARATIVO!$E$12)^(1/12)-1)*F321,""))</f>
        <v/>
      </c>
      <c r="E322" s="10" t="str">
        <f>IF((IFERROR(C322-D322+IF(C322=F321,0,COMPARATIVO!$F$12),""))=COMPARATIVO!$F$12,"",IFERROR(C322-D322+IF(C322=F321,0,COMPARATIVO!$F$12),""))</f>
        <v/>
      </c>
      <c r="F322" s="46">
        <f t="shared" si="1"/>
        <v>0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9" t="str">
        <f t="shared" si="2"/>
        <v/>
      </c>
      <c r="C323" s="10" t="str">
        <f>IF(C322="","",IF(F322=0,"",IF(C322&gt;F322,F322,IF(F322&lt;&gt;"",COMPARATIVO!$D$12,""))))</f>
        <v/>
      </c>
      <c r="D323" s="10" t="str">
        <f>IF(F322=0,"",IFERROR(((1+COMPARATIVO!$E$12)^(1/12)-1)*F322,""))</f>
        <v/>
      </c>
      <c r="E323" s="10" t="str">
        <f>IF((IFERROR(C323-D323+IF(C323=F322,0,COMPARATIVO!$F$12),""))=COMPARATIVO!$F$12,"",IFERROR(C323-D323+IF(C323=F322,0,COMPARATIVO!$F$12),""))</f>
        <v/>
      </c>
      <c r="F323" s="46">
        <f t="shared" si="1"/>
        <v>0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9" t="str">
        <f t="shared" si="2"/>
        <v/>
      </c>
      <c r="C324" s="10" t="str">
        <f>IF(C323="","",IF(F323=0,"",IF(C323&gt;F323,F323,IF(F323&lt;&gt;"",COMPARATIVO!$D$12,""))))</f>
        <v/>
      </c>
      <c r="D324" s="10" t="str">
        <f>IF(F323=0,"",IFERROR(((1+COMPARATIVO!$E$12)^(1/12)-1)*F323,""))</f>
        <v/>
      </c>
      <c r="E324" s="10" t="str">
        <f>IF((IFERROR(C324-D324+IF(C324=F323,0,COMPARATIVO!$F$12),""))=COMPARATIVO!$F$12,"",IFERROR(C324-D324+IF(C324=F323,0,COMPARATIVO!$F$12),""))</f>
        <v/>
      </c>
      <c r="F324" s="46">
        <f t="shared" si="1"/>
        <v>0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9" t="str">
        <f t="shared" si="2"/>
        <v/>
      </c>
      <c r="C325" s="10" t="str">
        <f>IF(C324="","",IF(F324=0,"",IF(C324&gt;F324,F324,IF(F324&lt;&gt;"",COMPARATIVO!$D$12,""))))</f>
        <v/>
      </c>
      <c r="D325" s="10" t="str">
        <f>IF(F324=0,"",IFERROR(((1+COMPARATIVO!$E$12)^(1/12)-1)*F324,""))</f>
        <v/>
      </c>
      <c r="E325" s="10" t="str">
        <f>IF((IFERROR(C325-D325+IF(C325=F324,0,COMPARATIVO!$F$12),""))=COMPARATIVO!$F$12,"",IFERROR(C325-D325+IF(C325=F324,0,COMPARATIVO!$F$12),""))</f>
        <v/>
      </c>
      <c r="F325" s="46">
        <f t="shared" si="1"/>
        <v>0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9" t="str">
        <f t="shared" si="2"/>
        <v/>
      </c>
      <c r="C326" s="10" t="str">
        <f>IF(C325="","",IF(F325=0,"",IF(C325&gt;F325,F325,IF(F325&lt;&gt;"",COMPARATIVO!$D$12,""))))</f>
        <v/>
      </c>
      <c r="D326" s="10" t="str">
        <f>IF(F325=0,"",IFERROR(((1+COMPARATIVO!$E$12)^(1/12)-1)*F325,""))</f>
        <v/>
      </c>
      <c r="E326" s="10" t="str">
        <f>IF((IFERROR(C326-D326+IF(C326=F325,0,COMPARATIVO!$F$12),""))=COMPARATIVO!$F$12,"",IFERROR(C326-D326+IF(C326=F325,0,COMPARATIVO!$F$12),""))</f>
        <v/>
      </c>
      <c r="F326" s="46">
        <f t="shared" si="1"/>
        <v>0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9" t="str">
        <f t="shared" si="2"/>
        <v/>
      </c>
      <c r="C327" s="10" t="str">
        <f>IF(C326="","",IF(F326=0,"",IF(C326&gt;F326,F326,IF(F326&lt;&gt;"",COMPARATIVO!$D$12,""))))</f>
        <v/>
      </c>
      <c r="D327" s="10" t="str">
        <f>IF(F326=0,"",IFERROR(((1+COMPARATIVO!$E$12)^(1/12)-1)*F326,""))</f>
        <v/>
      </c>
      <c r="E327" s="10" t="str">
        <f>IF((IFERROR(C327-D327+IF(C327=F326,0,COMPARATIVO!$F$12),""))=COMPARATIVO!$F$12,"",IFERROR(C327-D327+IF(C327=F326,0,COMPARATIVO!$F$12),""))</f>
        <v/>
      </c>
      <c r="F327" s="46">
        <f t="shared" si="1"/>
        <v>0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9" t="str">
        <f t="shared" si="2"/>
        <v/>
      </c>
      <c r="C328" s="10" t="str">
        <f>IF(C327="","",IF(F327=0,"",IF(C327&gt;F327,F327,IF(F327&lt;&gt;"",COMPARATIVO!$D$12,""))))</f>
        <v/>
      </c>
      <c r="D328" s="10" t="str">
        <f>IF(F327=0,"",IFERROR(((1+COMPARATIVO!$E$12)^(1/12)-1)*F327,""))</f>
        <v/>
      </c>
      <c r="E328" s="10" t="str">
        <f>IF((IFERROR(C328-D328+IF(C328=F327,0,COMPARATIVO!$F$12),""))=COMPARATIVO!$F$12,"",IFERROR(C328-D328+IF(C328=F327,0,COMPARATIVO!$F$12),""))</f>
        <v/>
      </c>
      <c r="F328" s="46">
        <f t="shared" si="1"/>
        <v>0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9" t="str">
        <f t="shared" si="2"/>
        <v/>
      </c>
      <c r="C329" s="10" t="str">
        <f>IF(C328="","",IF(F328=0,"",IF(C328&gt;F328,F328,IF(F328&lt;&gt;"",COMPARATIVO!$D$12,""))))</f>
        <v/>
      </c>
      <c r="D329" s="10" t="str">
        <f>IF(F328=0,"",IFERROR(((1+COMPARATIVO!$E$12)^(1/12)-1)*F328,""))</f>
        <v/>
      </c>
      <c r="E329" s="10" t="str">
        <f>IF((IFERROR(C329-D329+IF(C329=F328,0,COMPARATIVO!$F$12),""))=COMPARATIVO!$F$12,"",IFERROR(C329-D329+IF(C329=F328,0,COMPARATIVO!$F$12),""))</f>
        <v/>
      </c>
      <c r="F329" s="46">
        <f t="shared" si="1"/>
        <v>0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9" t="str">
        <f t="shared" si="2"/>
        <v/>
      </c>
      <c r="C330" s="10" t="str">
        <f>IF(C329="","",IF(F329=0,"",IF(C329&gt;F329,F329,IF(F329&lt;&gt;"",COMPARATIVO!$D$12,""))))</f>
        <v/>
      </c>
      <c r="D330" s="10" t="str">
        <f>IF(F329=0,"",IFERROR(((1+COMPARATIVO!$E$12)^(1/12)-1)*F329,""))</f>
        <v/>
      </c>
      <c r="E330" s="10" t="str">
        <f>IF((IFERROR(C330-D330+IF(C330=F329,0,COMPARATIVO!$F$12),""))=COMPARATIVO!$F$12,"",IFERROR(C330-D330+IF(C330=F329,0,COMPARATIVO!$F$12),""))</f>
        <v/>
      </c>
      <c r="F330" s="46">
        <f t="shared" si="1"/>
        <v>0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9" t="str">
        <f t="shared" si="2"/>
        <v/>
      </c>
      <c r="C331" s="10" t="str">
        <f>IF(C330="","",IF(F330=0,"",IF(C330&gt;F330,F330,IF(F330&lt;&gt;"",COMPARATIVO!$D$12,""))))</f>
        <v/>
      </c>
      <c r="D331" s="10" t="str">
        <f>IF(F330=0,"",IFERROR(((1+COMPARATIVO!$E$12)^(1/12)-1)*F330,""))</f>
        <v/>
      </c>
      <c r="E331" s="10" t="str">
        <f>IF((IFERROR(C331-D331+IF(C331=F330,0,COMPARATIVO!$F$12),""))=COMPARATIVO!$F$12,"",IFERROR(C331-D331+IF(C331=F330,0,COMPARATIVO!$F$12),""))</f>
        <v/>
      </c>
      <c r="F331" s="46">
        <f t="shared" si="1"/>
        <v>0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9" t="str">
        <f t="shared" si="2"/>
        <v/>
      </c>
      <c r="C332" s="10" t="str">
        <f>IF(C331="","",IF(F331=0,"",IF(C331&gt;F331,F331,IF(F331&lt;&gt;"",COMPARATIVO!$D$12,""))))</f>
        <v/>
      </c>
      <c r="D332" s="10" t="str">
        <f>IF(F331=0,"",IFERROR(((1+COMPARATIVO!$E$12)^(1/12)-1)*F331,""))</f>
        <v/>
      </c>
      <c r="E332" s="10" t="str">
        <f>IF((IFERROR(C332-D332+IF(C332=F331,0,COMPARATIVO!$F$12),""))=COMPARATIVO!$F$12,"",IFERROR(C332-D332+IF(C332=F331,0,COMPARATIVO!$F$12),""))</f>
        <v/>
      </c>
      <c r="F332" s="46">
        <f t="shared" si="1"/>
        <v>0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9" t="str">
        <f t="shared" si="2"/>
        <v/>
      </c>
      <c r="C333" s="10" t="str">
        <f>IF(C332="","",IF(F332=0,"",IF(C332&gt;F332,F332,IF(F332&lt;&gt;"",COMPARATIVO!$D$12,""))))</f>
        <v/>
      </c>
      <c r="D333" s="10" t="str">
        <f>IF(F332=0,"",IFERROR(((1+COMPARATIVO!$E$12)^(1/12)-1)*F332,""))</f>
        <v/>
      </c>
      <c r="E333" s="10" t="str">
        <f>IF((IFERROR(C333-D333+IF(C333=F332,0,COMPARATIVO!$F$12),""))=COMPARATIVO!$F$12,"",IFERROR(C333-D333+IF(C333=F332,0,COMPARATIVO!$F$12),""))</f>
        <v/>
      </c>
      <c r="F333" s="46">
        <f t="shared" si="1"/>
        <v>0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9" t="str">
        <f t="shared" si="2"/>
        <v/>
      </c>
      <c r="C334" s="10" t="str">
        <f>IF(C333="","",IF(F333=0,"",IF(C333&gt;F333,F333,IF(F333&lt;&gt;"",COMPARATIVO!$D$12,""))))</f>
        <v/>
      </c>
      <c r="D334" s="10" t="str">
        <f>IF(F333=0,"",IFERROR(((1+COMPARATIVO!$E$12)^(1/12)-1)*F333,""))</f>
        <v/>
      </c>
      <c r="E334" s="10" t="str">
        <f>IF((IFERROR(C334-D334+IF(C334=F333,0,COMPARATIVO!$F$12),""))=COMPARATIVO!$F$12,"",IFERROR(C334-D334+IF(C334=F333,0,COMPARATIVO!$F$12),""))</f>
        <v/>
      </c>
      <c r="F334" s="46">
        <f t="shared" si="1"/>
        <v>0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9" t="str">
        <f t="shared" si="2"/>
        <v/>
      </c>
      <c r="C335" s="10" t="str">
        <f>IF(C334="","",IF(F334=0,"",IF(C334&gt;F334,F334,IF(F334&lt;&gt;"",COMPARATIVO!$D$12,""))))</f>
        <v/>
      </c>
      <c r="D335" s="10" t="str">
        <f>IF(F334=0,"",IFERROR(((1+COMPARATIVO!$E$12)^(1/12)-1)*F334,""))</f>
        <v/>
      </c>
      <c r="E335" s="10" t="str">
        <f>IF((IFERROR(C335-D335+IF(C335=F334,0,COMPARATIVO!$F$12),""))=COMPARATIVO!$F$12,"",IFERROR(C335-D335+IF(C335=F334,0,COMPARATIVO!$F$12),""))</f>
        <v/>
      </c>
      <c r="F335" s="46">
        <f t="shared" si="1"/>
        <v>0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9" t="str">
        <f t="shared" si="2"/>
        <v/>
      </c>
      <c r="C336" s="10" t="str">
        <f>IF(C335="","",IF(F335=0,"",IF(C335&gt;F335,F335,IF(F335&lt;&gt;"",COMPARATIVO!$D$12,""))))</f>
        <v/>
      </c>
      <c r="D336" s="10" t="str">
        <f>IF(F335=0,"",IFERROR(((1+COMPARATIVO!$E$12)^(1/12)-1)*F335,""))</f>
        <v/>
      </c>
      <c r="E336" s="10" t="str">
        <f>IF((IFERROR(C336-D336+IF(C336=F335,0,COMPARATIVO!$F$12),""))=COMPARATIVO!$F$12,"",IFERROR(C336-D336+IF(C336=F335,0,COMPARATIVO!$F$12),""))</f>
        <v/>
      </c>
      <c r="F336" s="46">
        <f t="shared" si="1"/>
        <v>0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9" t="str">
        <f t="shared" si="2"/>
        <v/>
      </c>
      <c r="C337" s="10" t="str">
        <f>IF(C336="","",IF(F336=0,"",IF(C336&gt;F336,F336,IF(F336&lt;&gt;"",COMPARATIVO!$D$12,""))))</f>
        <v/>
      </c>
      <c r="D337" s="10" t="str">
        <f>IF(F336=0,"",IFERROR(((1+COMPARATIVO!$E$12)^(1/12)-1)*F336,""))</f>
        <v/>
      </c>
      <c r="E337" s="10" t="str">
        <f>IF((IFERROR(C337-D337+IF(C337=F336,0,COMPARATIVO!$F$12),""))=COMPARATIVO!$F$12,"",IFERROR(C337-D337+IF(C337=F336,0,COMPARATIVO!$F$12),""))</f>
        <v/>
      </c>
      <c r="F337" s="46">
        <f t="shared" si="1"/>
        <v>0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9" t="str">
        <f t="shared" si="2"/>
        <v/>
      </c>
      <c r="C338" s="10" t="str">
        <f>IF(C337="","",IF(F337=0,"",IF(C337&gt;F337,F337,IF(F337&lt;&gt;"",COMPARATIVO!$D$12,""))))</f>
        <v/>
      </c>
      <c r="D338" s="10" t="str">
        <f>IF(F337=0,"",IFERROR(((1+COMPARATIVO!$E$12)^(1/12)-1)*F337,""))</f>
        <v/>
      </c>
      <c r="E338" s="10" t="str">
        <f>IF((IFERROR(C338-D338+IF(C338=F337,0,COMPARATIVO!$F$12),""))=COMPARATIVO!$F$12,"",IFERROR(C338-D338+IF(C338=F337,0,COMPARATIVO!$F$12),""))</f>
        <v/>
      </c>
      <c r="F338" s="46">
        <f t="shared" si="1"/>
        <v>0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9" t="str">
        <f t="shared" si="2"/>
        <v/>
      </c>
      <c r="C339" s="10" t="str">
        <f>IF(C338="","",IF(F338=0,"",IF(C338&gt;F338,F338,IF(F338&lt;&gt;"",COMPARATIVO!$D$12,""))))</f>
        <v/>
      </c>
      <c r="D339" s="10" t="str">
        <f>IF(F338=0,"",IFERROR(((1+COMPARATIVO!$E$12)^(1/12)-1)*F338,""))</f>
        <v/>
      </c>
      <c r="E339" s="10" t="str">
        <f>IF((IFERROR(C339-D339+IF(C339=F338,0,COMPARATIVO!$F$12),""))=COMPARATIVO!$F$12,"",IFERROR(C339-D339+IF(C339=F338,0,COMPARATIVO!$F$12),""))</f>
        <v/>
      </c>
      <c r="F339" s="46">
        <f t="shared" si="1"/>
        <v>0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9" t="str">
        <f t="shared" si="2"/>
        <v/>
      </c>
      <c r="C340" s="10" t="str">
        <f>IF(C339="","",IF(F339=0,"",IF(C339&gt;F339,F339,IF(F339&lt;&gt;"",COMPARATIVO!$D$12,""))))</f>
        <v/>
      </c>
      <c r="D340" s="10" t="str">
        <f>IF(F339=0,"",IFERROR(((1+COMPARATIVO!$E$12)^(1/12)-1)*F339,""))</f>
        <v/>
      </c>
      <c r="E340" s="10" t="str">
        <f>IF((IFERROR(C340-D340+IF(C340=F339,0,COMPARATIVO!$F$12),""))=COMPARATIVO!$F$12,"",IFERROR(C340-D340+IF(C340=F339,0,COMPARATIVO!$F$12),""))</f>
        <v/>
      </c>
      <c r="F340" s="46">
        <f t="shared" si="1"/>
        <v>0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9" t="str">
        <f t="shared" si="2"/>
        <v/>
      </c>
      <c r="C341" s="10" t="str">
        <f>IF(C340="","",IF(F340=0,"",IF(C340&gt;F340,F340,IF(F340&lt;&gt;"",COMPARATIVO!$D$12,""))))</f>
        <v/>
      </c>
      <c r="D341" s="10" t="str">
        <f>IF(F340=0,"",IFERROR(((1+COMPARATIVO!$E$12)^(1/12)-1)*F340,""))</f>
        <v/>
      </c>
      <c r="E341" s="10" t="str">
        <f>IF((IFERROR(C341-D341+IF(C341=F340,0,COMPARATIVO!$F$12),""))=COMPARATIVO!$F$12,"",IFERROR(C341-D341+IF(C341=F340,0,COMPARATIVO!$F$12),""))</f>
        <v/>
      </c>
      <c r="F341" s="46">
        <f t="shared" si="1"/>
        <v>0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9" t="str">
        <f t="shared" si="2"/>
        <v/>
      </c>
      <c r="C342" s="10" t="str">
        <f>IF(C341="","",IF(F341=0,"",IF(C341&gt;F341,F341,IF(F341&lt;&gt;"",COMPARATIVO!$D$12,""))))</f>
        <v/>
      </c>
      <c r="D342" s="10" t="str">
        <f>IF(F341=0,"",IFERROR(((1+COMPARATIVO!$E$12)^(1/12)-1)*F341,""))</f>
        <v/>
      </c>
      <c r="E342" s="10" t="str">
        <f>IF((IFERROR(C342-D342+IF(C342=F341,0,COMPARATIVO!$F$12),""))=COMPARATIVO!$F$12,"",IFERROR(C342-D342+IF(C342=F341,0,COMPARATIVO!$F$12),""))</f>
        <v/>
      </c>
      <c r="F342" s="46">
        <f t="shared" si="1"/>
        <v>0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9" t="str">
        <f t="shared" si="2"/>
        <v/>
      </c>
      <c r="C343" s="10" t="str">
        <f>IF(C342="","",IF(F342=0,"",IF(C342&gt;F342,F342,IF(F342&lt;&gt;"",COMPARATIVO!$D$12,""))))</f>
        <v/>
      </c>
      <c r="D343" s="10" t="str">
        <f>IF(F342=0,"",IFERROR(((1+COMPARATIVO!$E$12)^(1/12)-1)*F342,""))</f>
        <v/>
      </c>
      <c r="E343" s="10" t="str">
        <f>IF((IFERROR(C343-D343+IF(C343=F342,0,COMPARATIVO!$F$12),""))=COMPARATIVO!$F$12,"",IFERROR(C343-D343+IF(C343=F342,0,COMPARATIVO!$F$12),""))</f>
        <v/>
      </c>
      <c r="F343" s="46">
        <f t="shared" si="1"/>
        <v>0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9" t="str">
        <f t="shared" si="2"/>
        <v/>
      </c>
      <c r="C344" s="10" t="str">
        <f>IF(C343="","",IF(F343=0,"",IF(C343&gt;F343,F343,IF(F343&lt;&gt;"",COMPARATIVO!$D$12,""))))</f>
        <v/>
      </c>
      <c r="D344" s="10" t="str">
        <f>IF(F343=0,"",IFERROR(((1+COMPARATIVO!$E$12)^(1/12)-1)*F343,""))</f>
        <v/>
      </c>
      <c r="E344" s="10" t="str">
        <f>IF((IFERROR(C344-D344+IF(C344=F343,0,COMPARATIVO!$F$12),""))=COMPARATIVO!$F$12,"",IFERROR(C344-D344+IF(C344=F343,0,COMPARATIVO!$F$12),""))</f>
        <v/>
      </c>
      <c r="F344" s="46">
        <f t="shared" si="1"/>
        <v>0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9" t="str">
        <f t="shared" si="2"/>
        <v/>
      </c>
      <c r="C345" s="10" t="str">
        <f>IF(C344="","",IF(F344=0,"",IF(C344&gt;F344,F344,IF(F344&lt;&gt;"",COMPARATIVO!$D$12,""))))</f>
        <v/>
      </c>
      <c r="D345" s="10" t="str">
        <f>IF(F344=0,"",IFERROR(((1+COMPARATIVO!$E$12)^(1/12)-1)*F344,""))</f>
        <v/>
      </c>
      <c r="E345" s="10" t="str">
        <f>IF((IFERROR(C345-D345+IF(C345=F344,0,COMPARATIVO!$F$12),""))=COMPARATIVO!$F$12,"",IFERROR(C345-D345+IF(C345=F344,0,COMPARATIVO!$F$12),""))</f>
        <v/>
      </c>
      <c r="F345" s="46">
        <f t="shared" si="1"/>
        <v>0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9" t="str">
        <f t="shared" si="2"/>
        <v/>
      </c>
      <c r="C346" s="10" t="str">
        <f>IF(C345="","",IF(F345=0,"",IF(C345&gt;F345,F345,IF(F345&lt;&gt;"",COMPARATIVO!$D$12,""))))</f>
        <v/>
      </c>
      <c r="D346" s="10" t="str">
        <f>IF(F345=0,"",IFERROR(((1+COMPARATIVO!$E$12)^(1/12)-1)*F345,""))</f>
        <v/>
      </c>
      <c r="E346" s="10" t="str">
        <f>IF((IFERROR(C346-D346+IF(C346=F345,0,COMPARATIVO!$F$12),""))=COMPARATIVO!$F$12,"",IFERROR(C346-D346+IF(C346=F345,0,COMPARATIVO!$F$12),""))</f>
        <v/>
      </c>
      <c r="F346" s="46">
        <f t="shared" si="1"/>
        <v>0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9" t="str">
        <f t="shared" si="2"/>
        <v/>
      </c>
      <c r="C347" s="10" t="str">
        <f>IF(C346="","",IF(F346=0,"",IF(C346&gt;F346,F346,IF(F346&lt;&gt;"",COMPARATIVO!$D$12,""))))</f>
        <v/>
      </c>
      <c r="D347" s="10" t="str">
        <f>IF(F346=0,"",IFERROR(((1+COMPARATIVO!$E$12)^(1/12)-1)*F346,""))</f>
        <v/>
      </c>
      <c r="E347" s="10" t="str">
        <f>IF((IFERROR(C347-D347+IF(C347=F346,0,COMPARATIVO!$F$12),""))=COMPARATIVO!$F$12,"",IFERROR(C347-D347+IF(C347=F346,0,COMPARATIVO!$F$12),""))</f>
        <v/>
      </c>
      <c r="F347" s="46">
        <f t="shared" si="1"/>
        <v>0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9" t="str">
        <f t="shared" si="2"/>
        <v/>
      </c>
      <c r="C348" s="10" t="str">
        <f>IF(C347="","",IF(F347=0,"",IF(C347&gt;F347,F347,IF(F347&lt;&gt;"",COMPARATIVO!$D$12,""))))</f>
        <v/>
      </c>
      <c r="D348" s="10" t="str">
        <f>IF(F347=0,"",IFERROR(((1+COMPARATIVO!$E$12)^(1/12)-1)*F347,""))</f>
        <v/>
      </c>
      <c r="E348" s="10" t="str">
        <f>IF((IFERROR(C348-D348+IF(C348=F347,0,COMPARATIVO!$F$12),""))=COMPARATIVO!$F$12,"",IFERROR(C348-D348+IF(C348=F347,0,COMPARATIVO!$F$12),""))</f>
        <v/>
      </c>
      <c r="F348" s="46">
        <f t="shared" si="1"/>
        <v>0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9" t="str">
        <f t="shared" si="2"/>
        <v/>
      </c>
      <c r="C349" s="10" t="str">
        <f>IF(C348="","",IF(F348=0,"",IF(C348&gt;F348,F348,IF(F348&lt;&gt;"",COMPARATIVO!$D$12,""))))</f>
        <v/>
      </c>
      <c r="D349" s="10" t="str">
        <f>IF(F348=0,"",IFERROR(((1+COMPARATIVO!$E$12)^(1/12)-1)*F348,""))</f>
        <v/>
      </c>
      <c r="E349" s="10" t="str">
        <f>IF((IFERROR(C349-D349+IF(C349=F348,0,COMPARATIVO!$F$12),""))=COMPARATIVO!$F$12,"",IFERROR(C349-D349+IF(C349=F348,0,COMPARATIVO!$F$12),""))</f>
        <v/>
      </c>
      <c r="F349" s="46">
        <f t="shared" si="1"/>
        <v>0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9" t="str">
        <f t="shared" si="2"/>
        <v/>
      </c>
      <c r="C350" s="10" t="str">
        <f>IF(C349="","",IF(F349=0,"",IF(C349&gt;F349,F349,IF(F349&lt;&gt;"",COMPARATIVO!$D$12,""))))</f>
        <v/>
      </c>
      <c r="D350" s="10" t="str">
        <f>IF(F349=0,"",IFERROR(((1+COMPARATIVO!$E$12)^(1/12)-1)*F349,""))</f>
        <v/>
      </c>
      <c r="E350" s="10" t="str">
        <f>IF((IFERROR(C350-D350+IF(C350=F349,0,COMPARATIVO!$F$12),""))=COMPARATIVO!$F$12,"",IFERROR(C350-D350+IF(C350=F349,0,COMPARATIVO!$F$12),""))</f>
        <v/>
      </c>
      <c r="F350" s="46">
        <f t="shared" si="1"/>
        <v>0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9" t="str">
        <f t="shared" si="2"/>
        <v/>
      </c>
      <c r="C351" s="10" t="str">
        <f>IF(C350="","",IF(F350=0,"",IF(C350&gt;F350,F350,IF(F350&lt;&gt;"",COMPARATIVO!$D$12,""))))</f>
        <v/>
      </c>
      <c r="D351" s="10" t="str">
        <f>IF(F350=0,"",IFERROR(((1+COMPARATIVO!$E$12)^(1/12)-1)*F350,""))</f>
        <v/>
      </c>
      <c r="E351" s="10" t="str">
        <f>IF((IFERROR(C351-D351+IF(C351=F350,0,COMPARATIVO!$F$12),""))=COMPARATIVO!$F$12,"",IFERROR(C351-D351+IF(C351=F350,0,COMPARATIVO!$F$12),""))</f>
        <v/>
      </c>
      <c r="F351" s="46">
        <f t="shared" si="1"/>
        <v>0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9" t="str">
        <f t="shared" si="2"/>
        <v/>
      </c>
      <c r="C352" s="10" t="str">
        <f>IF(C351="","",IF(F351=0,"",IF(C351&gt;F351,F351,IF(F351&lt;&gt;"",COMPARATIVO!$D$12,""))))</f>
        <v/>
      </c>
      <c r="D352" s="10" t="str">
        <f>IF(F351=0,"",IFERROR(((1+COMPARATIVO!$E$12)^(1/12)-1)*F351,""))</f>
        <v/>
      </c>
      <c r="E352" s="10" t="str">
        <f>IF((IFERROR(C352-D352+IF(C352=F351,0,COMPARATIVO!$F$12),""))=COMPARATIVO!$F$12,"",IFERROR(C352-D352+IF(C352=F351,0,COMPARATIVO!$F$12),""))</f>
        <v/>
      </c>
      <c r="F352" s="46">
        <f t="shared" si="1"/>
        <v>0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9" t="str">
        <f t="shared" si="2"/>
        <v/>
      </c>
      <c r="C353" s="10" t="str">
        <f>IF(C352="","",IF(F352=0,"",IF(C352&gt;F352,F352,IF(F352&lt;&gt;"",COMPARATIVO!$D$12,""))))</f>
        <v/>
      </c>
      <c r="D353" s="10" t="str">
        <f>IF(F352=0,"",IFERROR(((1+COMPARATIVO!$E$12)^(1/12)-1)*F352,""))</f>
        <v/>
      </c>
      <c r="E353" s="10" t="str">
        <f>IF((IFERROR(C353-D353+IF(C353=F352,0,COMPARATIVO!$F$12),""))=COMPARATIVO!$F$12,"",IFERROR(C353-D353+IF(C353=F352,0,COMPARATIVO!$F$12),""))</f>
        <v/>
      </c>
      <c r="F353" s="46">
        <f t="shared" si="1"/>
        <v>0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9" t="str">
        <f t="shared" si="2"/>
        <v/>
      </c>
      <c r="C354" s="10" t="str">
        <f>IF(C353="","",IF(F353=0,"",IF(C353&gt;F353,F353,IF(F353&lt;&gt;"",COMPARATIVO!$D$12,""))))</f>
        <v/>
      </c>
      <c r="D354" s="10" t="str">
        <f>IF(F353=0,"",IFERROR(((1+COMPARATIVO!$E$12)^(1/12)-1)*F353,""))</f>
        <v/>
      </c>
      <c r="E354" s="10" t="str">
        <f>IF((IFERROR(C354-D354+IF(C354=F353,0,COMPARATIVO!$F$12),""))=COMPARATIVO!$F$12,"",IFERROR(C354-D354+IF(C354=F353,0,COMPARATIVO!$F$12),""))</f>
        <v/>
      </c>
      <c r="F354" s="46">
        <f t="shared" si="1"/>
        <v>0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9" t="str">
        <f t="shared" si="2"/>
        <v/>
      </c>
      <c r="C355" s="10" t="str">
        <f>IF(C354="","",IF(F354=0,"",IF(C354&gt;F354,F354,IF(F354&lt;&gt;"",COMPARATIVO!$D$12,""))))</f>
        <v/>
      </c>
      <c r="D355" s="10" t="str">
        <f>IF(F354=0,"",IFERROR(((1+COMPARATIVO!$E$12)^(1/12)-1)*F354,""))</f>
        <v/>
      </c>
      <c r="E355" s="10" t="str">
        <f>IF((IFERROR(C355-D355+IF(C355=F354,0,COMPARATIVO!$F$12),""))=COMPARATIVO!$F$12,"",IFERROR(C355-D355+IF(C355=F354,0,COMPARATIVO!$F$12),""))</f>
        <v/>
      </c>
      <c r="F355" s="46">
        <f t="shared" si="1"/>
        <v>0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9" t="str">
        <f t="shared" si="2"/>
        <v/>
      </c>
      <c r="C356" s="10" t="str">
        <f>IF(C355="","",IF(F355=0,"",IF(C355&gt;F355,F355,IF(F355&lt;&gt;"",COMPARATIVO!$D$12,""))))</f>
        <v/>
      </c>
      <c r="D356" s="10" t="str">
        <f>IF(F355=0,"",IFERROR(((1+COMPARATIVO!$E$12)^(1/12)-1)*F355,""))</f>
        <v/>
      </c>
      <c r="E356" s="10" t="str">
        <f>IF((IFERROR(C356-D356+IF(C356=F355,0,COMPARATIVO!$F$12),""))=COMPARATIVO!$F$12,"",IFERROR(C356-D356+IF(C356=F355,0,COMPARATIVO!$F$12),""))</f>
        <v/>
      </c>
      <c r="F356" s="46">
        <f t="shared" si="1"/>
        <v>0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9" t="str">
        <f t="shared" si="2"/>
        <v/>
      </c>
      <c r="C357" s="10" t="str">
        <f>IF(C356="","",IF(F356=0,"",IF(C356&gt;F356,F356,IF(F356&lt;&gt;"",COMPARATIVO!$D$12,""))))</f>
        <v/>
      </c>
      <c r="D357" s="10" t="str">
        <f>IF(F356=0,"",IFERROR(((1+COMPARATIVO!$E$12)^(1/12)-1)*F356,""))</f>
        <v/>
      </c>
      <c r="E357" s="10" t="str">
        <f>IF((IFERROR(C357-D357+IF(C357=F356,0,COMPARATIVO!$F$12),""))=COMPARATIVO!$F$12,"",IFERROR(C357-D357+IF(C357=F356,0,COMPARATIVO!$F$12),""))</f>
        <v/>
      </c>
      <c r="F357" s="46">
        <f t="shared" si="1"/>
        <v>0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9" t="str">
        <f t="shared" si="2"/>
        <v/>
      </c>
      <c r="C358" s="10" t="str">
        <f>IF(C357="","",IF(F357=0,"",IF(C357&gt;F357,F357,IF(F357&lt;&gt;"",COMPARATIVO!$D$12,""))))</f>
        <v/>
      </c>
      <c r="D358" s="10" t="str">
        <f>IF(F357=0,"",IFERROR(((1+COMPARATIVO!$E$12)^(1/12)-1)*F357,""))</f>
        <v/>
      </c>
      <c r="E358" s="10" t="str">
        <f>IF((IFERROR(C358-D358+IF(C358=F357,0,COMPARATIVO!$F$12),""))=COMPARATIVO!$F$12,"",IFERROR(C358-D358+IF(C358=F357,0,COMPARATIVO!$F$12),""))</f>
        <v/>
      </c>
      <c r="F358" s="46">
        <f t="shared" si="1"/>
        <v>0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9" t="str">
        <f t="shared" si="2"/>
        <v/>
      </c>
      <c r="C359" s="10" t="str">
        <f>IF(C358="","",IF(F358=0,"",IF(C358&gt;F358,F358,IF(F358&lt;&gt;"",COMPARATIVO!$D$12,""))))</f>
        <v/>
      </c>
      <c r="D359" s="10" t="str">
        <f>IF(F358=0,"",IFERROR(((1+COMPARATIVO!$E$12)^(1/12)-1)*F358,""))</f>
        <v/>
      </c>
      <c r="E359" s="10" t="str">
        <f>IF((IFERROR(C359-D359+IF(C359=F358,0,COMPARATIVO!$F$12),""))=COMPARATIVO!$F$12,"",IFERROR(C359-D359+IF(C359=F358,0,COMPARATIVO!$F$12),""))</f>
        <v/>
      </c>
      <c r="F359" s="46">
        <f t="shared" si="1"/>
        <v>0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9" t="str">
        <f t="shared" si="2"/>
        <v/>
      </c>
      <c r="C360" s="10" t="str">
        <f>IF(C359="","",IF(F359=0,"",IF(C359&gt;F359,F359,IF(F359&lt;&gt;"",COMPARATIVO!$D$12,""))))</f>
        <v/>
      </c>
      <c r="D360" s="10" t="str">
        <f>IF(F359=0,"",IFERROR(((1+COMPARATIVO!$E$12)^(1/12)-1)*F359,""))</f>
        <v/>
      </c>
      <c r="E360" s="10" t="str">
        <f>IF((IFERROR(C360-D360+IF(C360=F359,0,COMPARATIVO!$F$12),""))=COMPARATIVO!$F$12,"",IFERROR(C360-D360+IF(C360=F359,0,COMPARATIVO!$F$12),""))</f>
        <v/>
      </c>
      <c r="F360" s="46">
        <f t="shared" si="1"/>
        <v>0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9" t="str">
        <f t="shared" si="2"/>
        <v/>
      </c>
      <c r="C361" s="10" t="str">
        <f>IF(C360="","",IF(F360=0,"",IF(C360&gt;F360,F360,IF(F360&lt;&gt;"",COMPARATIVO!$D$12,""))))</f>
        <v/>
      </c>
      <c r="D361" s="10" t="str">
        <f>IF(F360=0,"",IFERROR(((1+COMPARATIVO!$E$12)^(1/12)-1)*F360,""))</f>
        <v/>
      </c>
      <c r="E361" s="10" t="str">
        <f>IF((IFERROR(C361-D361+IF(C361=F360,0,COMPARATIVO!$F$12),""))=COMPARATIVO!$F$12,"",IFERROR(C361-D361+IF(C361=F360,0,COMPARATIVO!$F$12),""))</f>
        <v/>
      </c>
      <c r="F361" s="46">
        <f t="shared" si="1"/>
        <v>0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9" t="str">
        <f t="shared" si="2"/>
        <v/>
      </c>
      <c r="C362" s="10" t="str">
        <f>IF(C361="","",IF(F361=0,"",IF(C361&gt;F361,F361,IF(F361&lt;&gt;"",COMPARATIVO!$D$12,""))))</f>
        <v/>
      </c>
      <c r="D362" s="10" t="str">
        <f>IF(F361=0,"",IFERROR(((1+COMPARATIVO!$E$12)^(1/12)-1)*F361,""))</f>
        <v/>
      </c>
      <c r="E362" s="10" t="str">
        <f>IF((IFERROR(C362-D362+IF(C362=F361,0,COMPARATIVO!$F$12),""))=COMPARATIVO!$F$12,"",IFERROR(C362-D362+IF(C362=F361,0,COMPARATIVO!$F$12),""))</f>
        <v/>
      </c>
      <c r="F362" s="46">
        <f t="shared" si="1"/>
        <v>0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9" t="str">
        <f t="shared" si="2"/>
        <v/>
      </c>
      <c r="C363" s="10" t="str">
        <f>IF(C362="","",IF(F362=0,"",IF(C362&gt;F362,F362,IF(F362&lt;&gt;"",COMPARATIVO!$D$12,""))))</f>
        <v/>
      </c>
      <c r="D363" s="10" t="str">
        <f>IF(F362=0,"",IFERROR(((1+COMPARATIVO!$E$12)^(1/12)-1)*F362,""))</f>
        <v/>
      </c>
      <c r="E363" s="10" t="str">
        <f>IF((IFERROR(C363-D363+IF(C363=F362,0,COMPARATIVO!$F$12),""))=COMPARATIVO!$F$12,"",IFERROR(C363-D363+IF(C363=F362,0,COMPARATIVO!$F$12),""))</f>
        <v/>
      </c>
      <c r="F363" s="46">
        <f t="shared" si="1"/>
        <v>0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9" t="str">
        <f t="shared" si="2"/>
        <v/>
      </c>
      <c r="C364" s="10" t="str">
        <f>IF(C363="","",IF(F363=0,"",IF(C363&gt;F363,F363,IF(F363&lt;&gt;"",COMPARATIVO!$D$12,""))))</f>
        <v/>
      </c>
      <c r="D364" s="10" t="str">
        <f>IF(F363=0,"",IFERROR(((1+COMPARATIVO!$E$12)^(1/12)-1)*F363,""))</f>
        <v/>
      </c>
      <c r="E364" s="10" t="str">
        <f>IF((IFERROR(C364-D364+IF(C364=F363,0,COMPARATIVO!$F$12),""))=COMPARATIVO!$F$12,"",IFERROR(C364-D364+IF(C364=F363,0,COMPARATIVO!$F$12),""))</f>
        <v/>
      </c>
      <c r="F364" s="46">
        <f t="shared" si="1"/>
        <v>0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9" t="str">
        <f t="shared" si="2"/>
        <v/>
      </c>
      <c r="C365" s="10" t="str">
        <f>IF(C364="","",IF(F364=0,"",IF(C364&gt;F364,F364,IF(F364&lt;&gt;"",COMPARATIVO!$D$12,""))))</f>
        <v/>
      </c>
      <c r="D365" s="10" t="str">
        <f>IF(F364=0,"",IFERROR(((1+COMPARATIVO!$E$12)^(1/12)-1)*F364,""))</f>
        <v/>
      </c>
      <c r="E365" s="10" t="str">
        <f>IF((IFERROR(C365-D365+IF(C365=F364,0,COMPARATIVO!$F$12),""))=COMPARATIVO!$F$12,"",IFERROR(C365-D365+IF(C365=F364,0,COMPARATIVO!$F$12),""))</f>
        <v/>
      </c>
      <c r="F365" s="46">
        <f t="shared" si="1"/>
        <v>0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9" t="str">
        <f t="shared" si="2"/>
        <v/>
      </c>
      <c r="C366" s="10" t="str">
        <f>IF(C365="","",IF(F365=0,"",IF(C365&gt;F365,F365,IF(F365&lt;&gt;"",COMPARATIVO!$D$12,""))))</f>
        <v/>
      </c>
      <c r="D366" s="10" t="str">
        <f>IF(F365=0,"",IFERROR(((1+COMPARATIVO!$E$12)^(1/12)-1)*F365,""))</f>
        <v/>
      </c>
      <c r="E366" s="10" t="str">
        <f>IF((IFERROR(C366-D366+IF(C366=F365,0,COMPARATIVO!$F$12),""))=COMPARATIVO!$F$12,"",IFERROR(C366-D366+IF(C366=F365,0,COMPARATIVO!$F$12),""))</f>
        <v/>
      </c>
      <c r="F366" s="46">
        <f t="shared" si="1"/>
        <v>0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9" t="str">
        <f t="shared" si="2"/>
        <v/>
      </c>
      <c r="C367" s="10" t="str">
        <f>IF(C366="","",IF(F366=0,"",IF(C366&gt;F366,F366,IF(F366&lt;&gt;"",COMPARATIVO!$D$12,""))))</f>
        <v/>
      </c>
      <c r="D367" s="10" t="str">
        <f>IF(F366=0,"",IFERROR(((1+COMPARATIVO!$E$12)^(1/12)-1)*F366,""))</f>
        <v/>
      </c>
      <c r="E367" s="10" t="str">
        <f>IF((IFERROR(C367-D367+IF(C367=F366,0,COMPARATIVO!$F$12),""))=COMPARATIVO!$F$12,"",IFERROR(C367-D367+IF(C367=F366,0,COMPARATIVO!$F$12),""))</f>
        <v/>
      </c>
      <c r="F367" s="46">
        <f t="shared" si="1"/>
        <v>0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9" t="str">
        <f t="shared" si="2"/>
        <v/>
      </c>
      <c r="C368" s="10" t="str">
        <f>IF(C367="","",IF(F367=0,"",IF(C367&gt;F367,F367,IF(F367&lt;&gt;"",COMPARATIVO!$D$12,""))))</f>
        <v/>
      </c>
      <c r="D368" s="10" t="str">
        <f>IF(F367=0,"",IFERROR(((1+COMPARATIVO!$E$12)^(1/12)-1)*F367,""))</f>
        <v/>
      </c>
      <c r="E368" s="10" t="str">
        <f>IF((IFERROR(C368-D368+IF(C368=F367,0,COMPARATIVO!$F$12),""))=COMPARATIVO!$F$12,"",IFERROR(C368-D368+IF(C368=F367,0,COMPARATIVO!$F$12),""))</f>
        <v/>
      </c>
      <c r="F368" s="46">
        <f t="shared" si="1"/>
        <v>0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9" t="str">
        <f t="shared" si="2"/>
        <v/>
      </c>
      <c r="C369" s="10" t="str">
        <f>IF(C368="","",IF(F368=0,"",IF(C368&gt;F368,F368,IF(F368&lt;&gt;"",COMPARATIVO!$D$12,""))))</f>
        <v/>
      </c>
      <c r="D369" s="10" t="str">
        <f>IF(F368=0,"",IFERROR(((1+COMPARATIVO!$E$12)^(1/12)-1)*F368,""))</f>
        <v/>
      </c>
      <c r="E369" s="10" t="str">
        <f>IF((IFERROR(C369-D369+IF(C369=F368,0,COMPARATIVO!$F$12),""))=COMPARATIVO!$F$12,"",IFERROR(C369-D369+IF(C369=F368,0,COMPARATIVO!$F$12),""))</f>
        <v/>
      </c>
      <c r="F369" s="46">
        <f t="shared" si="1"/>
        <v>0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9" t="str">
        <f t="shared" si="2"/>
        <v/>
      </c>
      <c r="C370" s="10" t="str">
        <f>IF(C369="","",IF(F369=0,"",IF(C369&gt;F369,F369,IF(F369&lt;&gt;"",COMPARATIVO!$D$12,""))))</f>
        <v/>
      </c>
      <c r="D370" s="10" t="str">
        <f>IF(F369=0,"",IFERROR(((1+COMPARATIVO!$E$12)^(1/12)-1)*F369,""))</f>
        <v/>
      </c>
      <c r="E370" s="10" t="str">
        <f>IF((IFERROR(C370-D370+IF(C370=F369,0,COMPARATIVO!$F$12),""))=COMPARATIVO!$F$12,"",IFERROR(C370-D370+IF(C370=F369,0,COMPARATIVO!$F$12),""))</f>
        <v/>
      </c>
      <c r="F370" s="46">
        <f t="shared" si="1"/>
        <v>0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9" t="str">
        <f t="shared" si="2"/>
        <v/>
      </c>
      <c r="C371" s="10" t="str">
        <f>IF(C370="","",IF(F370=0,"",IF(C370&gt;F370,F370,IF(F370&lt;&gt;"",COMPARATIVO!$D$12,""))))</f>
        <v/>
      </c>
      <c r="D371" s="10" t="str">
        <f>IF(F370=0,"",IFERROR(((1+COMPARATIVO!$E$12)^(1/12)-1)*F370,""))</f>
        <v/>
      </c>
      <c r="E371" s="10" t="str">
        <f>IF((IFERROR(C371-D371+IF(C371=F370,0,COMPARATIVO!$F$12),""))=COMPARATIVO!$F$12,"",IFERROR(C371-D371+IF(C371=F370,0,COMPARATIVO!$F$12),""))</f>
        <v/>
      </c>
      <c r="F371" s="46">
        <f t="shared" si="1"/>
        <v>0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9" t="str">
        <f t="shared" si="2"/>
        <v/>
      </c>
      <c r="C372" s="10" t="str">
        <f>IF(C371="","",IF(F371=0,"",IF(C371&gt;F371,F371,IF(F371&lt;&gt;"",COMPARATIVO!$D$12,""))))</f>
        <v/>
      </c>
      <c r="D372" s="10" t="str">
        <f>IF(F371=0,"",IFERROR(((1+COMPARATIVO!$E$12)^(1/12)-1)*F371,""))</f>
        <v/>
      </c>
      <c r="E372" s="10" t="str">
        <f>IF((IFERROR(C372-D372+IF(C372=F371,0,COMPARATIVO!$F$12),""))=COMPARATIVO!$F$12,"",IFERROR(C372-D372+IF(C372=F371,0,COMPARATIVO!$F$12),""))</f>
        <v/>
      </c>
      <c r="F372" s="46">
        <f t="shared" si="1"/>
        <v>0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9" t="str">
        <f t="shared" si="2"/>
        <v/>
      </c>
      <c r="C373" s="10" t="str">
        <f>IF(C372="","",IF(F372=0,"",IF(C372&gt;F372,F372,IF(F372&lt;&gt;"",COMPARATIVO!$D$12,""))))</f>
        <v/>
      </c>
      <c r="D373" s="10" t="str">
        <f>IF(F372=0,"",IFERROR(((1+COMPARATIVO!$E$12)^(1/12)-1)*F372,""))</f>
        <v/>
      </c>
      <c r="E373" s="10" t="str">
        <f>IF((IFERROR(C373-D373+IF(C373=F372,0,COMPARATIVO!$F$12),""))=COMPARATIVO!$F$12,"",IFERROR(C373-D373+IF(C373=F372,0,COMPARATIVO!$F$12),""))</f>
        <v/>
      </c>
      <c r="F373" s="46">
        <f t="shared" si="1"/>
        <v>0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9" t="str">
        <f t="shared" si="2"/>
        <v/>
      </c>
      <c r="C374" s="10" t="str">
        <f>IF(C373="","",IF(F373=0,"",IF(C373&gt;F373,F373,IF(F373&lt;&gt;"",COMPARATIVO!$D$12,""))))</f>
        <v/>
      </c>
      <c r="D374" s="10" t="str">
        <f>IF(F373=0,"",IFERROR(((1+COMPARATIVO!$E$12)^(1/12)-1)*F373,""))</f>
        <v/>
      </c>
      <c r="E374" s="10" t="str">
        <f>IF((IFERROR(C374-D374+IF(C374=F373,0,COMPARATIVO!$F$12),""))=COMPARATIVO!$F$12,"",IFERROR(C374-D374+IF(C374=F373,0,COMPARATIVO!$F$12),""))</f>
        <v/>
      </c>
      <c r="F374" s="46">
        <f t="shared" si="1"/>
        <v>0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9" t="str">
        <f t="shared" si="2"/>
        <v/>
      </c>
      <c r="C375" s="10" t="str">
        <f>IF(C374="","",IF(F374=0,"",IF(C374&gt;F374,F374,IF(F374&lt;&gt;"",COMPARATIVO!$D$12,""))))</f>
        <v/>
      </c>
      <c r="D375" s="10" t="str">
        <f>IF(F374=0,"",IFERROR(((1+COMPARATIVO!$E$12)^(1/12)-1)*F374,""))</f>
        <v/>
      </c>
      <c r="E375" s="10" t="str">
        <f>IF((IFERROR(C375-D375+IF(C375=F374,0,COMPARATIVO!$F$12),""))=COMPARATIVO!$F$12,"",IFERROR(C375-D375+IF(C375=F374,0,COMPARATIVO!$F$12),""))</f>
        <v/>
      </c>
      <c r="F375" s="46">
        <f t="shared" si="1"/>
        <v>0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9" t="str">
        <f t="shared" si="2"/>
        <v/>
      </c>
      <c r="C376" s="10" t="str">
        <f>IF(C375="","",IF(F375=0,"",IF(C375&gt;F375,F375,IF(F375&lt;&gt;"",COMPARATIVO!$D$12,""))))</f>
        <v/>
      </c>
      <c r="D376" s="10" t="str">
        <f>IF(F375=0,"",IFERROR(((1+COMPARATIVO!$E$12)^(1/12)-1)*F375,""))</f>
        <v/>
      </c>
      <c r="E376" s="10" t="str">
        <f>IF((IFERROR(C376-D376+IF(C376=F375,0,COMPARATIVO!$F$12),""))=COMPARATIVO!$F$12,"",IFERROR(C376-D376+IF(C376=F375,0,COMPARATIVO!$F$12),""))</f>
        <v/>
      </c>
      <c r="F376" s="46">
        <f t="shared" si="1"/>
        <v>0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9" t="str">
        <f t="shared" si="2"/>
        <v/>
      </c>
      <c r="C377" s="10" t="str">
        <f>IF(C376="","",IF(F376=0,"",IF(C376&gt;F376,F376,IF(F376&lt;&gt;"",COMPARATIVO!$D$12,""))))</f>
        <v/>
      </c>
      <c r="D377" s="10" t="str">
        <f>IF(F376=0,"",IFERROR(((1+COMPARATIVO!$E$12)^(1/12)-1)*F376,""))</f>
        <v/>
      </c>
      <c r="E377" s="10" t="str">
        <f>IF((IFERROR(C377-D377+IF(C377=F376,0,COMPARATIVO!$F$12),""))=COMPARATIVO!$F$12,"",IFERROR(C377-D377+IF(C377=F376,0,COMPARATIVO!$F$12),""))</f>
        <v/>
      </c>
      <c r="F377" s="46">
        <f t="shared" si="1"/>
        <v>0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9" t="str">
        <f t="shared" si="2"/>
        <v/>
      </c>
      <c r="C378" s="10" t="str">
        <f>IF(C377="","",IF(F377=0,"",IF(C377&gt;F377,F377,IF(F377&lt;&gt;"",COMPARATIVO!$D$12,""))))</f>
        <v/>
      </c>
      <c r="D378" s="10" t="str">
        <f>IF(F377=0,"",IFERROR(((1+COMPARATIVO!$E$12)^(1/12)-1)*F377,""))</f>
        <v/>
      </c>
      <c r="E378" s="10" t="str">
        <f>IF((IFERROR(C378-D378+IF(C378=F377,0,COMPARATIVO!$F$12),""))=COMPARATIVO!$F$12,"",IFERROR(C378-D378+IF(C378=F377,0,COMPARATIVO!$F$12),""))</f>
        <v/>
      </c>
      <c r="F378" s="46">
        <f t="shared" si="1"/>
        <v>0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9" t="str">
        <f t="shared" si="2"/>
        <v/>
      </c>
      <c r="C379" s="10" t="str">
        <f>IF(C378="","",IF(F378=0,"",IF(C378&gt;F378,F378,IF(F378&lt;&gt;"",COMPARATIVO!$D$12,""))))</f>
        <v/>
      </c>
      <c r="D379" s="10" t="str">
        <f>IF(F378=0,"",IFERROR(((1+COMPARATIVO!$E$12)^(1/12)-1)*F378,""))</f>
        <v/>
      </c>
      <c r="E379" s="10" t="str">
        <f>IF((IFERROR(C379-D379+IF(C379=F378,0,COMPARATIVO!$F$12),""))=COMPARATIVO!$F$12,"",IFERROR(C379-D379+IF(C379=F378,0,COMPARATIVO!$F$12),""))</f>
        <v/>
      </c>
      <c r="F379" s="46">
        <f t="shared" si="1"/>
        <v>0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9" t="str">
        <f t="shared" si="2"/>
        <v/>
      </c>
      <c r="C380" s="10" t="str">
        <f>IF(C379="","",IF(F379=0,"",IF(C379&gt;F379,F379,IF(F379&lt;&gt;"",COMPARATIVO!$D$12,""))))</f>
        <v/>
      </c>
      <c r="D380" s="10" t="str">
        <f>IF(F379=0,"",IFERROR(((1+COMPARATIVO!$E$12)^(1/12)-1)*F379,""))</f>
        <v/>
      </c>
      <c r="E380" s="10" t="str">
        <f>IF((IFERROR(C380-D380+IF(C380=F379,0,COMPARATIVO!$F$12),""))=COMPARATIVO!$F$12,"",IFERROR(C380-D380+IF(C380=F379,0,COMPARATIVO!$F$12),""))</f>
        <v/>
      </c>
      <c r="F380" s="46">
        <f t="shared" si="1"/>
        <v>0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9" t="str">
        <f t="shared" si="2"/>
        <v/>
      </c>
      <c r="C381" s="10" t="str">
        <f>IF(C380="","",IF(F380=0,"",IF(C380&gt;F380,F380,IF(F380&lt;&gt;"",COMPARATIVO!$D$12,""))))</f>
        <v/>
      </c>
      <c r="D381" s="10" t="str">
        <f>IF(F380=0,"",IFERROR(((1+COMPARATIVO!$E$12)^(1/12)-1)*F380,""))</f>
        <v/>
      </c>
      <c r="E381" s="10" t="str">
        <f>IF((IFERROR(C381-D381+IF(C381=F380,0,COMPARATIVO!$F$12),""))=COMPARATIVO!$F$12,"",IFERROR(C381-D381+IF(C381=F380,0,COMPARATIVO!$F$12),""))</f>
        <v/>
      </c>
      <c r="F381" s="46">
        <f t="shared" si="1"/>
        <v>0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9" t="str">
        <f t="shared" si="2"/>
        <v/>
      </c>
      <c r="C382" s="10" t="str">
        <f>IF(C381="","",IF(F381=0,"",IF(C381&gt;F381,F381,IF(F381&lt;&gt;"",COMPARATIVO!$D$12,""))))</f>
        <v/>
      </c>
      <c r="D382" s="10" t="str">
        <f>IF(F381=0,"",IFERROR(((1+COMPARATIVO!$E$12)^(1/12)-1)*F381,""))</f>
        <v/>
      </c>
      <c r="E382" s="10" t="str">
        <f>IF((IFERROR(C382-D382+IF(C382=F381,0,COMPARATIVO!$F$12),""))=COMPARATIVO!$F$12,"",IFERROR(C382-D382+IF(C382=F381,0,COMPARATIVO!$F$12),""))</f>
        <v/>
      </c>
      <c r="F382" s="46">
        <f t="shared" si="1"/>
        <v>0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9" t="str">
        <f t="shared" si="2"/>
        <v/>
      </c>
      <c r="C383" s="10" t="str">
        <f>IF(C382="","",IF(F382=0,"",IF(C382&gt;F382,F382,IF(F382&lt;&gt;"",COMPARATIVO!$D$12,""))))</f>
        <v/>
      </c>
      <c r="D383" s="10" t="str">
        <f>IF(F382=0,"",IFERROR(((1+COMPARATIVO!$E$12)^(1/12)-1)*F382,""))</f>
        <v/>
      </c>
      <c r="E383" s="10" t="str">
        <f>IF((IFERROR(C383-D383+IF(C383=F382,0,COMPARATIVO!$F$12),""))=COMPARATIVO!$F$12,"",IFERROR(C383-D383+IF(C383=F382,0,COMPARATIVO!$F$12),""))</f>
        <v/>
      </c>
      <c r="F383" s="46">
        <f t="shared" si="1"/>
        <v>0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9" t="str">
        <f t="shared" si="2"/>
        <v/>
      </c>
      <c r="C384" s="10" t="str">
        <f>IF(C383="","",IF(F383=0,"",IF(C383&gt;F383,F383,IF(F383&lt;&gt;"",COMPARATIVO!$D$12,""))))</f>
        <v/>
      </c>
      <c r="D384" s="10" t="str">
        <f>IF(F383=0,"",IFERROR(((1+COMPARATIVO!$E$12)^(1/12)-1)*F383,""))</f>
        <v/>
      </c>
      <c r="E384" s="10" t="str">
        <f>IF((IFERROR(C384-D384+IF(C384=F383,0,COMPARATIVO!$F$12),""))=COMPARATIVO!$F$12,"",IFERROR(C384-D384+IF(C384=F383,0,COMPARATIVO!$F$12),""))</f>
        <v/>
      </c>
      <c r="F384" s="46">
        <f t="shared" si="1"/>
        <v>0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9" t="str">
        <f t="shared" si="2"/>
        <v/>
      </c>
      <c r="C385" s="10" t="str">
        <f>IF(C384="","",IF(F384=0,"",IF(C384&gt;F384,F384,IF(F384&lt;&gt;"",COMPARATIVO!$D$12,""))))</f>
        <v/>
      </c>
      <c r="D385" s="10" t="str">
        <f>IF(F384=0,"",IFERROR(((1+COMPARATIVO!$E$12)^(1/12)-1)*F384,""))</f>
        <v/>
      </c>
      <c r="E385" s="10" t="str">
        <f>IF((IFERROR(C385-D385+IF(C385=F384,0,COMPARATIVO!$F$12),""))=COMPARATIVO!$F$12,"",IFERROR(C385-D385+IF(C385=F384,0,COMPARATIVO!$F$12),""))</f>
        <v/>
      </c>
      <c r="F385" s="46">
        <f t="shared" si="1"/>
        <v>0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9" t="str">
        <f t="shared" si="2"/>
        <v/>
      </c>
      <c r="C386" s="10" t="str">
        <f>IF(C385="","",IF(F385=0,"",IF(C385&gt;F385,F385,IF(F385&lt;&gt;"",COMPARATIVO!$D$12,""))))</f>
        <v/>
      </c>
      <c r="D386" s="10" t="str">
        <f>IF(F385=0,"",IFERROR(((1+COMPARATIVO!$E$12)^(1/12)-1)*F385,""))</f>
        <v/>
      </c>
      <c r="E386" s="10" t="str">
        <f>IF((IFERROR(C386-D386+IF(C386=F385,0,COMPARATIVO!$F$12),""))=COMPARATIVO!$F$12,"",IFERROR(C386-D386+IF(C386=F385,0,COMPARATIVO!$F$12),""))</f>
        <v/>
      </c>
      <c r="F386" s="46">
        <f t="shared" si="1"/>
        <v>0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9" t="str">
        <f t="shared" si="2"/>
        <v/>
      </c>
      <c r="C387" s="10" t="str">
        <f>IF(C386="","",IF(F386=0,"",IF(C386&gt;F386,F386,IF(F386&lt;&gt;"",COMPARATIVO!$D$12,""))))</f>
        <v/>
      </c>
      <c r="D387" s="10" t="str">
        <f>IF(F386=0,"",IFERROR(((1+COMPARATIVO!$E$12)^(1/12)-1)*F386,""))</f>
        <v/>
      </c>
      <c r="E387" s="10" t="str">
        <f>IF((IFERROR(C387-D387+IF(C387=F386,0,COMPARATIVO!$F$12),""))=COMPARATIVO!$F$12,"",IFERROR(C387-D387+IF(C387=F386,0,COMPARATIVO!$F$12),""))</f>
        <v/>
      </c>
      <c r="F387" s="46">
        <f t="shared" si="1"/>
        <v>0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9" t="str">
        <f t="shared" si="2"/>
        <v/>
      </c>
      <c r="C388" s="10" t="str">
        <f>IF(C387="","",IF(F387=0,"",IF(C387&gt;F387,F387,IF(F387&lt;&gt;"",COMPARATIVO!$D$12,""))))</f>
        <v/>
      </c>
      <c r="D388" s="10" t="str">
        <f>IF(F387=0,"",IFERROR(((1+COMPARATIVO!$E$12)^(1/12)-1)*F387,""))</f>
        <v/>
      </c>
      <c r="E388" s="10" t="str">
        <f>IF((IFERROR(C388-D388+IF(C388=F387,0,COMPARATIVO!$F$12),""))=COMPARATIVO!$F$12,"",IFERROR(C388-D388+IF(C388=F387,0,COMPARATIVO!$F$12),""))</f>
        <v/>
      </c>
      <c r="F388" s="46">
        <f t="shared" si="1"/>
        <v>0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9" t="str">
        <f t="shared" si="2"/>
        <v/>
      </c>
      <c r="C389" s="10" t="str">
        <f>IF(C388="","",IF(F388=0,"",IF(C388&gt;F388,F388,IF(F388&lt;&gt;"",COMPARATIVO!$D$12,""))))</f>
        <v/>
      </c>
      <c r="D389" s="10" t="str">
        <f>IF(F388=0,"",IFERROR(((1+COMPARATIVO!$E$12)^(1/12)-1)*F388,""))</f>
        <v/>
      </c>
      <c r="E389" s="10" t="str">
        <f>IF((IFERROR(C389-D389+IF(C389=F388,0,COMPARATIVO!$F$12),""))=COMPARATIVO!$F$12,"",IFERROR(C389-D389+IF(C389=F388,0,COMPARATIVO!$F$12),""))</f>
        <v/>
      </c>
      <c r="F389" s="46">
        <f t="shared" si="1"/>
        <v>0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9" t="str">
        <f t="shared" si="2"/>
        <v/>
      </c>
      <c r="C390" s="10" t="str">
        <f>IF(C389="","",IF(F389=0,"",IF(C389&gt;F389,F389,IF(F389&lt;&gt;"",COMPARATIVO!$D$12,""))))</f>
        <v/>
      </c>
      <c r="D390" s="10" t="str">
        <f>IF(F389=0,"",IFERROR(((1+COMPARATIVO!$E$12)^(1/12)-1)*F389,""))</f>
        <v/>
      </c>
      <c r="E390" s="10" t="str">
        <f>IF((IFERROR(C390-D390+IF(C390=F389,0,COMPARATIVO!$F$12),""))=COMPARATIVO!$F$12,"",IFERROR(C390-D390+IF(C390=F389,0,COMPARATIVO!$F$12),""))</f>
        <v/>
      </c>
      <c r="F390" s="46">
        <f t="shared" si="1"/>
        <v>0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9" t="str">
        <f t="shared" si="2"/>
        <v/>
      </c>
      <c r="C391" s="10" t="str">
        <f>IF(C390="","",IF(F390=0,"",IF(C390&gt;F390,F390,IF(F390&lt;&gt;"",COMPARATIVO!$D$12,""))))</f>
        <v/>
      </c>
      <c r="D391" s="10" t="str">
        <f>IF(F390=0,"",IFERROR(((1+COMPARATIVO!$E$12)^(1/12)-1)*F390,""))</f>
        <v/>
      </c>
      <c r="E391" s="10" t="str">
        <f>IF((IFERROR(C391-D391+IF(C391=F390,0,COMPARATIVO!$F$12),""))=COMPARATIVO!$F$12,"",IFERROR(C391-D391+IF(C391=F390,0,COMPARATIVO!$F$12),""))</f>
        <v/>
      </c>
      <c r="F391" s="46">
        <f t="shared" si="1"/>
        <v>0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9" t="str">
        <f t="shared" si="2"/>
        <v/>
      </c>
      <c r="C392" s="10" t="str">
        <f>IF(C391="","",IF(F391=0,"",IF(C391&gt;F391,F391,IF(F391&lt;&gt;"",COMPARATIVO!$D$12,""))))</f>
        <v/>
      </c>
      <c r="D392" s="10" t="str">
        <f>IF(F391=0,"",IFERROR(((1+COMPARATIVO!$E$12)^(1/12)-1)*F391,""))</f>
        <v/>
      </c>
      <c r="E392" s="10" t="str">
        <f>IF((IFERROR(C392-D392+IF(C392=F391,0,COMPARATIVO!$F$12),""))=COMPARATIVO!$F$12,"",IFERROR(C392-D392+IF(C392=F391,0,COMPARATIVO!$F$12),""))</f>
        <v/>
      </c>
      <c r="F392" s="46">
        <f t="shared" si="1"/>
        <v>0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9" t="str">
        <f t="shared" si="2"/>
        <v/>
      </c>
      <c r="C393" s="10" t="str">
        <f>IF(C392="","",IF(F392=0,"",IF(C392&gt;F392,F392,IF(F392&lt;&gt;"",COMPARATIVO!$D$12,""))))</f>
        <v/>
      </c>
      <c r="D393" s="10" t="str">
        <f>IF(F392=0,"",IFERROR(((1+COMPARATIVO!$E$12)^(1/12)-1)*F392,""))</f>
        <v/>
      </c>
      <c r="E393" s="10" t="str">
        <f>IF((IFERROR(C393-D393+IF(C393=F392,0,COMPARATIVO!$F$12),""))=COMPARATIVO!$F$12,"",IFERROR(C393-D393+IF(C393=F392,0,COMPARATIVO!$F$12),""))</f>
        <v/>
      </c>
      <c r="F393" s="46">
        <f t="shared" si="1"/>
        <v>0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9" t="str">
        <f t="shared" si="2"/>
        <v/>
      </c>
      <c r="C394" s="10" t="str">
        <f>IF(C393="","",IF(F393=0,"",IF(C393&gt;F393,F393,IF(F393&lt;&gt;"",COMPARATIVO!$D$12,""))))</f>
        <v/>
      </c>
      <c r="D394" s="10" t="str">
        <f>IF(F393=0,"",IFERROR(((1+COMPARATIVO!$E$12)^(1/12)-1)*F393,""))</f>
        <v/>
      </c>
      <c r="E394" s="10" t="str">
        <f>IF((IFERROR(C394-D394+IF(C394=F393,0,COMPARATIVO!$F$12),""))=COMPARATIVO!$F$12,"",IFERROR(C394-D394+IF(C394=F393,0,COMPARATIVO!$F$12),""))</f>
        <v/>
      </c>
      <c r="F394" s="46">
        <f t="shared" si="1"/>
        <v>0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9" t="str">
        <f t="shared" si="2"/>
        <v/>
      </c>
      <c r="C395" s="10" t="str">
        <f>IF(C394="","",IF(F394=0,"",IF(C394&gt;F394,F394,IF(F394&lt;&gt;"",COMPARATIVO!$D$12,""))))</f>
        <v/>
      </c>
      <c r="D395" s="10" t="str">
        <f>IF(F394=0,"",IFERROR(((1+COMPARATIVO!$E$12)^(1/12)-1)*F394,""))</f>
        <v/>
      </c>
      <c r="E395" s="10" t="str">
        <f>IF((IFERROR(C395-D395+IF(C395=F394,0,COMPARATIVO!$F$12),""))=COMPARATIVO!$F$12,"",IFERROR(C395-D395+IF(C395=F394,0,COMPARATIVO!$F$12),""))</f>
        <v/>
      </c>
      <c r="F395" s="46">
        <f t="shared" si="1"/>
        <v>0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9" t="str">
        <f t="shared" si="2"/>
        <v/>
      </c>
      <c r="C396" s="10" t="str">
        <f>IF(C395="","",IF(F395=0,"",IF(C395&gt;F395,F395,IF(F395&lt;&gt;"",COMPARATIVO!$D$12,""))))</f>
        <v/>
      </c>
      <c r="D396" s="10" t="str">
        <f>IF(F395=0,"",IFERROR(((1+COMPARATIVO!$E$12)^(1/12)-1)*F395,""))</f>
        <v/>
      </c>
      <c r="E396" s="10" t="str">
        <f>IF((IFERROR(C396-D396+IF(C396=F395,0,COMPARATIVO!$F$12),""))=COMPARATIVO!$F$12,"",IFERROR(C396-D396+IF(C396=F395,0,COMPARATIVO!$F$12),""))</f>
        <v/>
      </c>
      <c r="F396" s="46">
        <f t="shared" si="1"/>
        <v>0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9" t="str">
        <f t="shared" si="2"/>
        <v/>
      </c>
      <c r="C397" s="10" t="str">
        <f>IF(C396="","",IF(F396=0,"",IF(C396&gt;F396,F396,IF(F396&lt;&gt;"",COMPARATIVO!$D$12,""))))</f>
        <v/>
      </c>
      <c r="D397" s="10" t="str">
        <f>IF(F396=0,"",IFERROR(((1+COMPARATIVO!$E$12)^(1/12)-1)*F396,""))</f>
        <v/>
      </c>
      <c r="E397" s="10" t="str">
        <f>IF((IFERROR(C397-D397+IF(C397=F396,0,COMPARATIVO!$F$12),""))=COMPARATIVO!$F$12,"",IFERROR(C397-D397+IF(C397=F396,0,COMPARATIVO!$F$12),""))</f>
        <v/>
      </c>
      <c r="F397" s="46">
        <f t="shared" si="1"/>
        <v>0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9" t="str">
        <f t="shared" si="2"/>
        <v/>
      </c>
      <c r="C398" s="10" t="str">
        <f>IF(C397="","",IF(F397=0,"",IF(C397&gt;F397,F397,IF(F397&lt;&gt;"",COMPARATIVO!$D$12,""))))</f>
        <v/>
      </c>
      <c r="D398" s="10" t="str">
        <f>IF(F397=0,"",IFERROR(((1+COMPARATIVO!$E$12)^(1/12)-1)*F397,""))</f>
        <v/>
      </c>
      <c r="E398" s="10" t="str">
        <f>IF((IFERROR(C398-D398+IF(C398=F397,0,COMPARATIVO!$F$12),""))=COMPARATIVO!$F$12,"",IFERROR(C398-D398+IF(C398=F397,0,COMPARATIVO!$F$12),""))</f>
        <v/>
      </c>
      <c r="F398" s="46">
        <f t="shared" si="1"/>
        <v>0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9" t="str">
        <f t="shared" si="2"/>
        <v/>
      </c>
      <c r="C399" s="10" t="str">
        <f>IF(C398="","",IF(F398=0,"",IF(C398&gt;F398,F398,IF(F398&lt;&gt;"",COMPARATIVO!$D$12,""))))</f>
        <v/>
      </c>
      <c r="D399" s="10" t="str">
        <f>IF(F398=0,"",IFERROR(((1+COMPARATIVO!$E$12)^(1/12)-1)*F398,""))</f>
        <v/>
      </c>
      <c r="E399" s="10" t="str">
        <f>IF((IFERROR(C399-D399+IF(C399=F398,0,COMPARATIVO!$F$12),""))=COMPARATIVO!$F$12,"",IFERROR(C399-D399+IF(C399=F398,0,COMPARATIVO!$F$12),""))</f>
        <v/>
      </c>
      <c r="F399" s="46">
        <f t="shared" si="1"/>
        <v>0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9" t="str">
        <f t="shared" si="2"/>
        <v/>
      </c>
      <c r="C400" s="10" t="str">
        <f>IF(C399="","",IF(F399=0,"",IF(C399&gt;F399,F399,IF(F399&lt;&gt;"",COMPARATIVO!$D$12,""))))</f>
        <v/>
      </c>
      <c r="D400" s="10" t="str">
        <f>IF(F399=0,"",IFERROR(((1+COMPARATIVO!$E$12)^(1/12)-1)*F399,""))</f>
        <v/>
      </c>
      <c r="E400" s="10" t="str">
        <f>IF((IFERROR(C400-D400+IF(C400=F399,0,COMPARATIVO!$F$12),""))=COMPARATIVO!$F$12,"",IFERROR(C400-D400+IF(C400=F399,0,COMPARATIVO!$F$12),""))</f>
        <v/>
      </c>
      <c r="F400" s="46">
        <f t="shared" si="1"/>
        <v>0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9" t="str">
        <f t="shared" si="2"/>
        <v/>
      </c>
      <c r="C401" s="10" t="str">
        <f>IF(C400="","",IF(F400=0,"",IF(C400&gt;F400,F400,IF(F400&lt;&gt;"",COMPARATIVO!$D$12,""))))</f>
        <v/>
      </c>
      <c r="D401" s="10" t="str">
        <f>IF(F400=0,"",IFERROR(((1+COMPARATIVO!$E$12)^(1/12)-1)*F400,""))</f>
        <v/>
      </c>
      <c r="E401" s="10" t="str">
        <f>IF((IFERROR(C401-D401+IF(C401=F400,0,COMPARATIVO!$F$12),""))=COMPARATIVO!$F$12,"",IFERROR(C401-D401+IF(C401=F400,0,COMPARATIVO!$F$12),""))</f>
        <v/>
      </c>
      <c r="F401" s="46">
        <f t="shared" si="1"/>
        <v>0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9" t="str">
        <f t="shared" si="2"/>
        <v/>
      </c>
      <c r="C402" s="10" t="str">
        <f>IF(C401="","",IF(F401=0,"",IF(C401&gt;F401,F401,IF(F401&lt;&gt;"",COMPARATIVO!$D$12,""))))</f>
        <v/>
      </c>
      <c r="D402" s="10" t="str">
        <f>IF(F401=0,"",IFERROR(((1+COMPARATIVO!$E$12)^(1/12)-1)*F401,""))</f>
        <v/>
      </c>
      <c r="E402" s="10" t="str">
        <f>IF((IFERROR(C402-D402+IF(C402=F401,0,COMPARATIVO!$F$12),""))=COMPARATIVO!$F$12,"",IFERROR(C402-D402+IF(C402=F401,0,COMPARATIVO!$F$12),""))</f>
        <v/>
      </c>
      <c r="F402" s="46">
        <f t="shared" si="1"/>
        <v>0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9" t="str">
        <f t="shared" si="2"/>
        <v/>
      </c>
      <c r="C403" s="10" t="str">
        <f>IF(C402="","",IF(F402=0,"",IF(C402&gt;F402,F402,IF(F402&lt;&gt;"",COMPARATIVO!$D$12,""))))</f>
        <v/>
      </c>
      <c r="D403" s="10" t="str">
        <f>IF(F402=0,"",IFERROR(((1+COMPARATIVO!$E$12)^(1/12)-1)*F402,""))</f>
        <v/>
      </c>
      <c r="E403" s="10" t="str">
        <f>IF((IFERROR(C403-D403+IF(C403=F402,0,COMPARATIVO!$F$12),""))=COMPARATIVO!$F$12,"",IFERROR(C403-D403+IF(C403=F402,0,COMPARATIVO!$F$12),""))</f>
        <v/>
      </c>
      <c r="F403" s="46">
        <f t="shared" si="1"/>
        <v>0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9" t="str">
        <f t="shared" si="2"/>
        <v/>
      </c>
      <c r="C404" s="10" t="str">
        <f>IF(C403="","",IF(F403=0,"",IF(C403&gt;F403,F403,IF(F403&lt;&gt;"",COMPARATIVO!$D$12,""))))</f>
        <v/>
      </c>
      <c r="D404" s="10" t="str">
        <f>IF(F403=0,"",IFERROR(((1+COMPARATIVO!$E$12)^(1/12)-1)*F403,""))</f>
        <v/>
      </c>
      <c r="E404" s="10" t="str">
        <f>IF((IFERROR(C404-D404+IF(C404=F403,0,COMPARATIVO!$F$12),""))=COMPARATIVO!$F$12,"",IFERROR(C404-D404+IF(C404=F403,0,COMPARATIVO!$F$12),""))</f>
        <v/>
      </c>
      <c r="F404" s="46">
        <f t="shared" si="1"/>
        <v>0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9" t="str">
        <f t="shared" si="2"/>
        <v/>
      </c>
      <c r="C405" s="10" t="str">
        <f>IF(C404="","",IF(F404=0,"",IF(C404&gt;F404,F404,IF(F404&lt;&gt;"",COMPARATIVO!$D$12,""))))</f>
        <v/>
      </c>
      <c r="D405" s="10" t="str">
        <f>IF(F404=0,"",IFERROR(((1+COMPARATIVO!$E$12)^(1/12)-1)*F404,""))</f>
        <v/>
      </c>
      <c r="E405" s="10" t="str">
        <f>IF((IFERROR(C405-D405+IF(C405=F404,0,COMPARATIVO!$F$12),""))=COMPARATIVO!$F$12,"",IFERROR(C405-D405+IF(C405=F404,0,COMPARATIVO!$F$12),""))</f>
        <v/>
      </c>
      <c r="F405" s="46">
        <f t="shared" si="1"/>
        <v>0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9" t="str">
        <f t="shared" si="2"/>
        <v/>
      </c>
      <c r="C406" s="10" t="str">
        <f>IF(C405="","",IF(F405=0,"",IF(C405&gt;F405,F405,IF(F405&lt;&gt;"",COMPARATIVO!$D$12,""))))</f>
        <v/>
      </c>
      <c r="D406" s="10" t="str">
        <f>IF(F405=0,"",IFERROR(((1+COMPARATIVO!$E$12)^(1/12)-1)*F405,""))</f>
        <v/>
      </c>
      <c r="E406" s="10" t="str">
        <f>IF((IFERROR(C406-D406+IF(C406=F405,0,COMPARATIVO!$F$12),""))=COMPARATIVO!$F$12,"",IFERROR(C406-D406+IF(C406=F405,0,COMPARATIVO!$F$12),""))</f>
        <v/>
      </c>
      <c r="F406" s="46">
        <f t="shared" si="1"/>
        <v>0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9" t="str">
        <f t="shared" si="2"/>
        <v/>
      </c>
      <c r="C407" s="10" t="str">
        <f>IF(C406="","",IF(F406=0,"",IF(C406&gt;F406,F406,IF(F406&lt;&gt;"",COMPARATIVO!$D$12,""))))</f>
        <v/>
      </c>
      <c r="D407" s="10" t="str">
        <f>IF(F406=0,"",IFERROR(((1+COMPARATIVO!$E$12)^(1/12)-1)*F406,""))</f>
        <v/>
      </c>
      <c r="E407" s="10" t="str">
        <f>IF((IFERROR(C407-D407+IF(C407=F406,0,COMPARATIVO!$F$12),""))=COMPARATIVO!$F$12,"",IFERROR(C407-D407+IF(C407=F406,0,COMPARATIVO!$F$12),""))</f>
        <v/>
      </c>
      <c r="F407" s="46">
        <f t="shared" si="1"/>
        <v>0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9" t="str">
        <f t="shared" si="2"/>
        <v/>
      </c>
      <c r="C408" s="10" t="str">
        <f>IF(C407="","",IF(F407=0,"",IF(C407&gt;F407,F407,IF(F407&lt;&gt;"",COMPARATIVO!$D$12,""))))</f>
        <v/>
      </c>
      <c r="D408" s="10" t="str">
        <f>IF(F407=0,"",IFERROR(((1+COMPARATIVO!$E$12)^(1/12)-1)*F407,""))</f>
        <v/>
      </c>
      <c r="E408" s="10" t="str">
        <f>IF((IFERROR(C408-D408+IF(C408=F407,0,COMPARATIVO!$F$12),""))=COMPARATIVO!$F$12,"",IFERROR(C408-D408+IF(C408=F407,0,COMPARATIVO!$F$12),""))</f>
        <v/>
      </c>
      <c r="F408" s="46">
        <f t="shared" si="1"/>
        <v>0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9" t="str">
        <f t="shared" si="2"/>
        <v/>
      </c>
      <c r="C409" s="10" t="str">
        <f>IF(C408="","",IF(F408=0,"",IF(C408&gt;F408,F408,IF(F408&lt;&gt;"",COMPARATIVO!$D$12,""))))</f>
        <v/>
      </c>
      <c r="D409" s="10" t="str">
        <f>IF(F408=0,"",IFERROR(((1+COMPARATIVO!$E$12)^(1/12)-1)*F408,""))</f>
        <v/>
      </c>
      <c r="E409" s="10" t="str">
        <f>IF((IFERROR(C409-D409+IF(C409=F408,0,COMPARATIVO!$F$12),""))=COMPARATIVO!$F$12,"",IFERROR(C409-D409+IF(C409=F408,0,COMPARATIVO!$F$12),""))</f>
        <v/>
      </c>
      <c r="F409" s="46">
        <f t="shared" si="1"/>
        <v>0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9" t="str">
        <f t="shared" si="2"/>
        <v/>
      </c>
      <c r="C410" s="10" t="str">
        <f>IF(C409="","",IF(F409=0,"",IF(C409&gt;F409,F409,IF(F409&lt;&gt;"",COMPARATIVO!$D$12,""))))</f>
        <v/>
      </c>
      <c r="D410" s="10" t="str">
        <f>IF(F409=0,"",IFERROR(((1+COMPARATIVO!$E$12)^(1/12)-1)*F409,""))</f>
        <v/>
      </c>
      <c r="E410" s="10" t="str">
        <f>IF((IFERROR(C410-D410+IF(C410=F409,0,COMPARATIVO!$F$12),""))=COMPARATIVO!$F$12,"",IFERROR(C410-D410+IF(C410=F409,0,COMPARATIVO!$F$12),""))</f>
        <v/>
      </c>
      <c r="F410" s="46">
        <f t="shared" si="1"/>
        <v>0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9" t="str">
        <f t="shared" si="2"/>
        <v/>
      </c>
      <c r="C411" s="10" t="str">
        <f>IF(C410="","",IF(F410=0,"",IF(C410&gt;F410,F410,IF(F410&lt;&gt;"",COMPARATIVO!$D$12,""))))</f>
        <v/>
      </c>
      <c r="D411" s="10" t="str">
        <f>IF(F410=0,"",IFERROR(((1+COMPARATIVO!$E$12)^(1/12)-1)*F410,""))</f>
        <v/>
      </c>
      <c r="E411" s="10" t="str">
        <f>IF((IFERROR(C411-D411+IF(C411=F410,0,COMPARATIVO!$F$12),""))=COMPARATIVO!$F$12,"",IFERROR(C411-D411+IF(C411=F410,0,COMPARATIVO!$F$12),""))</f>
        <v/>
      </c>
      <c r="F411" s="46">
        <f t="shared" si="1"/>
        <v>0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9" t="str">
        <f t="shared" si="2"/>
        <v/>
      </c>
      <c r="C412" s="10" t="str">
        <f>IF(C411="","",IF(F411=0,"",IF(C411&gt;F411,F411,IF(F411&lt;&gt;"",COMPARATIVO!$D$12,""))))</f>
        <v/>
      </c>
      <c r="D412" s="10" t="str">
        <f>IF(F411=0,"",IFERROR(((1+COMPARATIVO!$E$12)^(1/12)-1)*F411,""))</f>
        <v/>
      </c>
      <c r="E412" s="10" t="str">
        <f>IF((IFERROR(C412-D412+IF(C412=F411,0,COMPARATIVO!$F$12),""))=COMPARATIVO!$F$12,"",IFERROR(C412-D412+IF(C412=F411,0,COMPARATIVO!$F$12),""))</f>
        <v/>
      </c>
      <c r="F412" s="46">
        <f t="shared" si="1"/>
        <v>0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9" t="str">
        <f t="shared" si="2"/>
        <v/>
      </c>
      <c r="C413" s="10" t="str">
        <f>IF(C412="","",IF(F412=0,"",IF(C412&gt;F412,F412,IF(F412&lt;&gt;"",COMPARATIVO!$D$12,""))))</f>
        <v/>
      </c>
      <c r="D413" s="10" t="str">
        <f>IF(F412=0,"",IFERROR(((1+COMPARATIVO!$E$12)^(1/12)-1)*F412,""))</f>
        <v/>
      </c>
      <c r="E413" s="10" t="str">
        <f>IF((IFERROR(C413-D413+IF(C413=F412,0,COMPARATIVO!$F$12),""))=COMPARATIVO!$F$12,"",IFERROR(C413-D413+IF(C413=F412,0,COMPARATIVO!$F$12),""))</f>
        <v/>
      </c>
      <c r="F413" s="46">
        <f t="shared" si="1"/>
        <v>0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9" t="str">
        <f t="shared" si="2"/>
        <v/>
      </c>
      <c r="C414" s="10" t="str">
        <f>IF(C413="","",IF(F413=0,"",IF(C413&gt;F413,F413,IF(F413&lt;&gt;"",COMPARATIVO!$D$12,""))))</f>
        <v/>
      </c>
      <c r="D414" s="10" t="str">
        <f>IF(F413=0,"",IFERROR(((1+COMPARATIVO!$E$12)^(1/12)-1)*F413,""))</f>
        <v/>
      </c>
      <c r="E414" s="10" t="str">
        <f>IF((IFERROR(C414-D414+IF(C414=F413,0,COMPARATIVO!$F$12),""))=COMPARATIVO!$F$12,"",IFERROR(C414-D414+IF(C414=F413,0,COMPARATIVO!$F$12),""))</f>
        <v/>
      </c>
      <c r="F414" s="46">
        <f t="shared" si="1"/>
        <v>0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9" t="str">
        <f t="shared" si="2"/>
        <v/>
      </c>
      <c r="C415" s="10" t="str">
        <f>IF(C414="","",IF(F414=0,"",IF(C414&gt;F414,F414,IF(F414&lt;&gt;"",COMPARATIVO!$D$12,""))))</f>
        <v/>
      </c>
      <c r="D415" s="10" t="str">
        <f>IF(F414=0,"",IFERROR(((1+COMPARATIVO!$E$12)^(1/12)-1)*F414,""))</f>
        <v/>
      </c>
      <c r="E415" s="10" t="str">
        <f>IF((IFERROR(C415-D415+IF(C415=F414,0,COMPARATIVO!$F$12),""))=COMPARATIVO!$F$12,"",IFERROR(C415-D415+IF(C415=F414,0,COMPARATIVO!$F$12),""))</f>
        <v/>
      </c>
      <c r="F415" s="46">
        <f t="shared" si="1"/>
        <v>0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9" t="str">
        <f t="shared" si="2"/>
        <v/>
      </c>
      <c r="C416" s="10" t="str">
        <f>IF(C415="","",IF(F415=0,"",IF(C415&gt;F415,F415,IF(F415&lt;&gt;"",COMPARATIVO!$D$12,""))))</f>
        <v/>
      </c>
      <c r="D416" s="10" t="str">
        <f>IF(F415=0,"",IFERROR(((1+COMPARATIVO!$E$12)^(1/12)-1)*F415,""))</f>
        <v/>
      </c>
      <c r="E416" s="10" t="str">
        <f>IF((IFERROR(C416-D416+IF(C416=F415,0,COMPARATIVO!$F$12),""))=COMPARATIVO!$F$12,"",IFERROR(C416-D416+IF(C416=F415,0,COMPARATIVO!$F$12),""))</f>
        <v/>
      </c>
      <c r="F416" s="46">
        <f t="shared" si="1"/>
        <v>0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9" t="str">
        <f t="shared" si="2"/>
        <v/>
      </c>
      <c r="C417" s="10" t="str">
        <f>IF(C416="","",IF(F416=0,"",IF(C416&gt;F416,F416,IF(F416&lt;&gt;"",COMPARATIVO!$D$12,""))))</f>
        <v/>
      </c>
      <c r="D417" s="10" t="str">
        <f>IF(F416=0,"",IFERROR(((1+COMPARATIVO!$E$12)^(1/12)-1)*F416,""))</f>
        <v/>
      </c>
      <c r="E417" s="10" t="str">
        <f>IF((IFERROR(C417-D417+IF(C417=F416,0,COMPARATIVO!$F$12),""))=COMPARATIVO!$F$12,"",IFERROR(C417-D417+IF(C417=F416,0,COMPARATIVO!$F$12),""))</f>
        <v/>
      </c>
      <c r="F417" s="46">
        <f t="shared" si="1"/>
        <v>0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9" t="str">
        <f t="shared" si="2"/>
        <v/>
      </c>
      <c r="C418" s="10" t="str">
        <f>IF(C417="","",IF(F417=0,"",IF(C417&gt;F417,F417,IF(F417&lt;&gt;"",COMPARATIVO!$D$12,""))))</f>
        <v/>
      </c>
      <c r="D418" s="10" t="str">
        <f>IF(F417=0,"",IFERROR(((1+COMPARATIVO!$E$12)^(1/12)-1)*F417,""))</f>
        <v/>
      </c>
      <c r="E418" s="10" t="str">
        <f>IF((IFERROR(C418-D418+IF(C418=F417,0,COMPARATIVO!$F$12),""))=COMPARATIVO!$F$12,"",IFERROR(C418-D418+IF(C418=F417,0,COMPARATIVO!$F$12),""))</f>
        <v/>
      </c>
      <c r="F418" s="46">
        <f t="shared" si="1"/>
        <v>0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9" t="str">
        <f t="shared" si="2"/>
        <v/>
      </c>
      <c r="C419" s="10" t="str">
        <f>IF(C418="","",IF(F418=0,"",IF(C418&gt;F418,F418,IF(F418&lt;&gt;"",COMPARATIVO!$D$12,""))))</f>
        <v/>
      </c>
      <c r="D419" s="10" t="str">
        <f>IF(F418=0,"",IFERROR(((1+COMPARATIVO!$E$12)^(1/12)-1)*F418,""))</f>
        <v/>
      </c>
      <c r="E419" s="10" t="str">
        <f>IF((IFERROR(C419-D419+IF(C419=F418,0,COMPARATIVO!$F$12),""))=COMPARATIVO!$F$12,"",IFERROR(C419-D419+IF(C419=F418,0,COMPARATIVO!$F$12),""))</f>
        <v/>
      </c>
      <c r="F419" s="46">
        <f t="shared" si="1"/>
        <v>0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9" t="str">
        <f t="shared" si="2"/>
        <v/>
      </c>
      <c r="C420" s="10" t="str">
        <f>IF(C419="","",IF(F419=0,"",IF(C419&gt;F419,F419,IF(F419&lt;&gt;"",COMPARATIVO!$D$12,""))))</f>
        <v/>
      </c>
      <c r="D420" s="10" t="str">
        <f>IF(F419=0,"",IFERROR(((1+COMPARATIVO!$E$12)^(1/12)-1)*F419,""))</f>
        <v/>
      </c>
      <c r="E420" s="10" t="str">
        <f>IF((IFERROR(C420-D420+IF(C420=F419,0,COMPARATIVO!$F$12),""))=COMPARATIVO!$F$12,"",IFERROR(C420-D420+IF(C420=F419,0,COMPARATIVO!$F$12),""))</f>
        <v/>
      </c>
      <c r="F420" s="46">
        <f t="shared" si="1"/>
        <v>0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9" t="str">
        <f t="shared" si="2"/>
        <v/>
      </c>
      <c r="C421" s="10" t="str">
        <f>IF(C420="","",IF(F420=0,"",IF(C420&gt;F420,F420,IF(F420&lt;&gt;"",COMPARATIVO!$D$12,""))))</f>
        <v/>
      </c>
      <c r="D421" s="10" t="str">
        <f>IF(F420=0,"",IFERROR(((1+COMPARATIVO!$E$12)^(1/12)-1)*F420,""))</f>
        <v/>
      </c>
      <c r="E421" s="10" t="str">
        <f>IF((IFERROR(C421-D421+IF(C421=F420,0,COMPARATIVO!$F$12),""))=COMPARATIVO!$F$12,"",IFERROR(C421-D421+IF(C421=F420,0,COMPARATIVO!$F$12),""))</f>
        <v/>
      </c>
      <c r="F421" s="46">
        <f t="shared" si="1"/>
        <v>0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9" t="str">
        <f t="shared" si="2"/>
        <v/>
      </c>
      <c r="C422" s="10" t="str">
        <f>IF(C421="","",IF(F421=0,"",IF(C421&gt;F421,F421,IF(F421&lt;&gt;"",COMPARATIVO!$D$12,""))))</f>
        <v/>
      </c>
      <c r="D422" s="10" t="str">
        <f>IF(F421=0,"",IFERROR(((1+COMPARATIVO!$E$12)^(1/12)-1)*F421,""))</f>
        <v/>
      </c>
      <c r="E422" s="10" t="str">
        <f>IF((IFERROR(C422-D422+IF(C422=F421,0,COMPARATIVO!$F$12),""))=COMPARATIVO!$F$12,"",IFERROR(C422-D422+IF(C422=F421,0,COMPARATIVO!$F$12),""))</f>
        <v/>
      </c>
      <c r="F422" s="46">
        <f t="shared" si="1"/>
        <v>0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9" t="str">
        <f t="shared" si="2"/>
        <v/>
      </c>
      <c r="C423" s="10" t="str">
        <f>IF(C422="","",IF(F422=0,"",IF(C422&gt;F422,F422,IF(F422&lt;&gt;"",COMPARATIVO!$D$12,""))))</f>
        <v/>
      </c>
      <c r="D423" s="10" t="str">
        <f>IF(F422=0,"",IFERROR(((1+COMPARATIVO!$E$12)^(1/12)-1)*F422,""))</f>
        <v/>
      </c>
      <c r="E423" s="10" t="str">
        <f>IF((IFERROR(C423-D423+IF(C423=F422,0,COMPARATIVO!$F$12),""))=COMPARATIVO!$F$12,"",IFERROR(C423-D423+IF(C423=F422,0,COMPARATIVO!$F$12),""))</f>
        <v/>
      </c>
      <c r="F423" s="46">
        <f t="shared" si="1"/>
        <v>0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9" t="str">
        <f t="shared" si="2"/>
        <v/>
      </c>
      <c r="C424" s="10" t="str">
        <f>IF(C423="","",IF(F423=0,"",IF(C423&gt;F423,F423,IF(F423&lt;&gt;"",COMPARATIVO!$D$12,""))))</f>
        <v/>
      </c>
      <c r="D424" s="10" t="str">
        <f>IF(F423=0,"",IFERROR(((1+COMPARATIVO!$E$12)^(1/12)-1)*F423,""))</f>
        <v/>
      </c>
      <c r="E424" s="10" t="str">
        <f>IF((IFERROR(C424-D424+IF(C424=F423,0,COMPARATIVO!$F$12),""))=COMPARATIVO!$F$12,"",IFERROR(C424-D424+IF(C424=F423,0,COMPARATIVO!$F$12),""))</f>
        <v/>
      </c>
      <c r="F424" s="46">
        <f t="shared" si="1"/>
        <v>0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9" t="str">
        <f t="shared" si="2"/>
        <v/>
      </c>
      <c r="C425" s="10" t="str">
        <f>IF(C424="","",IF(F424=0,"",IF(C424&gt;F424,F424,IF(F424&lt;&gt;"",COMPARATIVO!$D$12,""))))</f>
        <v/>
      </c>
      <c r="D425" s="10" t="str">
        <f>IF(F424=0,"",IFERROR(((1+COMPARATIVO!$E$12)^(1/12)-1)*F424,""))</f>
        <v/>
      </c>
      <c r="E425" s="10" t="str">
        <f>IF((IFERROR(C425-D425+IF(C425=F424,0,COMPARATIVO!$F$12),""))=COMPARATIVO!$F$12,"",IFERROR(C425-D425+IF(C425=F424,0,COMPARATIVO!$F$12),""))</f>
        <v/>
      </c>
      <c r="F425" s="46">
        <f t="shared" si="1"/>
        <v>0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9" t="str">
        <f t="shared" si="2"/>
        <v/>
      </c>
      <c r="C426" s="10" t="str">
        <f>IF(C425="","",IF(F425=0,"",IF(C425&gt;F425,F425,IF(F425&lt;&gt;"",COMPARATIVO!$D$12,""))))</f>
        <v/>
      </c>
      <c r="D426" s="10" t="str">
        <f>IF(F425=0,"",IFERROR(((1+COMPARATIVO!$E$12)^(1/12)-1)*F425,""))</f>
        <v/>
      </c>
      <c r="E426" s="10" t="str">
        <f>IF((IFERROR(C426-D426+IF(C426=F425,0,COMPARATIVO!$F$12),""))=COMPARATIVO!$F$12,"",IFERROR(C426-D426+IF(C426=F425,0,COMPARATIVO!$F$12),""))</f>
        <v/>
      </c>
      <c r="F426" s="46">
        <f t="shared" si="1"/>
        <v>0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9" t="str">
        <f t="shared" si="2"/>
        <v/>
      </c>
      <c r="C427" s="10" t="str">
        <f>IF(C426="","",IF(F426=0,"",IF(C426&gt;F426,F426,IF(F426&lt;&gt;"",COMPARATIVO!$D$12,""))))</f>
        <v/>
      </c>
      <c r="D427" s="10" t="str">
        <f>IF(F426=0,"",IFERROR(((1+COMPARATIVO!$E$12)^(1/12)-1)*F426,""))</f>
        <v/>
      </c>
      <c r="E427" s="10" t="str">
        <f>IF((IFERROR(C427-D427+IF(C427=F426,0,COMPARATIVO!$F$12),""))=COMPARATIVO!$F$12,"",IFERROR(C427-D427+IF(C427=F426,0,COMPARATIVO!$F$12),""))</f>
        <v/>
      </c>
      <c r="F427" s="46">
        <f t="shared" si="1"/>
        <v>0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9" t="str">
        <f t="shared" si="2"/>
        <v/>
      </c>
      <c r="C428" s="10" t="str">
        <f>IF(C427="","",IF(F427=0,"",IF(C427&gt;F427,F427,IF(F427&lt;&gt;"",COMPARATIVO!$D$12,""))))</f>
        <v/>
      </c>
      <c r="D428" s="10" t="str">
        <f>IF(F427=0,"",IFERROR(((1+COMPARATIVO!$E$12)^(1/12)-1)*F427,""))</f>
        <v/>
      </c>
      <c r="E428" s="10" t="str">
        <f>IF((IFERROR(C428-D428+IF(C428=F427,0,COMPARATIVO!$F$12),""))=COMPARATIVO!$F$12,"",IFERROR(C428-D428+IF(C428=F427,0,COMPARATIVO!$F$12),""))</f>
        <v/>
      </c>
      <c r="F428" s="46">
        <f t="shared" si="1"/>
        <v>0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9" t="str">
        <f t="shared" si="2"/>
        <v/>
      </c>
      <c r="C429" s="10" t="str">
        <f>IF(C428="","",IF(F428=0,"",IF(C428&gt;F428,F428,IF(F428&lt;&gt;"",COMPARATIVO!$D$12,""))))</f>
        <v/>
      </c>
      <c r="D429" s="10" t="str">
        <f>IF(F428=0,"",IFERROR(((1+COMPARATIVO!$E$12)^(1/12)-1)*F428,""))</f>
        <v/>
      </c>
      <c r="E429" s="10" t="str">
        <f>IF((IFERROR(C429-D429+IF(C429=F428,0,COMPARATIVO!$F$12),""))=COMPARATIVO!$F$12,"",IFERROR(C429-D429+IF(C429=F428,0,COMPARATIVO!$F$12),""))</f>
        <v/>
      </c>
      <c r="F429" s="46">
        <f t="shared" si="1"/>
        <v>0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9" t="str">
        <f t="shared" si="2"/>
        <v/>
      </c>
      <c r="C430" s="10" t="str">
        <f>IF(C429="","",IF(F429=0,"",IF(C429&gt;F429,F429,IF(F429&lt;&gt;"",COMPARATIVO!$D$12,""))))</f>
        <v/>
      </c>
      <c r="D430" s="10" t="str">
        <f>IF(F429=0,"",IFERROR(((1+COMPARATIVO!$E$12)^(1/12)-1)*F429,""))</f>
        <v/>
      </c>
      <c r="E430" s="10" t="str">
        <f>IF((IFERROR(C430-D430+IF(C430=F429,0,COMPARATIVO!$F$12),""))=COMPARATIVO!$F$12,"",IFERROR(C430-D430+IF(C430=F429,0,COMPARATIVO!$F$12),""))</f>
        <v/>
      </c>
      <c r="F430" s="46">
        <f t="shared" si="1"/>
        <v>0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9" t="str">
        <f t="shared" si="2"/>
        <v/>
      </c>
      <c r="C431" s="10" t="str">
        <f>IF(C430="","",IF(F430=0,"",IF(C430&gt;F430,F430,IF(F430&lt;&gt;"",COMPARATIVO!$D$12,""))))</f>
        <v/>
      </c>
      <c r="D431" s="10" t="str">
        <f>IF(F430=0,"",IFERROR(((1+COMPARATIVO!$E$12)^(1/12)-1)*F430,""))</f>
        <v/>
      </c>
      <c r="E431" s="10" t="str">
        <f>IF((IFERROR(C431-D431+IF(C431=F430,0,COMPARATIVO!$F$12),""))=COMPARATIVO!$F$12,"",IFERROR(C431-D431+IF(C431=F430,0,COMPARATIVO!$F$12),""))</f>
        <v/>
      </c>
      <c r="F431" s="46">
        <f t="shared" si="1"/>
        <v>0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9" t="str">
        <f t="shared" si="2"/>
        <v/>
      </c>
      <c r="C432" s="10" t="str">
        <f>IF(C431="","",IF(F431=0,"",IF(C431&gt;F431,F431,IF(F431&lt;&gt;"",COMPARATIVO!$D$12,""))))</f>
        <v/>
      </c>
      <c r="D432" s="10" t="str">
        <f>IF(F431=0,"",IFERROR(((1+COMPARATIVO!$E$12)^(1/12)-1)*F431,""))</f>
        <v/>
      </c>
      <c r="E432" s="10" t="str">
        <f>IF((IFERROR(C432-D432+IF(C432=F431,0,COMPARATIVO!$F$12),""))=COMPARATIVO!$F$12,"",IFERROR(C432-D432+IF(C432=F431,0,COMPARATIVO!$F$12),""))</f>
        <v/>
      </c>
      <c r="F432" s="46">
        <f t="shared" si="1"/>
        <v>0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9" t="str">
        <f t="shared" si="2"/>
        <v/>
      </c>
      <c r="C433" s="10" t="str">
        <f>IF(C432="","",IF(F432=0,"",IF(C432&gt;F432,F432,IF(F432&lt;&gt;"",COMPARATIVO!$D$12,""))))</f>
        <v/>
      </c>
      <c r="D433" s="10" t="str">
        <f>IF(F432=0,"",IFERROR(((1+COMPARATIVO!$E$12)^(1/12)-1)*F432,""))</f>
        <v/>
      </c>
      <c r="E433" s="10" t="str">
        <f>IF((IFERROR(C433-D433+IF(C433=F432,0,COMPARATIVO!$F$12),""))=COMPARATIVO!$F$12,"",IFERROR(C433-D433+IF(C433=F432,0,COMPARATIVO!$F$12),""))</f>
        <v/>
      </c>
      <c r="F433" s="46">
        <f t="shared" si="1"/>
        <v>0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9" t="str">
        <f t="shared" si="2"/>
        <v/>
      </c>
      <c r="C434" s="10" t="str">
        <f>IF(C433="","",IF(F433=0,"",IF(C433&gt;F433,F433,IF(F433&lt;&gt;"",COMPARATIVO!$D$12,""))))</f>
        <v/>
      </c>
      <c r="D434" s="10" t="str">
        <f>IF(F433=0,"",IFERROR(((1+COMPARATIVO!$E$12)^(1/12)-1)*F433,""))</f>
        <v/>
      </c>
      <c r="E434" s="10" t="str">
        <f>IF((IFERROR(C434-D434+IF(C434=F433,0,COMPARATIVO!$F$12),""))=COMPARATIVO!$F$12,"",IFERROR(C434-D434+IF(C434=F433,0,COMPARATIVO!$F$12),""))</f>
        <v/>
      </c>
      <c r="F434" s="46">
        <f t="shared" si="1"/>
        <v>0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9" t="str">
        <f t="shared" si="2"/>
        <v/>
      </c>
      <c r="C435" s="10" t="str">
        <f>IF(C434="","",IF(F434=0,"",IF(C434&gt;F434,F434,IF(F434&lt;&gt;"",COMPARATIVO!$D$12,""))))</f>
        <v/>
      </c>
      <c r="D435" s="10" t="str">
        <f>IF(F434=0,"",IFERROR(((1+COMPARATIVO!$E$12)^(1/12)-1)*F434,""))</f>
        <v/>
      </c>
      <c r="E435" s="10" t="str">
        <f>IF((IFERROR(C435-D435+IF(C435=F434,0,COMPARATIVO!$F$12),""))=COMPARATIVO!$F$12,"",IFERROR(C435-D435+IF(C435=F434,0,COMPARATIVO!$F$12),""))</f>
        <v/>
      </c>
      <c r="F435" s="46">
        <f t="shared" si="1"/>
        <v>0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9" t="str">
        <f t="shared" si="2"/>
        <v/>
      </c>
      <c r="C436" s="10" t="str">
        <f>IF(C435="","",IF(F435=0,"",IF(C435&gt;F435,F435,IF(F435&lt;&gt;"",COMPARATIVO!$D$12,""))))</f>
        <v/>
      </c>
      <c r="D436" s="10" t="str">
        <f>IF(F435=0,"",IFERROR(((1+COMPARATIVO!$E$12)^(1/12)-1)*F435,""))</f>
        <v/>
      </c>
      <c r="E436" s="10" t="str">
        <f>IF((IFERROR(C436-D436+IF(C436=F435,0,COMPARATIVO!$F$12),""))=COMPARATIVO!$F$12,"",IFERROR(C436-D436+IF(C436=F435,0,COMPARATIVO!$F$12),""))</f>
        <v/>
      </c>
      <c r="F436" s="46">
        <f t="shared" si="1"/>
        <v>0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9" t="str">
        <f t="shared" si="2"/>
        <v/>
      </c>
      <c r="C437" s="10" t="str">
        <f>IF(C436="","",IF(F436=0,"",IF(C436&gt;F436,F436,IF(F436&lt;&gt;"",COMPARATIVO!$D$12,""))))</f>
        <v/>
      </c>
      <c r="D437" s="10" t="str">
        <f>IF(F436=0,"",IFERROR(((1+COMPARATIVO!$E$12)^(1/12)-1)*F436,""))</f>
        <v/>
      </c>
      <c r="E437" s="10" t="str">
        <f>IF((IFERROR(C437-D437+IF(C437=F436,0,COMPARATIVO!$F$12),""))=COMPARATIVO!$F$12,"",IFERROR(C437-D437+IF(C437=F436,0,COMPARATIVO!$F$12),""))</f>
        <v/>
      </c>
      <c r="F437" s="46">
        <f t="shared" si="1"/>
        <v>0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9" t="str">
        <f t="shared" si="2"/>
        <v/>
      </c>
      <c r="C438" s="10" t="str">
        <f>IF(C437="","",IF(F437=0,"",IF(C437&gt;F437,F437,IF(F437&lt;&gt;"",COMPARATIVO!$D$12,""))))</f>
        <v/>
      </c>
      <c r="D438" s="10" t="str">
        <f>IF(F437=0,"",IFERROR(((1+COMPARATIVO!$E$12)^(1/12)-1)*F437,""))</f>
        <v/>
      </c>
      <c r="E438" s="10" t="str">
        <f>IF((IFERROR(C438-D438+IF(C438=F437,0,COMPARATIVO!$F$12),""))=COMPARATIVO!$F$12,"",IFERROR(C438-D438+IF(C438=F437,0,COMPARATIVO!$F$12),""))</f>
        <v/>
      </c>
      <c r="F438" s="46">
        <f t="shared" si="1"/>
        <v>0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9" t="str">
        <f t="shared" si="2"/>
        <v/>
      </c>
      <c r="C439" s="10" t="str">
        <f>IF(C438="","",IF(F438=0,"",IF(C438&gt;F438,F438,IF(F438&lt;&gt;"",COMPARATIVO!$D$12,""))))</f>
        <v/>
      </c>
      <c r="D439" s="10" t="str">
        <f>IF(F438=0,"",IFERROR(((1+COMPARATIVO!$E$12)^(1/12)-1)*F438,""))</f>
        <v/>
      </c>
      <c r="E439" s="10" t="str">
        <f>IF((IFERROR(C439-D439+IF(C439=F438,0,COMPARATIVO!$F$12),""))=COMPARATIVO!$F$12,"",IFERROR(C439-D439+IF(C439=F438,0,COMPARATIVO!$F$12),""))</f>
        <v/>
      </c>
      <c r="F439" s="46">
        <f t="shared" si="1"/>
        <v>0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9" t="str">
        <f t="shared" si="2"/>
        <v/>
      </c>
      <c r="C440" s="10" t="str">
        <f>IF(C439="","",IF(F439=0,"",IF(C439&gt;F439,F439,IF(F439&lt;&gt;"",COMPARATIVO!$D$12,""))))</f>
        <v/>
      </c>
      <c r="D440" s="10" t="str">
        <f>IF(F439=0,"",IFERROR(((1+COMPARATIVO!$E$12)^(1/12)-1)*F439,""))</f>
        <v/>
      </c>
      <c r="E440" s="10" t="str">
        <f>IF((IFERROR(C440-D440+IF(C440=F439,0,COMPARATIVO!$F$12),""))=COMPARATIVO!$F$12,"",IFERROR(C440-D440+IF(C440=F439,0,COMPARATIVO!$F$12),""))</f>
        <v/>
      </c>
      <c r="F440" s="46">
        <f t="shared" si="1"/>
        <v>0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9" t="str">
        <f t="shared" si="2"/>
        <v/>
      </c>
      <c r="C441" s="10" t="str">
        <f>IF(C440="","",IF(F440=0,"",IF(C440&gt;F440,F440,IF(F440&lt;&gt;"",COMPARATIVO!$D$12,""))))</f>
        <v/>
      </c>
      <c r="D441" s="10" t="str">
        <f>IF(F440=0,"",IFERROR(((1+COMPARATIVO!$E$12)^(1/12)-1)*F440,""))</f>
        <v/>
      </c>
      <c r="E441" s="10" t="str">
        <f>IF((IFERROR(C441-D441+IF(C441=F440,0,COMPARATIVO!$F$12),""))=COMPARATIVO!$F$12,"",IFERROR(C441-D441+IF(C441=F440,0,COMPARATIVO!$F$12),""))</f>
        <v/>
      </c>
      <c r="F441" s="46">
        <f t="shared" si="1"/>
        <v>0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9" t="str">
        <f t="shared" si="2"/>
        <v/>
      </c>
      <c r="C442" s="10" t="str">
        <f>IF(C441="","",IF(F441=0,"",IF(C441&gt;F441,F441,IF(F441&lt;&gt;"",COMPARATIVO!$D$12,""))))</f>
        <v/>
      </c>
      <c r="D442" s="10" t="str">
        <f>IF(F441=0,"",IFERROR(((1+COMPARATIVO!$E$12)^(1/12)-1)*F441,""))</f>
        <v/>
      </c>
      <c r="E442" s="10" t="str">
        <f>IF((IFERROR(C442-D442+IF(C442=F441,0,COMPARATIVO!$F$12),""))=COMPARATIVO!$F$12,"",IFERROR(C442-D442+IF(C442=F441,0,COMPARATIVO!$F$12),""))</f>
        <v/>
      </c>
      <c r="F442" s="46">
        <f t="shared" si="1"/>
        <v>0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9" t="str">
        <f t="shared" si="2"/>
        <v/>
      </c>
      <c r="C443" s="10" t="str">
        <f>IF(C442="","",IF(F442=0,"",IF(C442&gt;F442,F442,IF(F442&lt;&gt;"",COMPARATIVO!$D$12,""))))</f>
        <v/>
      </c>
      <c r="D443" s="10" t="str">
        <f>IF(F442=0,"",IFERROR(((1+COMPARATIVO!$E$12)^(1/12)-1)*F442,""))</f>
        <v/>
      </c>
      <c r="E443" s="10" t="str">
        <f>IF((IFERROR(C443-D443+IF(C443=F442,0,COMPARATIVO!$F$12),""))=COMPARATIVO!$F$12,"",IFERROR(C443-D443+IF(C443=F442,0,COMPARATIVO!$F$12),""))</f>
        <v/>
      </c>
      <c r="F443" s="46">
        <f t="shared" si="1"/>
        <v>0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9" t="str">
        <f t="shared" si="2"/>
        <v/>
      </c>
      <c r="C444" s="10" t="str">
        <f>IF(C443="","",IF(F443=0,"",IF(C443&gt;F443,F443,IF(F443&lt;&gt;"",COMPARATIVO!$D$12,""))))</f>
        <v/>
      </c>
      <c r="D444" s="10" t="str">
        <f>IF(F443=0,"",IFERROR(((1+COMPARATIVO!$E$12)^(1/12)-1)*F443,""))</f>
        <v/>
      </c>
      <c r="E444" s="10" t="str">
        <f>IF((IFERROR(C444-D444+IF(C444=F443,0,COMPARATIVO!$F$12),""))=COMPARATIVO!$F$12,"",IFERROR(C444-D444+IF(C444=F443,0,COMPARATIVO!$F$12),""))</f>
        <v/>
      </c>
      <c r="F444" s="46">
        <f t="shared" si="1"/>
        <v>0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9" t="str">
        <f t="shared" si="2"/>
        <v/>
      </c>
      <c r="C445" s="10" t="str">
        <f>IF(C444="","",IF(F444=0,"",IF(C444&gt;F444,F444,IF(F444&lt;&gt;"",COMPARATIVO!$D$12,""))))</f>
        <v/>
      </c>
      <c r="D445" s="10" t="str">
        <f>IF(F444=0,"",IFERROR(((1+COMPARATIVO!$E$12)^(1/12)-1)*F444,""))</f>
        <v/>
      </c>
      <c r="E445" s="10" t="str">
        <f>IF((IFERROR(C445-D445+IF(C445=F444,0,COMPARATIVO!$F$12),""))=COMPARATIVO!$F$12,"",IFERROR(C445-D445+IF(C445=F444,0,COMPARATIVO!$F$12),""))</f>
        <v/>
      </c>
      <c r="F445" s="46">
        <f t="shared" si="1"/>
        <v>0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9" t="str">
        <f t="shared" si="2"/>
        <v/>
      </c>
      <c r="C446" s="10" t="str">
        <f>IF(C445="","",IF(F445=0,"",IF(C445&gt;F445,F445,IF(F445&lt;&gt;"",COMPARATIVO!$D$12,""))))</f>
        <v/>
      </c>
      <c r="D446" s="10" t="str">
        <f>IF(F445=0,"",IFERROR(((1+COMPARATIVO!$E$12)^(1/12)-1)*F445,""))</f>
        <v/>
      </c>
      <c r="E446" s="10" t="str">
        <f>IF((IFERROR(C446-D446+IF(C446=F445,0,COMPARATIVO!$F$12),""))=COMPARATIVO!$F$12,"",IFERROR(C446-D446+IF(C446=F445,0,COMPARATIVO!$F$12),""))</f>
        <v/>
      </c>
      <c r="F446" s="46">
        <f t="shared" si="1"/>
        <v>0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9" t="str">
        <f t="shared" si="2"/>
        <v/>
      </c>
      <c r="C447" s="10" t="str">
        <f>IF(C446="","",IF(F446=0,"",IF(C446&gt;F446,F446,IF(F446&lt;&gt;"",COMPARATIVO!$D$12,""))))</f>
        <v/>
      </c>
      <c r="D447" s="10" t="str">
        <f>IF(F446=0,"",IFERROR(((1+COMPARATIVO!$E$12)^(1/12)-1)*F446,""))</f>
        <v/>
      </c>
      <c r="E447" s="10" t="str">
        <f>IF((IFERROR(C447-D447+IF(C447=F446,0,COMPARATIVO!$F$12),""))=COMPARATIVO!$F$12,"",IFERROR(C447-D447+IF(C447=F446,0,COMPARATIVO!$F$12),""))</f>
        <v/>
      </c>
      <c r="F447" s="46">
        <f t="shared" si="1"/>
        <v>0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9" t="str">
        <f t="shared" si="2"/>
        <v/>
      </c>
      <c r="C448" s="10" t="str">
        <f>IF(C447="","",IF(F447=0,"",IF(C447&gt;F447,F447,IF(F447&lt;&gt;"",COMPARATIVO!$D$12,""))))</f>
        <v/>
      </c>
      <c r="D448" s="10" t="str">
        <f>IF(F447=0,"",IFERROR(((1+COMPARATIVO!$E$12)^(1/12)-1)*F447,""))</f>
        <v/>
      </c>
      <c r="E448" s="10" t="str">
        <f>IF((IFERROR(C448-D448+IF(C448=F447,0,COMPARATIVO!$F$12),""))=COMPARATIVO!$F$12,"",IFERROR(C448-D448+IF(C448=F447,0,COMPARATIVO!$F$12),""))</f>
        <v/>
      </c>
      <c r="F448" s="46">
        <f t="shared" si="1"/>
        <v>0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9" t="str">
        <f t="shared" si="2"/>
        <v/>
      </c>
      <c r="C449" s="10" t="str">
        <f>IF(C448="","",IF(F448=0,"",IF(C448&gt;F448,F448,IF(F448&lt;&gt;"",COMPARATIVO!$D$12,""))))</f>
        <v/>
      </c>
      <c r="D449" s="10" t="str">
        <f>IF(F448=0,"",IFERROR(((1+COMPARATIVO!$E$12)^(1/12)-1)*F448,""))</f>
        <v/>
      </c>
      <c r="E449" s="10" t="str">
        <f>IF((IFERROR(C449-D449+IF(C449=F448,0,COMPARATIVO!$F$12),""))=COMPARATIVO!$F$12,"",IFERROR(C449-D449+IF(C449=F448,0,COMPARATIVO!$F$12),""))</f>
        <v/>
      </c>
      <c r="F449" s="46">
        <f t="shared" si="1"/>
        <v>0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9" t="str">
        <f t="shared" si="2"/>
        <v/>
      </c>
      <c r="C450" s="10" t="str">
        <f>IF(C449="","",IF(F449=0,"",IF(C449&gt;F449,F449,IF(F449&lt;&gt;"",COMPARATIVO!$D$12,""))))</f>
        <v/>
      </c>
      <c r="D450" s="10" t="str">
        <f>IF(F449=0,"",IFERROR(((1+COMPARATIVO!$E$12)^(1/12)-1)*F449,""))</f>
        <v/>
      </c>
      <c r="E450" s="10" t="str">
        <f>IF((IFERROR(C450-D450+IF(C450=F449,0,COMPARATIVO!$F$12),""))=COMPARATIVO!$F$12,"",IFERROR(C450-D450+IF(C450=F449,0,COMPARATIVO!$F$12),""))</f>
        <v/>
      </c>
      <c r="F450" s="46">
        <f t="shared" si="1"/>
        <v>0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9" t="str">
        <f t="shared" si="2"/>
        <v/>
      </c>
      <c r="C451" s="10" t="str">
        <f>IF(C450="","",IF(F450=0,"",IF(C450&gt;F450,F450,IF(F450&lt;&gt;"",COMPARATIVO!$D$12,""))))</f>
        <v/>
      </c>
      <c r="D451" s="10" t="str">
        <f>IF(F450=0,"",IFERROR(((1+COMPARATIVO!$E$12)^(1/12)-1)*F450,""))</f>
        <v/>
      </c>
      <c r="E451" s="10" t="str">
        <f>IF((IFERROR(C451-D451+IF(C451=F450,0,COMPARATIVO!$F$12),""))=COMPARATIVO!$F$12,"",IFERROR(C451-D451+IF(C451=F450,0,COMPARATIVO!$F$12),""))</f>
        <v/>
      </c>
      <c r="F451" s="46">
        <f t="shared" si="1"/>
        <v>0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9" t="str">
        <f t="shared" si="2"/>
        <v/>
      </c>
      <c r="C452" s="10" t="str">
        <f>IF(C451="","",IF(F451=0,"",IF(C451&gt;F451,F451,IF(F451&lt;&gt;"",COMPARATIVO!$D$12,""))))</f>
        <v/>
      </c>
      <c r="D452" s="10" t="str">
        <f>IF(F451=0,"",IFERROR(((1+COMPARATIVO!$E$12)^(1/12)-1)*F451,""))</f>
        <v/>
      </c>
      <c r="E452" s="10" t="str">
        <f>IF((IFERROR(C452-D452+IF(C452=F451,0,COMPARATIVO!$F$12),""))=COMPARATIVO!$F$12,"",IFERROR(C452-D452+IF(C452=F451,0,COMPARATIVO!$F$12),""))</f>
        <v/>
      </c>
      <c r="F452" s="46">
        <f t="shared" si="1"/>
        <v>0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9" t="str">
        <f t="shared" si="2"/>
        <v/>
      </c>
      <c r="C453" s="10" t="str">
        <f>IF(C452="","",IF(F452=0,"",IF(C452&gt;F452,F452,IF(F452&lt;&gt;"",COMPARATIVO!$D$12,""))))</f>
        <v/>
      </c>
      <c r="D453" s="10" t="str">
        <f>IF(F452=0,"",IFERROR(((1+COMPARATIVO!$E$12)^(1/12)-1)*F452,""))</f>
        <v/>
      </c>
      <c r="E453" s="10" t="str">
        <f>IF((IFERROR(C453-D453+IF(C453=F452,0,COMPARATIVO!$F$12),""))=COMPARATIVO!$F$12,"",IFERROR(C453-D453+IF(C453=F452,0,COMPARATIVO!$F$12),""))</f>
        <v/>
      </c>
      <c r="F453" s="46">
        <f t="shared" si="1"/>
        <v>0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9" t="str">
        <f t="shared" si="2"/>
        <v/>
      </c>
      <c r="C454" s="10" t="str">
        <f>IF(C453="","",IF(F453=0,"",IF(C453&gt;F453,F453,IF(F453&lt;&gt;"",COMPARATIVO!$D$12,""))))</f>
        <v/>
      </c>
      <c r="D454" s="10" t="str">
        <f>IF(F453=0,"",IFERROR(((1+COMPARATIVO!$E$12)^(1/12)-1)*F453,""))</f>
        <v/>
      </c>
      <c r="E454" s="10" t="str">
        <f>IF((IFERROR(C454-D454+IF(C454=F453,0,COMPARATIVO!$F$12),""))=COMPARATIVO!$F$12,"",IFERROR(C454-D454+IF(C454=F453,0,COMPARATIVO!$F$12),""))</f>
        <v/>
      </c>
      <c r="F454" s="46">
        <f t="shared" si="1"/>
        <v>0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9" t="str">
        <f t="shared" si="2"/>
        <v/>
      </c>
      <c r="C455" s="10" t="str">
        <f>IF(C454="","",IF(F454=0,"",IF(C454&gt;F454,F454,IF(F454&lt;&gt;"",COMPARATIVO!$D$12,""))))</f>
        <v/>
      </c>
      <c r="D455" s="10" t="str">
        <f>IF(F454=0,"",IFERROR(((1+COMPARATIVO!$E$12)^(1/12)-1)*F454,""))</f>
        <v/>
      </c>
      <c r="E455" s="10" t="str">
        <f>IF((IFERROR(C455-D455+IF(C455=F454,0,COMPARATIVO!$F$12),""))=COMPARATIVO!$F$12,"",IFERROR(C455-D455+IF(C455=F454,0,COMPARATIVO!$F$12),""))</f>
        <v/>
      </c>
      <c r="F455" s="46">
        <f t="shared" si="1"/>
        <v>0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9" t="str">
        <f t="shared" si="2"/>
        <v/>
      </c>
      <c r="C456" s="10" t="str">
        <f>IF(C455="","",IF(F455=0,"",IF(C455&gt;F455,F455,IF(F455&lt;&gt;"",COMPARATIVO!$D$12,""))))</f>
        <v/>
      </c>
      <c r="D456" s="10" t="str">
        <f>IF(F455=0,"",IFERROR(((1+COMPARATIVO!$E$12)^(1/12)-1)*F455,""))</f>
        <v/>
      </c>
      <c r="E456" s="10" t="str">
        <f>IF((IFERROR(C456-D456+IF(C456=F455,0,COMPARATIVO!$F$12),""))=COMPARATIVO!$F$12,"",IFERROR(C456-D456+IF(C456=F455,0,COMPARATIVO!$F$12),""))</f>
        <v/>
      </c>
      <c r="F456" s="46">
        <f t="shared" si="1"/>
        <v>0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9" t="str">
        <f t="shared" si="2"/>
        <v/>
      </c>
      <c r="C457" s="10" t="str">
        <f>IF(C456="","",IF(F456=0,"",IF(C456&gt;F456,F456,IF(F456&lt;&gt;"",COMPARATIVO!$D$12,""))))</f>
        <v/>
      </c>
      <c r="D457" s="10" t="str">
        <f>IF(F456=0,"",IFERROR(((1+COMPARATIVO!$E$12)^(1/12)-1)*F456,""))</f>
        <v/>
      </c>
      <c r="E457" s="10" t="str">
        <f>IF((IFERROR(C457-D457+IF(C457=F456,0,COMPARATIVO!$F$12),""))=COMPARATIVO!$F$12,"",IFERROR(C457-D457+IF(C457=F456,0,COMPARATIVO!$F$12),""))</f>
        <v/>
      </c>
      <c r="F457" s="46">
        <f t="shared" si="1"/>
        <v>0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9" t="str">
        <f t="shared" si="2"/>
        <v/>
      </c>
      <c r="C458" s="10" t="str">
        <f>IF(C457="","",IF(F457=0,"",IF(C457&gt;F457,F457,IF(F457&lt;&gt;"",COMPARATIVO!$D$12,""))))</f>
        <v/>
      </c>
      <c r="D458" s="10" t="str">
        <f>IF(F457=0,"",IFERROR(((1+COMPARATIVO!$E$12)^(1/12)-1)*F457,""))</f>
        <v/>
      </c>
      <c r="E458" s="10" t="str">
        <f>IF((IFERROR(C458-D458+IF(C458=F457,0,COMPARATIVO!$F$12),""))=COMPARATIVO!$F$12,"",IFERROR(C458-D458+IF(C458=F457,0,COMPARATIVO!$F$12),""))</f>
        <v/>
      </c>
      <c r="F458" s="46">
        <f t="shared" si="1"/>
        <v>0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9" t="str">
        <f t="shared" si="2"/>
        <v/>
      </c>
      <c r="C459" s="10" t="str">
        <f>IF(C458="","",IF(F458=0,"",IF(C458&gt;F458,F458,IF(F458&lt;&gt;"",COMPARATIVO!$D$12,""))))</f>
        <v/>
      </c>
      <c r="D459" s="10" t="str">
        <f>IF(F458=0,"",IFERROR(((1+COMPARATIVO!$E$12)^(1/12)-1)*F458,""))</f>
        <v/>
      </c>
      <c r="E459" s="10" t="str">
        <f>IF((IFERROR(C459-D459+IF(C459=F458,0,COMPARATIVO!$F$12),""))=COMPARATIVO!$F$12,"",IFERROR(C459-D459+IF(C459=F458,0,COMPARATIVO!$F$12),""))</f>
        <v/>
      </c>
      <c r="F459" s="46">
        <f t="shared" si="1"/>
        <v>0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9" t="str">
        <f t="shared" si="2"/>
        <v/>
      </c>
      <c r="C460" s="10" t="str">
        <f>IF(C459="","",IF(F459=0,"",IF(C459&gt;F459,F459,IF(F459&lt;&gt;"",COMPARATIVO!$D$12,""))))</f>
        <v/>
      </c>
      <c r="D460" s="10" t="str">
        <f>IF(F459=0,"",IFERROR(((1+COMPARATIVO!$E$12)^(1/12)-1)*F459,""))</f>
        <v/>
      </c>
      <c r="E460" s="10" t="str">
        <f>IF((IFERROR(C460-D460+IF(C460=F459,0,COMPARATIVO!$F$12),""))=COMPARATIVO!$F$12,"",IFERROR(C460-D460+IF(C460=F459,0,COMPARATIVO!$F$12),""))</f>
        <v/>
      </c>
      <c r="F460" s="46">
        <f t="shared" si="1"/>
        <v>0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9" t="str">
        <f t="shared" si="2"/>
        <v/>
      </c>
      <c r="C461" s="10" t="str">
        <f>IF(C460="","",IF(F460=0,"",IF(C460&gt;F460,F460,IF(F460&lt;&gt;"",COMPARATIVO!$D$12,""))))</f>
        <v/>
      </c>
      <c r="D461" s="10" t="str">
        <f>IF(F460=0,"",IFERROR(((1+COMPARATIVO!$E$12)^(1/12)-1)*F460,""))</f>
        <v/>
      </c>
      <c r="E461" s="10" t="str">
        <f>IF((IFERROR(C461-D461+IF(C461=F460,0,COMPARATIVO!$F$12),""))=COMPARATIVO!$F$12,"",IFERROR(C461-D461+IF(C461=F460,0,COMPARATIVO!$F$12),""))</f>
        <v/>
      </c>
      <c r="F461" s="46">
        <f t="shared" si="1"/>
        <v>0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9" t="str">
        <f t="shared" si="2"/>
        <v/>
      </c>
      <c r="C462" s="10" t="str">
        <f>IF(C461="","",IF(F461=0,"",IF(C461&gt;F461,F461,IF(F461&lt;&gt;"",COMPARATIVO!$D$12,""))))</f>
        <v/>
      </c>
      <c r="D462" s="10" t="str">
        <f>IF(F461=0,"",IFERROR(((1+COMPARATIVO!$E$12)^(1/12)-1)*F461,""))</f>
        <v/>
      </c>
      <c r="E462" s="10" t="str">
        <f>IF((IFERROR(C462-D462+IF(C462=F461,0,COMPARATIVO!$F$12),""))=COMPARATIVO!$F$12,"",IFERROR(C462-D462+IF(C462=F461,0,COMPARATIVO!$F$12),""))</f>
        <v/>
      </c>
      <c r="F462" s="46">
        <f t="shared" si="1"/>
        <v>0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9" t="str">
        <f t="shared" si="2"/>
        <v/>
      </c>
      <c r="C463" s="10" t="str">
        <f>IF(C462="","",IF(F462=0,"",IF(C462&gt;F462,F462,IF(F462&lt;&gt;"",COMPARATIVO!$D$12,""))))</f>
        <v/>
      </c>
      <c r="D463" s="10" t="str">
        <f>IF(F462=0,"",IFERROR(((1+COMPARATIVO!$E$12)^(1/12)-1)*F462,""))</f>
        <v/>
      </c>
      <c r="E463" s="10" t="str">
        <f>IF((IFERROR(C463-D463+IF(C463=F462,0,COMPARATIVO!$F$12),""))=COMPARATIVO!$F$12,"",IFERROR(C463-D463+IF(C463=F462,0,COMPARATIVO!$F$12),""))</f>
        <v/>
      </c>
      <c r="F463" s="46">
        <f t="shared" si="1"/>
        <v>0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9" t="str">
        <f t="shared" si="2"/>
        <v/>
      </c>
      <c r="C464" s="10" t="str">
        <f>IF(C463="","",IF(F463=0,"",IF(C463&gt;F463,F463,IF(F463&lt;&gt;"",COMPARATIVO!$D$12,""))))</f>
        <v/>
      </c>
      <c r="D464" s="10" t="str">
        <f>IF(F463=0,"",IFERROR(((1+COMPARATIVO!$E$12)^(1/12)-1)*F463,""))</f>
        <v/>
      </c>
      <c r="E464" s="10" t="str">
        <f>IF((IFERROR(C464-D464+IF(C464=F463,0,COMPARATIVO!$F$12),""))=COMPARATIVO!$F$12,"",IFERROR(C464-D464+IF(C464=F463,0,COMPARATIVO!$F$12),""))</f>
        <v/>
      </c>
      <c r="F464" s="46">
        <f t="shared" si="1"/>
        <v>0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9" t="str">
        <f t="shared" si="2"/>
        <v/>
      </c>
      <c r="C465" s="10" t="str">
        <f>IF(C464="","",IF(F464=0,"",IF(C464&gt;F464,F464,IF(F464&lt;&gt;"",COMPARATIVO!$D$12,""))))</f>
        <v/>
      </c>
      <c r="D465" s="10" t="str">
        <f>IF(F464=0,"",IFERROR(((1+COMPARATIVO!$E$12)^(1/12)-1)*F464,""))</f>
        <v/>
      </c>
      <c r="E465" s="10" t="str">
        <f>IF((IFERROR(C465-D465+IF(C465=F464,0,COMPARATIVO!$F$12),""))=COMPARATIVO!$F$12,"",IFERROR(C465-D465+IF(C465=F464,0,COMPARATIVO!$F$12),""))</f>
        <v/>
      </c>
      <c r="F465" s="46">
        <f t="shared" si="1"/>
        <v>0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9" t="str">
        <f t="shared" si="2"/>
        <v/>
      </c>
      <c r="C466" s="10" t="str">
        <f>IF(C465="","",IF(F465=0,"",IF(C465&gt;F465,F465,IF(F465&lt;&gt;"",COMPARATIVO!$D$12,""))))</f>
        <v/>
      </c>
      <c r="D466" s="10" t="str">
        <f>IF(F465=0,"",IFERROR(((1+COMPARATIVO!$E$12)^(1/12)-1)*F465,""))</f>
        <v/>
      </c>
      <c r="E466" s="10" t="str">
        <f>IF((IFERROR(C466-D466+IF(C466=F465,0,COMPARATIVO!$F$12),""))=COMPARATIVO!$F$12,"",IFERROR(C466-D466+IF(C466=F465,0,COMPARATIVO!$F$12),""))</f>
        <v/>
      </c>
      <c r="F466" s="46">
        <f t="shared" si="1"/>
        <v>0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9" t="str">
        <f t="shared" si="2"/>
        <v/>
      </c>
      <c r="C467" s="10" t="str">
        <f>IF(C466="","",IF(F466=0,"",IF(C466&gt;F466,F466,IF(F466&lt;&gt;"",COMPARATIVO!$D$12,""))))</f>
        <v/>
      </c>
      <c r="D467" s="10" t="str">
        <f>IF(F466=0,"",IFERROR(((1+COMPARATIVO!$E$12)^(1/12)-1)*F466,""))</f>
        <v/>
      </c>
      <c r="E467" s="10" t="str">
        <f>IF((IFERROR(C467-D467+IF(C467=F466,0,COMPARATIVO!$F$12),""))=COMPARATIVO!$F$12,"",IFERROR(C467-D467+IF(C467=F466,0,COMPARATIVO!$F$12),""))</f>
        <v/>
      </c>
      <c r="F467" s="46">
        <f t="shared" si="1"/>
        <v>0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9" t="str">
        <f t="shared" si="2"/>
        <v/>
      </c>
      <c r="C468" s="10" t="str">
        <f>IF(C467="","",IF(F467=0,"",IF(C467&gt;F467,F467,IF(F467&lt;&gt;"",COMPARATIVO!$D$12,""))))</f>
        <v/>
      </c>
      <c r="D468" s="10" t="str">
        <f>IF(F467=0,"",IFERROR(((1+COMPARATIVO!$E$12)^(1/12)-1)*F467,""))</f>
        <v/>
      </c>
      <c r="E468" s="10" t="str">
        <f>IF((IFERROR(C468-D468+IF(C468=F467,0,COMPARATIVO!$F$12),""))=COMPARATIVO!$F$12,"",IFERROR(C468-D468+IF(C468=F467,0,COMPARATIVO!$F$12),""))</f>
        <v/>
      </c>
      <c r="F468" s="46">
        <f t="shared" si="1"/>
        <v>0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9" t="str">
        <f t="shared" si="2"/>
        <v/>
      </c>
      <c r="C469" s="10" t="str">
        <f>IF(C468="","",IF(F468=0,"",IF(C468&gt;F468,F468,IF(F468&lt;&gt;"",COMPARATIVO!$D$12,""))))</f>
        <v/>
      </c>
      <c r="D469" s="10" t="str">
        <f>IF(F468=0,"",IFERROR(((1+COMPARATIVO!$E$12)^(1/12)-1)*F468,""))</f>
        <v/>
      </c>
      <c r="E469" s="10" t="str">
        <f>IF((IFERROR(C469-D469+IF(C469=F468,0,COMPARATIVO!$F$12),""))=COMPARATIVO!$F$12,"",IFERROR(C469-D469+IF(C469=F468,0,COMPARATIVO!$F$12),""))</f>
        <v/>
      </c>
      <c r="F469" s="46">
        <f t="shared" si="1"/>
        <v>0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9" t="str">
        <f t="shared" si="2"/>
        <v/>
      </c>
      <c r="C470" s="10" t="str">
        <f>IF(C469="","",IF(F469=0,"",IF(C469&gt;F469,F469,IF(F469&lt;&gt;"",COMPARATIVO!$D$12,""))))</f>
        <v/>
      </c>
      <c r="D470" s="10" t="str">
        <f>IF(F469=0,"",IFERROR(((1+COMPARATIVO!$E$12)^(1/12)-1)*F469,""))</f>
        <v/>
      </c>
      <c r="E470" s="10" t="str">
        <f>IF((IFERROR(C470-D470+IF(C470=F469,0,COMPARATIVO!$F$12),""))=COMPARATIVO!$F$12,"",IFERROR(C470-D470+IF(C470=F469,0,COMPARATIVO!$F$12),""))</f>
        <v/>
      </c>
      <c r="F470" s="46">
        <f t="shared" si="1"/>
        <v>0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9" t="str">
        <f t="shared" si="2"/>
        <v/>
      </c>
      <c r="C471" s="10" t="str">
        <f>IF(C470="","",IF(F470=0,"",IF(C470&gt;F470,F470,IF(F470&lt;&gt;"",COMPARATIVO!$D$12,""))))</f>
        <v/>
      </c>
      <c r="D471" s="10" t="str">
        <f>IF(F470=0,"",IFERROR(((1+COMPARATIVO!$E$12)^(1/12)-1)*F470,""))</f>
        <v/>
      </c>
      <c r="E471" s="10" t="str">
        <f>IF((IFERROR(C471-D471+IF(C471=F470,0,COMPARATIVO!$F$12),""))=COMPARATIVO!$F$12,"",IFERROR(C471-D471+IF(C471=F470,0,COMPARATIVO!$F$12),""))</f>
        <v/>
      </c>
      <c r="F471" s="46">
        <f t="shared" si="1"/>
        <v>0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9" t="str">
        <f t="shared" si="2"/>
        <v/>
      </c>
      <c r="C472" s="10" t="str">
        <f>IF(C471="","",IF(F471=0,"",IF(C471&gt;F471,F471,IF(F471&lt;&gt;"",COMPARATIVO!$D$12,""))))</f>
        <v/>
      </c>
      <c r="D472" s="10" t="str">
        <f>IF(F471=0,"",IFERROR(((1+COMPARATIVO!$E$12)^(1/12)-1)*F471,""))</f>
        <v/>
      </c>
      <c r="E472" s="10" t="str">
        <f>IF((IFERROR(C472-D472+IF(C472=F471,0,COMPARATIVO!$F$12),""))=COMPARATIVO!$F$12,"",IFERROR(C472-D472+IF(C472=F471,0,COMPARATIVO!$F$12),""))</f>
        <v/>
      </c>
      <c r="F472" s="46">
        <f t="shared" si="1"/>
        <v>0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9" t="str">
        <f t="shared" si="2"/>
        <v/>
      </c>
      <c r="C473" s="10" t="str">
        <f>IF(C472="","",IF(F472=0,"",IF(C472&gt;F472,F472,IF(F472&lt;&gt;"",COMPARATIVO!$D$12,""))))</f>
        <v/>
      </c>
      <c r="D473" s="10" t="str">
        <f>IF(F472=0,"",IFERROR(((1+COMPARATIVO!$E$12)^(1/12)-1)*F472,""))</f>
        <v/>
      </c>
      <c r="E473" s="10" t="str">
        <f>IF((IFERROR(C473-D473+IF(C473=F472,0,COMPARATIVO!$F$12),""))=COMPARATIVO!$F$12,"",IFERROR(C473-D473+IF(C473=F472,0,COMPARATIVO!$F$12),""))</f>
        <v/>
      </c>
      <c r="F473" s="46">
        <f t="shared" si="1"/>
        <v>0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9" t="str">
        <f t="shared" si="2"/>
        <v/>
      </c>
      <c r="C474" s="10" t="str">
        <f>IF(C473="","",IF(F473=0,"",IF(C473&gt;F473,F473,IF(F473&lt;&gt;"",COMPARATIVO!$D$12,""))))</f>
        <v/>
      </c>
      <c r="D474" s="10" t="str">
        <f>IF(F473=0,"",IFERROR(((1+COMPARATIVO!$E$12)^(1/12)-1)*F473,""))</f>
        <v/>
      </c>
      <c r="E474" s="10" t="str">
        <f>IF((IFERROR(C474-D474+IF(C474=F473,0,COMPARATIVO!$F$12),""))=COMPARATIVO!$F$12,"",IFERROR(C474-D474+IF(C474=F473,0,COMPARATIVO!$F$12),""))</f>
        <v/>
      </c>
      <c r="F474" s="46">
        <f t="shared" si="1"/>
        <v>0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9" t="str">
        <f t="shared" si="2"/>
        <v/>
      </c>
      <c r="C475" s="10" t="str">
        <f>IF(C474="","",IF(F474=0,"",IF(C474&gt;F474,F474,IF(F474&lt;&gt;"",COMPARATIVO!$D$12,""))))</f>
        <v/>
      </c>
      <c r="D475" s="10" t="str">
        <f>IF(F474=0,"",IFERROR(((1+COMPARATIVO!$E$12)^(1/12)-1)*F474,""))</f>
        <v/>
      </c>
      <c r="E475" s="10" t="str">
        <f>IF((IFERROR(C475-D475+IF(C475=F474,0,COMPARATIVO!$F$12),""))=COMPARATIVO!$F$12,"",IFERROR(C475-D475+IF(C475=F474,0,COMPARATIVO!$F$12),""))</f>
        <v/>
      </c>
      <c r="F475" s="46">
        <f t="shared" si="1"/>
        <v>0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9" t="str">
        <f t="shared" si="2"/>
        <v/>
      </c>
      <c r="C476" s="10" t="str">
        <f>IF(C475="","",IF(F475=0,"",IF(C475&gt;F475,F475,IF(F475&lt;&gt;"",COMPARATIVO!$D$12,""))))</f>
        <v/>
      </c>
      <c r="D476" s="10" t="str">
        <f>IF(F475=0,"",IFERROR(((1+COMPARATIVO!$E$12)^(1/12)-1)*F475,""))</f>
        <v/>
      </c>
      <c r="E476" s="10" t="str">
        <f>IF((IFERROR(C476-D476+IF(C476=F475,0,COMPARATIVO!$F$12),""))=COMPARATIVO!$F$12,"",IFERROR(C476-D476+IF(C476=F475,0,COMPARATIVO!$F$12),""))</f>
        <v/>
      </c>
      <c r="F476" s="46">
        <f t="shared" si="1"/>
        <v>0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9" t="str">
        <f t="shared" si="2"/>
        <v/>
      </c>
      <c r="C477" s="10" t="str">
        <f>IF(C476="","",IF(F476=0,"",IF(C476&gt;F476,F476,IF(F476&lt;&gt;"",COMPARATIVO!$D$12,""))))</f>
        <v/>
      </c>
      <c r="D477" s="10" t="str">
        <f>IF(F476=0,"",IFERROR(((1+COMPARATIVO!$E$12)^(1/12)-1)*F476,""))</f>
        <v/>
      </c>
      <c r="E477" s="10" t="str">
        <f>IF((IFERROR(C477-D477+IF(C477=F476,0,COMPARATIVO!$F$12),""))=COMPARATIVO!$F$12,"",IFERROR(C477-D477+IF(C477=F476,0,COMPARATIVO!$F$12),""))</f>
        <v/>
      </c>
      <c r="F477" s="46">
        <f t="shared" si="1"/>
        <v>0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9" t="str">
        <f t="shared" si="2"/>
        <v/>
      </c>
      <c r="C478" s="10" t="str">
        <f>IF(C477="","",IF(F477=0,"",IF(C477&gt;F477,F477,IF(F477&lt;&gt;"",COMPARATIVO!$D$12,""))))</f>
        <v/>
      </c>
      <c r="D478" s="10" t="str">
        <f>IF(F477=0,"",IFERROR(((1+COMPARATIVO!$E$12)^(1/12)-1)*F477,""))</f>
        <v/>
      </c>
      <c r="E478" s="10" t="str">
        <f>IF((IFERROR(C478-D478+IF(C478=F477,0,COMPARATIVO!$F$12),""))=COMPARATIVO!$F$12,"",IFERROR(C478-D478+IF(C478=F477,0,COMPARATIVO!$F$12),""))</f>
        <v/>
      </c>
      <c r="F478" s="46">
        <f t="shared" si="1"/>
        <v>0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9" t="str">
        <f t="shared" si="2"/>
        <v/>
      </c>
      <c r="C479" s="10" t="str">
        <f>IF(C478="","",IF(F478=0,"",IF(C478&gt;F478,F478,IF(F478&lt;&gt;"",COMPARATIVO!$D$12,""))))</f>
        <v/>
      </c>
      <c r="D479" s="10" t="str">
        <f>IF(F478=0,"",IFERROR(((1+COMPARATIVO!$E$12)^(1/12)-1)*F478,""))</f>
        <v/>
      </c>
      <c r="E479" s="10" t="str">
        <f>IF((IFERROR(C479-D479+IF(C479=F478,0,COMPARATIVO!$F$12),""))=COMPARATIVO!$F$12,"",IFERROR(C479-D479+IF(C479=F478,0,COMPARATIVO!$F$12),""))</f>
        <v/>
      </c>
      <c r="F479" s="46">
        <f t="shared" si="1"/>
        <v>0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9" t="str">
        <f t="shared" si="2"/>
        <v/>
      </c>
      <c r="C480" s="10" t="str">
        <f>IF(C479="","",IF(F479=0,"",IF(C479&gt;F479,F479,IF(F479&lt;&gt;"",COMPARATIVO!$D$12,""))))</f>
        <v/>
      </c>
      <c r="D480" s="10" t="str">
        <f>IF(F479=0,"",IFERROR(((1+COMPARATIVO!$E$12)^(1/12)-1)*F479,""))</f>
        <v/>
      </c>
      <c r="E480" s="10" t="str">
        <f>IF((IFERROR(C480-D480+IF(C480=F479,0,COMPARATIVO!$F$12),""))=COMPARATIVO!$F$12,"",IFERROR(C480-D480+IF(C480=F479,0,COMPARATIVO!$F$12),""))</f>
        <v/>
      </c>
      <c r="F480" s="46">
        <f t="shared" si="1"/>
        <v>0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9" t="str">
        <f t="shared" si="2"/>
        <v/>
      </c>
      <c r="C481" s="10" t="str">
        <f>IF(C480="","",IF(F480=0,"",IF(C480&gt;F480,F480,IF(F480&lt;&gt;"",COMPARATIVO!$D$12,""))))</f>
        <v/>
      </c>
      <c r="D481" s="10" t="str">
        <f>IF(F480=0,"",IFERROR(((1+COMPARATIVO!$E$12)^(1/12)-1)*F480,""))</f>
        <v/>
      </c>
      <c r="E481" s="10" t="str">
        <f>IF((IFERROR(C481-D481+IF(C481=F480,0,COMPARATIVO!$F$12),""))=COMPARATIVO!$F$12,"",IFERROR(C481-D481+IF(C481=F480,0,COMPARATIVO!$F$12),""))</f>
        <v/>
      </c>
      <c r="F481" s="46">
        <f t="shared" si="1"/>
        <v>0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9" t="str">
        <f t="shared" si="2"/>
        <v/>
      </c>
      <c r="C482" s="10" t="str">
        <f>IF(C481="","",IF(F481=0,"",IF(C481&gt;F481,F481,IF(F481&lt;&gt;"",COMPARATIVO!$D$12,""))))</f>
        <v/>
      </c>
      <c r="D482" s="10" t="str">
        <f>IF(F481=0,"",IFERROR(((1+COMPARATIVO!$E$12)^(1/12)-1)*F481,""))</f>
        <v/>
      </c>
      <c r="E482" s="10" t="str">
        <f>IF((IFERROR(C482-D482+IF(C482=F481,0,COMPARATIVO!$F$12),""))=COMPARATIVO!$F$12,"",IFERROR(C482-D482+IF(C482=F481,0,COMPARATIVO!$F$12),""))</f>
        <v/>
      </c>
      <c r="F482" s="46">
        <f t="shared" si="1"/>
        <v>0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9" t="str">
        <f t="shared" si="2"/>
        <v/>
      </c>
      <c r="C483" s="10" t="str">
        <f>IF(C482="","",IF(F482=0,"",IF(C482&gt;F482,F482,IF(F482&lt;&gt;"",COMPARATIVO!$D$12,""))))</f>
        <v/>
      </c>
      <c r="D483" s="10" t="str">
        <f>IF(F482=0,"",IFERROR(((1+COMPARATIVO!$E$12)^(1/12)-1)*F482,""))</f>
        <v/>
      </c>
      <c r="E483" s="10" t="str">
        <f>IF((IFERROR(C483-D483+IF(C483=F482,0,COMPARATIVO!$F$12),""))=COMPARATIVO!$F$12,"",IFERROR(C483-D483+IF(C483=F482,0,COMPARATIVO!$F$12),""))</f>
        <v/>
      </c>
      <c r="F483" s="46">
        <f t="shared" si="1"/>
        <v>0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9" t="str">
        <f t="shared" si="2"/>
        <v/>
      </c>
      <c r="C484" s="10" t="str">
        <f>IF(C483="","",IF(F483=0,"",IF(C483&gt;F483,F483,IF(F483&lt;&gt;"",COMPARATIVO!$D$12,""))))</f>
        <v/>
      </c>
      <c r="D484" s="10" t="str">
        <f>IF(F483=0,"",IFERROR(((1+COMPARATIVO!$E$12)^(1/12)-1)*F483,""))</f>
        <v/>
      </c>
      <c r="E484" s="10" t="str">
        <f>IF((IFERROR(C484-D484+IF(C484=F483,0,COMPARATIVO!$F$12),""))=COMPARATIVO!$F$12,"",IFERROR(C484-D484+IF(C484=F483,0,COMPARATIVO!$F$12),""))</f>
        <v/>
      </c>
      <c r="F484" s="46">
        <f t="shared" si="1"/>
        <v>0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9" t="str">
        <f t="shared" si="2"/>
        <v/>
      </c>
      <c r="C485" s="10" t="str">
        <f>IF(C484="","",IF(F484=0,"",IF(C484&gt;F484,F484,IF(F484&lt;&gt;"",COMPARATIVO!$D$12,""))))</f>
        <v/>
      </c>
      <c r="D485" s="10" t="str">
        <f>IF(F484=0,"",IFERROR(((1+COMPARATIVO!$E$12)^(1/12)-1)*F484,""))</f>
        <v/>
      </c>
      <c r="E485" s="10" t="str">
        <f>IF((IFERROR(C485-D485+IF(C485=F484,0,COMPARATIVO!$F$12),""))=COMPARATIVO!$F$12,"",IFERROR(C485-D485+IF(C485=F484,0,COMPARATIVO!$F$12),""))</f>
        <v/>
      </c>
      <c r="F485" s="46">
        <f t="shared" si="1"/>
        <v>0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9" t="str">
        <f t="shared" si="2"/>
        <v/>
      </c>
      <c r="C486" s="10" t="str">
        <f>IF(C485="","",IF(F485=0,"",IF(C485&gt;F485,F485,IF(F485&lt;&gt;"",COMPARATIVO!$D$12,""))))</f>
        <v/>
      </c>
      <c r="D486" s="10" t="str">
        <f>IF(F485=0,"",IFERROR(((1+COMPARATIVO!$E$12)^(1/12)-1)*F485,""))</f>
        <v/>
      </c>
      <c r="E486" s="10" t="str">
        <f>IF((IFERROR(C486-D486+IF(C486=F485,0,COMPARATIVO!$F$12),""))=COMPARATIVO!$F$12,"",IFERROR(C486-D486+IF(C486=F485,0,COMPARATIVO!$F$12),""))</f>
        <v/>
      </c>
      <c r="F486" s="46">
        <f t="shared" si="1"/>
        <v>0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9" t="str">
        <f t="shared" si="2"/>
        <v/>
      </c>
      <c r="C487" s="10" t="str">
        <f>IF(C486="","",IF(F486=0,"",IF(C486&gt;F486,F486,IF(F486&lt;&gt;"",COMPARATIVO!$D$12,""))))</f>
        <v/>
      </c>
      <c r="D487" s="10" t="str">
        <f>IF(F486=0,"",IFERROR(((1+COMPARATIVO!$E$12)^(1/12)-1)*F486,""))</f>
        <v/>
      </c>
      <c r="E487" s="10" t="str">
        <f>IF((IFERROR(C487-D487+IF(C487=F486,0,COMPARATIVO!$F$12),""))=COMPARATIVO!$F$12,"",IFERROR(C487-D487+IF(C487=F486,0,COMPARATIVO!$F$12),""))</f>
        <v/>
      </c>
      <c r="F487" s="46">
        <f t="shared" si="1"/>
        <v>0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9" t="str">
        <f t="shared" si="2"/>
        <v/>
      </c>
      <c r="C488" s="10" t="str">
        <f>IF(C487="","",IF(F487=0,"",IF(C487&gt;F487,F487,IF(F487&lt;&gt;"",COMPARATIVO!$D$12,""))))</f>
        <v/>
      </c>
      <c r="D488" s="10" t="str">
        <f>IF(F487=0,"",IFERROR(((1+COMPARATIVO!$E$12)^(1/12)-1)*F487,""))</f>
        <v/>
      </c>
      <c r="E488" s="10" t="str">
        <f>IF((IFERROR(C488-D488+IF(C488=F487,0,COMPARATIVO!$F$12),""))=COMPARATIVO!$F$12,"",IFERROR(C488-D488+IF(C488=F487,0,COMPARATIVO!$F$12),""))</f>
        <v/>
      </c>
      <c r="F488" s="46">
        <f t="shared" si="1"/>
        <v>0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9" t="str">
        <f t="shared" si="2"/>
        <v/>
      </c>
      <c r="C489" s="10" t="str">
        <f>IF(C488="","",IF(F488=0,"",IF(C488&gt;F488,F488,IF(F488&lt;&gt;"",COMPARATIVO!$D$12,""))))</f>
        <v/>
      </c>
      <c r="D489" s="10" t="str">
        <f>IF(F488=0,"",IFERROR(((1+COMPARATIVO!$E$12)^(1/12)-1)*F488,""))</f>
        <v/>
      </c>
      <c r="E489" s="10" t="str">
        <f>IF((IFERROR(C489-D489+IF(C489=F488,0,COMPARATIVO!$F$12),""))=COMPARATIVO!$F$12,"",IFERROR(C489-D489+IF(C489=F488,0,COMPARATIVO!$F$12),""))</f>
        <v/>
      </c>
      <c r="F489" s="46">
        <f t="shared" si="1"/>
        <v>0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9" t="str">
        <f t="shared" si="2"/>
        <v/>
      </c>
      <c r="C490" s="10" t="str">
        <f>IF(C489="","",IF(F489=0,"",IF(C489&gt;F489,F489,IF(F489&lt;&gt;"",COMPARATIVO!$D$12,""))))</f>
        <v/>
      </c>
      <c r="D490" s="10" t="str">
        <f>IF(F489=0,"",IFERROR(((1+COMPARATIVO!$E$12)^(1/12)-1)*F489,""))</f>
        <v/>
      </c>
      <c r="E490" s="10" t="str">
        <f>IF((IFERROR(C490-D490+IF(C490=F489,0,COMPARATIVO!$F$12),""))=COMPARATIVO!$F$12,"",IFERROR(C490-D490+IF(C490=F489,0,COMPARATIVO!$F$12),""))</f>
        <v/>
      </c>
      <c r="F490" s="46">
        <f t="shared" si="1"/>
        <v>0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9" t="str">
        <f t="shared" si="2"/>
        <v/>
      </c>
      <c r="C491" s="10" t="str">
        <f>IF(C490="","",IF(F490=0,"",IF(C490&gt;F490,F490,IF(F490&lt;&gt;"",COMPARATIVO!$D$12,""))))</f>
        <v/>
      </c>
      <c r="D491" s="10" t="str">
        <f>IF(F490=0,"",IFERROR(((1+COMPARATIVO!$E$12)^(1/12)-1)*F490,""))</f>
        <v/>
      </c>
      <c r="E491" s="10" t="str">
        <f>IF((IFERROR(C491-D491+IF(C491=F490,0,COMPARATIVO!$F$12),""))=COMPARATIVO!$F$12,"",IFERROR(C491-D491+IF(C491=F490,0,COMPARATIVO!$F$12),""))</f>
        <v/>
      </c>
      <c r="F491" s="46">
        <f t="shared" si="1"/>
        <v>0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9" t="str">
        <f t="shared" si="2"/>
        <v/>
      </c>
      <c r="C492" s="10" t="str">
        <f>IF(C491="","",IF(F491=0,"",IF(C491&gt;F491,F491,IF(F491&lt;&gt;"",COMPARATIVO!$D$12,""))))</f>
        <v/>
      </c>
      <c r="D492" s="10" t="str">
        <f>IF(F491=0,"",IFERROR(((1+COMPARATIVO!$E$12)^(1/12)-1)*F491,""))</f>
        <v/>
      </c>
      <c r="E492" s="10" t="str">
        <f>IF((IFERROR(C492-D492+IF(C492=F491,0,COMPARATIVO!$F$12),""))=COMPARATIVO!$F$12,"",IFERROR(C492-D492+IF(C492=F491,0,COMPARATIVO!$F$12),""))</f>
        <v/>
      </c>
      <c r="F492" s="46">
        <f t="shared" si="1"/>
        <v>0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9" t="str">
        <f t="shared" si="2"/>
        <v/>
      </c>
      <c r="C493" s="10" t="str">
        <f>IF(C492="","",IF(F492=0,"",IF(C492&gt;F492,F492,IF(F492&lt;&gt;"",COMPARATIVO!$D$12,""))))</f>
        <v/>
      </c>
      <c r="D493" s="10" t="str">
        <f>IF(F492=0,"",IFERROR(((1+COMPARATIVO!$E$12)^(1/12)-1)*F492,""))</f>
        <v/>
      </c>
      <c r="E493" s="10" t="str">
        <f>IF((IFERROR(C493-D493+IF(C493=F492,0,COMPARATIVO!$F$12),""))=COMPARATIVO!$F$12,"",IFERROR(C493-D493+IF(C493=F492,0,COMPARATIVO!$F$12),""))</f>
        <v/>
      </c>
      <c r="F493" s="46">
        <f t="shared" si="1"/>
        <v>0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9" t="str">
        <f t="shared" si="2"/>
        <v/>
      </c>
      <c r="C494" s="10" t="str">
        <f>IF(C493="","",IF(F493=0,"",IF(C493&gt;F493,F493,IF(F493&lt;&gt;"",COMPARATIVO!$D$12,""))))</f>
        <v/>
      </c>
      <c r="D494" s="10" t="str">
        <f>IF(F493=0,"",IFERROR(((1+COMPARATIVO!$E$12)^(1/12)-1)*F493,""))</f>
        <v/>
      </c>
      <c r="E494" s="10" t="str">
        <f>IF((IFERROR(C494-D494+IF(C494=F493,0,COMPARATIVO!$F$12),""))=COMPARATIVO!$F$12,"",IFERROR(C494-D494+IF(C494=F493,0,COMPARATIVO!$F$12),""))</f>
        <v/>
      </c>
      <c r="F494" s="46">
        <f t="shared" si="1"/>
        <v>0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9" t="str">
        <f t="shared" si="2"/>
        <v/>
      </c>
      <c r="C495" s="10" t="str">
        <f>IF(C494="","",IF(F494=0,"",IF(C494&gt;F494,F494,IF(F494&lt;&gt;"",COMPARATIVO!$D$12,""))))</f>
        <v/>
      </c>
      <c r="D495" s="10" t="str">
        <f>IF(F494=0,"",IFERROR(((1+COMPARATIVO!$E$12)^(1/12)-1)*F494,""))</f>
        <v/>
      </c>
      <c r="E495" s="10" t="str">
        <f>IF((IFERROR(C495-D495+IF(C495=F494,0,COMPARATIVO!$F$12),""))=COMPARATIVO!$F$12,"",IFERROR(C495-D495+IF(C495=F494,0,COMPARATIVO!$F$12),""))</f>
        <v/>
      </c>
      <c r="F495" s="46">
        <f t="shared" si="1"/>
        <v>0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9" t="str">
        <f t="shared" si="2"/>
        <v/>
      </c>
      <c r="C496" s="10" t="str">
        <f>IF(C495="","",IF(F495=0,"",IF(C495&gt;F495,F495,IF(F495&lt;&gt;"",COMPARATIVO!$D$12,""))))</f>
        <v/>
      </c>
      <c r="D496" s="10" t="str">
        <f>IF(F495=0,"",IFERROR(((1+COMPARATIVO!$E$12)^(1/12)-1)*F495,""))</f>
        <v/>
      </c>
      <c r="E496" s="10" t="str">
        <f>IF((IFERROR(C496-D496+IF(C496=F495,0,COMPARATIVO!$F$12),""))=COMPARATIVO!$F$12,"",IFERROR(C496-D496+IF(C496=F495,0,COMPARATIVO!$F$12),""))</f>
        <v/>
      </c>
      <c r="F496" s="46">
        <f t="shared" si="1"/>
        <v>0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9" t="str">
        <f t="shared" si="2"/>
        <v/>
      </c>
      <c r="C497" s="10" t="str">
        <f>IF(C496="","",IF(F496=0,"",IF(C496&gt;F496,F496,IF(F496&lt;&gt;"",COMPARATIVO!$D$12,""))))</f>
        <v/>
      </c>
      <c r="D497" s="10" t="str">
        <f>IF(F496=0,"",IFERROR(((1+COMPARATIVO!$E$12)^(1/12)-1)*F496,""))</f>
        <v/>
      </c>
      <c r="E497" s="10" t="str">
        <f>IF((IFERROR(C497-D497+IF(C497=F496,0,COMPARATIVO!$F$12),""))=COMPARATIVO!$F$12,"",IFERROR(C497-D497+IF(C497=F496,0,COMPARATIVO!$F$12),""))</f>
        <v/>
      </c>
      <c r="F497" s="46">
        <f t="shared" si="1"/>
        <v>0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9" t="str">
        <f t="shared" si="2"/>
        <v/>
      </c>
      <c r="C498" s="10" t="str">
        <f>IF(C497="","",IF(F497=0,"",IF(C497&gt;F497,F497,IF(F497&lt;&gt;"",COMPARATIVO!$D$12,""))))</f>
        <v/>
      </c>
      <c r="D498" s="10" t="str">
        <f>IF(F497=0,"",IFERROR(((1+COMPARATIVO!$E$12)^(1/12)-1)*F497,""))</f>
        <v/>
      </c>
      <c r="E498" s="10" t="str">
        <f>IF((IFERROR(C498-D498+IF(C498=F497,0,COMPARATIVO!$F$12),""))=COMPARATIVO!$F$12,"",IFERROR(C498-D498+IF(C498=F497,0,COMPARATIVO!$F$12),""))</f>
        <v/>
      </c>
      <c r="F498" s="46">
        <f t="shared" si="1"/>
        <v>0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9" t="str">
        <f t="shared" si="2"/>
        <v/>
      </c>
      <c r="C499" s="10" t="str">
        <f>IF(C498="","",IF(F498=0,"",IF(C498&gt;F498,F498,IF(F498&lt;&gt;"",COMPARATIVO!$D$12,""))))</f>
        <v/>
      </c>
      <c r="D499" s="10" t="str">
        <f>IF(F498=0,"",IFERROR(((1+COMPARATIVO!$E$12)^(1/12)-1)*F498,""))</f>
        <v/>
      </c>
      <c r="E499" s="10" t="str">
        <f>IF((IFERROR(C499-D499+IF(C499=F498,0,COMPARATIVO!$F$12),""))=COMPARATIVO!$F$12,"",IFERROR(C499-D499+IF(C499=F498,0,COMPARATIVO!$F$12),""))</f>
        <v/>
      </c>
      <c r="F499" s="46">
        <f t="shared" si="1"/>
        <v>0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9" t="str">
        <f t="shared" si="2"/>
        <v/>
      </c>
      <c r="C500" s="10" t="str">
        <f>IF(C499="","",IF(F499=0,"",IF(C499&gt;F499,F499,IF(F499&lt;&gt;"",COMPARATIVO!$D$12,""))))</f>
        <v/>
      </c>
      <c r="D500" s="10" t="str">
        <f>IF(F499=0,"",IFERROR(((1+COMPARATIVO!$E$12)^(1/12)-1)*F499,""))</f>
        <v/>
      </c>
      <c r="E500" s="10" t="str">
        <f>IF((IFERROR(C500-D500+IF(C500=F499,0,COMPARATIVO!$F$12),""))=COMPARATIVO!$F$12,"",IFERROR(C500-D500+IF(C500=F499,0,COMPARATIVO!$F$12),""))</f>
        <v/>
      </c>
      <c r="F500" s="46">
        <f t="shared" si="1"/>
        <v>0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9" t="str">
        <f t="shared" si="2"/>
        <v/>
      </c>
      <c r="C501" s="10" t="str">
        <f>IF(C500="","",IF(F500=0,"",IF(C500&gt;F500,F500,IF(F500&lt;&gt;"",COMPARATIVO!$D$12,""))))</f>
        <v/>
      </c>
      <c r="D501" s="10" t="str">
        <f>IF(F500=0,"",IFERROR(((1+COMPARATIVO!$E$12)^(1/12)-1)*F500,""))</f>
        <v/>
      </c>
      <c r="E501" s="10" t="str">
        <f>IF((IFERROR(C501-D501+IF(C501=F500,0,COMPARATIVO!$F$12),""))=COMPARATIVO!$F$12,"",IFERROR(C501-D501+IF(C501=F500,0,COMPARATIVO!$F$12),""))</f>
        <v/>
      </c>
      <c r="F501" s="46">
        <f t="shared" si="1"/>
        <v>0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9" t="str">
        <f t="shared" si="2"/>
        <v/>
      </c>
      <c r="C502" s="10" t="str">
        <f>IF(C501="","",IF(F501=0,"",IF(C501&gt;F501,F501,IF(F501&lt;&gt;"",COMPARATIVO!$D$12,""))))</f>
        <v/>
      </c>
      <c r="D502" s="10" t="str">
        <f>IF(F501=0,"",IFERROR(((1+COMPARATIVO!$E$12)^(1/12)-1)*F501,""))</f>
        <v/>
      </c>
      <c r="E502" s="10" t="str">
        <f>IF((IFERROR(C502-D502+IF(C502=F501,0,COMPARATIVO!$F$12),""))=COMPARATIVO!$F$12,"",IFERROR(C502-D502+IF(C502=F501,0,COMPARATIVO!$F$12),""))</f>
        <v/>
      </c>
      <c r="F502" s="46">
        <f t="shared" si="1"/>
        <v>0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9" t="str">
        <f t="shared" si="2"/>
        <v/>
      </c>
      <c r="C503" s="10" t="str">
        <f>IF(C502="","",IF(F502=0,"",IF(C502&gt;F502,F502,IF(F502&lt;&gt;"",COMPARATIVO!$D$12,""))))</f>
        <v/>
      </c>
      <c r="D503" s="10" t="str">
        <f>IF(F502=0,"",IFERROR(((1+COMPARATIVO!$E$12)^(1/12)-1)*F502,""))</f>
        <v/>
      </c>
      <c r="E503" s="10" t="str">
        <f>IF((IFERROR(C503-D503+IF(C503=F502,0,COMPARATIVO!$F$12),""))=COMPARATIVO!$F$12,"",IFERROR(C503-D503+IF(C503=F502,0,COMPARATIVO!$F$12),""))</f>
        <v/>
      </c>
      <c r="F503" s="46">
        <f t="shared" si="1"/>
        <v>0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9" t="str">
        <f t="shared" si="2"/>
        <v/>
      </c>
      <c r="C504" s="10" t="str">
        <f>IF(C503="","",IF(F503=0,"",IF(C503&gt;F503,F503,IF(F503&lt;&gt;"",COMPARATIVO!$D$12,""))))</f>
        <v/>
      </c>
      <c r="D504" s="10" t="str">
        <f>IF(F503=0,"",IFERROR(((1+COMPARATIVO!$E$12)^(1/12)-1)*F503,""))</f>
        <v/>
      </c>
      <c r="E504" s="10" t="str">
        <f>IF((IFERROR(C504-D504+IF(C504=F503,0,COMPARATIVO!$F$12),""))=COMPARATIVO!$F$12,"",IFERROR(C504-D504+IF(C504=F503,0,COMPARATIVO!$F$12),""))</f>
        <v/>
      </c>
      <c r="F504" s="46">
        <f t="shared" si="1"/>
        <v>0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9" t="str">
        <f t="shared" si="2"/>
        <v/>
      </c>
      <c r="C505" s="10" t="str">
        <f>IF(C504="","",IF(F504=0,"",IF(C504&gt;F504,F504,IF(F504&lt;&gt;"",COMPARATIVO!$D$12,""))))</f>
        <v/>
      </c>
      <c r="D505" s="10" t="str">
        <f>IF(F504=0,"",IFERROR(((1+COMPARATIVO!$E$12)^(1/12)-1)*F504,""))</f>
        <v/>
      </c>
      <c r="E505" s="10" t="str">
        <f>IF((IFERROR(C505-D505+IF(C505=F504,0,COMPARATIVO!$F$12),""))=COMPARATIVO!$F$12,"",IFERROR(C505-D505+IF(C505=F504,0,COMPARATIVO!$F$12),""))</f>
        <v/>
      </c>
      <c r="F505" s="46">
        <f t="shared" si="1"/>
        <v>0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9" t="str">
        <f t="shared" si="2"/>
        <v/>
      </c>
      <c r="C506" s="10" t="str">
        <f>IF(C505="","",IF(F505=0,"",IF(C505&gt;F505,F505,IF(F505&lt;&gt;"",COMPARATIVO!$D$12,""))))</f>
        <v/>
      </c>
      <c r="D506" s="10" t="str">
        <f>IF(F505=0,"",IFERROR(((1+COMPARATIVO!$E$12)^(1/12)-1)*F505,""))</f>
        <v/>
      </c>
      <c r="E506" s="10" t="str">
        <f>IF((IFERROR(C506-D506+IF(C506=F505,0,COMPARATIVO!$F$12),""))=COMPARATIVO!$F$12,"",IFERROR(C506-D506+IF(C506=F505,0,COMPARATIVO!$F$12),""))</f>
        <v/>
      </c>
      <c r="F506" s="46">
        <f t="shared" si="1"/>
        <v>0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9" t="str">
        <f t="shared" si="2"/>
        <v/>
      </c>
      <c r="C507" s="10" t="str">
        <f>IF(C506="","",IF(F506=0,"",IF(C506&gt;F506,F506,IF(F506&lt;&gt;"",COMPARATIVO!$D$12,""))))</f>
        <v/>
      </c>
      <c r="D507" s="10" t="str">
        <f>IF(F506=0,"",IFERROR(((1+COMPARATIVO!$E$12)^(1/12)-1)*F506,""))</f>
        <v/>
      </c>
      <c r="E507" s="10" t="str">
        <f>IF((IFERROR(C507-D507+IF(C507=F506,0,COMPARATIVO!$F$12),""))=COMPARATIVO!$F$12,"",IFERROR(C507-D507+IF(C507=F506,0,COMPARATIVO!$F$12),""))</f>
        <v/>
      </c>
      <c r="F507" s="46">
        <f t="shared" si="1"/>
        <v>0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9" t="str">
        <f t="shared" si="2"/>
        <v/>
      </c>
      <c r="C508" s="10" t="str">
        <f>IF(C507="","",IF(F507=0,"",IF(C507&gt;F507,F507,IF(F507&lt;&gt;"",COMPARATIVO!$D$12,""))))</f>
        <v/>
      </c>
      <c r="D508" s="10" t="str">
        <f>IF(F507=0,"",IFERROR(((1+COMPARATIVO!$E$12)^(1/12)-1)*F507,""))</f>
        <v/>
      </c>
      <c r="E508" s="10" t="str">
        <f>IF((IFERROR(C508-D508+IF(C508=F507,0,COMPARATIVO!$F$12),""))=COMPARATIVO!$F$12,"",IFERROR(C508-D508+IF(C508=F507,0,COMPARATIVO!$F$12),""))</f>
        <v/>
      </c>
      <c r="F508" s="46">
        <f t="shared" si="1"/>
        <v>0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9" t="str">
        <f t="shared" si="2"/>
        <v/>
      </c>
      <c r="C509" s="10" t="str">
        <f>IF(C508="","",IF(F508=0,"",IF(C508&gt;F508,F508,IF(F508&lt;&gt;"",COMPARATIVO!$D$12,""))))</f>
        <v/>
      </c>
      <c r="D509" s="10" t="str">
        <f>IF(F508=0,"",IFERROR(((1+COMPARATIVO!$E$12)^(1/12)-1)*F508,""))</f>
        <v/>
      </c>
      <c r="E509" s="10" t="str">
        <f>IF((IFERROR(C509-D509+IF(C509=F508,0,COMPARATIVO!$F$12),""))=COMPARATIVO!$F$12,"",IFERROR(C509-D509+IF(C509=F508,0,COMPARATIVO!$F$12),""))</f>
        <v/>
      </c>
      <c r="F509" s="46">
        <f t="shared" si="1"/>
        <v>0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9" t="str">
        <f t="shared" si="2"/>
        <v/>
      </c>
      <c r="C510" s="10" t="str">
        <f>IF(C509="","",IF(F509=0,"",IF(C509&gt;F509,F509,IF(F509&lt;&gt;"",COMPARATIVO!$D$12,""))))</f>
        <v/>
      </c>
      <c r="D510" s="10" t="str">
        <f>IF(F509=0,"",IFERROR(((1+COMPARATIVO!$E$12)^(1/12)-1)*F509,""))</f>
        <v/>
      </c>
      <c r="E510" s="10" t="str">
        <f>IF((IFERROR(C510-D510+IF(C510=F509,0,COMPARATIVO!$F$12),""))=COMPARATIVO!$F$12,"",IFERROR(C510-D510+IF(C510=F509,0,COMPARATIVO!$F$12),""))</f>
        <v/>
      </c>
      <c r="F510" s="46">
        <f t="shared" si="1"/>
        <v>0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9" t="str">
        <f t="shared" si="2"/>
        <v/>
      </c>
      <c r="C511" s="10" t="str">
        <f>IF(C510="","",IF(F510=0,"",IF(C510&gt;F510,F510,IF(F510&lt;&gt;"",COMPARATIVO!$D$12,""))))</f>
        <v/>
      </c>
      <c r="D511" s="10" t="str">
        <f>IF(F510=0,"",IFERROR(((1+COMPARATIVO!$E$12)^(1/12)-1)*F510,""))</f>
        <v/>
      </c>
      <c r="E511" s="10" t="str">
        <f>IF((IFERROR(C511-D511+IF(C511=F510,0,COMPARATIVO!$F$12),""))=COMPARATIVO!$F$12,"",IFERROR(C511-D511+IF(C511=F510,0,COMPARATIVO!$F$12),""))</f>
        <v/>
      </c>
      <c r="F511" s="46">
        <f t="shared" si="1"/>
        <v>0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9" t="str">
        <f t="shared" si="2"/>
        <v/>
      </c>
      <c r="C512" s="10" t="str">
        <f>IF(C511="","",IF(F511=0,"",IF(C511&gt;F511,F511,IF(F511&lt;&gt;"",COMPARATIVO!$D$12,""))))</f>
        <v/>
      </c>
      <c r="D512" s="10" t="str">
        <f>IF(F511=0,"",IFERROR(((1+COMPARATIVO!$E$12)^(1/12)-1)*F511,""))</f>
        <v/>
      </c>
      <c r="E512" s="10" t="str">
        <f>IF((IFERROR(C512-D512+IF(C512=F511,0,COMPARATIVO!$F$12),""))=COMPARATIVO!$F$12,"",IFERROR(C512-D512+IF(C512=F511,0,COMPARATIVO!$F$12),""))</f>
        <v/>
      </c>
      <c r="F512" s="46">
        <f t="shared" si="1"/>
        <v>0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9" t="str">
        <f t="shared" si="2"/>
        <v/>
      </c>
      <c r="C513" s="10" t="str">
        <f>IF(C512="","",IF(F512=0,"",IF(C512&gt;F512,F512,IF(F512&lt;&gt;"",COMPARATIVO!$D$12,""))))</f>
        <v/>
      </c>
      <c r="D513" s="10" t="str">
        <f>IF(F512=0,"",IFERROR(((1+COMPARATIVO!$E$12)^(1/12)-1)*F512,""))</f>
        <v/>
      </c>
      <c r="E513" s="10" t="str">
        <f>IF((IFERROR(C513-D513+IF(C513=F512,0,COMPARATIVO!$F$12),""))=COMPARATIVO!$F$12,"",IFERROR(C513-D513+IF(C513=F512,0,COMPARATIVO!$F$12),""))</f>
        <v/>
      </c>
      <c r="F513" s="46">
        <f t="shared" si="1"/>
        <v>0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9" t="str">
        <f t="shared" si="2"/>
        <v/>
      </c>
      <c r="C514" s="10" t="str">
        <f>IF(C513="","",IF(F513=0,"",IF(C513&gt;F513,F513,IF(F513&lt;&gt;"",COMPARATIVO!$D$12,""))))</f>
        <v/>
      </c>
      <c r="D514" s="10" t="str">
        <f>IF(F513=0,"",IFERROR(((1+COMPARATIVO!$E$12)^(1/12)-1)*F513,""))</f>
        <v/>
      </c>
      <c r="E514" s="10" t="str">
        <f>IF((IFERROR(C514-D514+IF(C514=F513,0,COMPARATIVO!$F$12),""))=COMPARATIVO!$F$12,"",IFERROR(C514-D514+IF(C514=F513,0,COMPARATIVO!$F$12),""))</f>
        <v/>
      </c>
      <c r="F514" s="46">
        <f t="shared" si="1"/>
        <v>0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9" t="str">
        <f t="shared" si="2"/>
        <v/>
      </c>
      <c r="C515" s="10" t="str">
        <f>IF(C514="","",IF(F514=0,"",IF(C514&gt;F514,F514,IF(F514&lt;&gt;"",COMPARATIVO!$D$12,""))))</f>
        <v/>
      </c>
      <c r="D515" s="10" t="str">
        <f>IF(F514=0,"",IFERROR(((1+COMPARATIVO!$E$12)^(1/12)-1)*F514,""))</f>
        <v/>
      </c>
      <c r="E515" s="10" t="str">
        <f>IF((IFERROR(C515-D515+IF(C515=F514,0,COMPARATIVO!$F$12),""))=COMPARATIVO!$F$12,"",IFERROR(C515-D515+IF(C515=F514,0,COMPARATIVO!$F$12),""))</f>
        <v/>
      </c>
      <c r="F515" s="46">
        <f t="shared" si="1"/>
        <v>0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9" t="str">
        <f t="shared" si="2"/>
        <v/>
      </c>
      <c r="C516" s="10" t="str">
        <f>IF(C515="","",IF(F515=0,"",IF(C515&gt;F515,F515,IF(F515&lt;&gt;"",COMPARATIVO!$D$12,""))))</f>
        <v/>
      </c>
      <c r="D516" s="10" t="str">
        <f>IF(F515=0,"",IFERROR(((1+COMPARATIVO!$E$12)^(1/12)-1)*F515,""))</f>
        <v/>
      </c>
      <c r="E516" s="10" t="str">
        <f>IF((IFERROR(C516-D516+IF(C516=F515,0,COMPARATIVO!$F$12),""))=COMPARATIVO!$F$12,"",IFERROR(C516-D516+IF(C516=F515,0,COMPARATIVO!$F$12),""))</f>
        <v/>
      </c>
      <c r="F516" s="46">
        <f t="shared" si="1"/>
        <v>0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9" t="str">
        <f t="shared" si="2"/>
        <v/>
      </c>
      <c r="C517" s="10" t="str">
        <f>IF(C516="","",IF(F516=0,"",IF(C516&gt;F516,F516,IF(F516&lt;&gt;"",COMPARATIVO!$D$12,""))))</f>
        <v/>
      </c>
      <c r="D517" s="10" t="str">
        <f>IF(F516=0,"",IFERROR(((1+COMPARATIVO!$E$12)^(1/12)-1)*F516,""))</f>
        <v/>
      </c>
      <c r="E517" s="10" t="str">
        <f>IF((IFERROR(C517-D517+IF(C517=F516,0,COMPARATIVO!$F$12),""))=COMPARATIVO!$F$12,"",IFERROR(C517-D517+IF(C517=F516,0,COMPARATIVO!$F$12),""))</f>
        <v/>
      </c>
      <c r="F517" s="46">
        <f t="shared" si="1"/>
        <v>0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9" t="str">
        <f t="shared" si="2"/>
        <v/>
      </c>
      <c r="C518" s="10" t="str">
        <f>IF(C517="","",IF(F517=0,"",IF(C517&gt;F517,F517,IF(F517&lt;&gt;"",COMPARATIVO!$D$12,""))))</f>
        <v/>
      </c>
      <c r="D518" s="10" t="str">
        <f>IF(F517=0,"",IFERROR(((1+COMPARATIVO!$E$12)^(1/12)-1)*F517,""))</f>
        <v/>
      </c>
      <c r="E518" s="10" t="str">
        <f>IF((IFERROR(C518-D518+IF(C518=F517,0,COMPARATIVO!$F$12),""))=COMPARATIVO!$F$12,"",IFERROR(C518-D518+IF(C518=F517,0,COMPARATIVO!$F$12),""))</f>
        <v/>
      </c>
      <c r="F518" s="46">
        <f t="shared" si="1"/>
        <v>0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9" t="str">
        <f t="shared" si="2"/>
        <v/>
      </c>
      <c r="C519" s="10" t="str">
        <f>IF(C518="","",IF(F518=0,"",IF(C518&gt;F518,F518,IF(F518&lt;&gt;"",COMPARATIVO!$D$12,""))))</f>
        <v/>
      </c>
      <c r="D519" s="10" t="str">
        <f>IF(F518=0,"",IFERROR(((1+COMPARATIVO!$E$12)^(1/12)-1)*F518,""))</f>
        <v/>
      </c>
      <c r="E519" s="10" t="str">
        <f>IF((IFERROR(C519-D519+IF(C519=F518,0,COMPARATIVO!$F$12),""))=COMPARATIVO!$F$12,"",IFERROR(C519-D519+IF(C519=F518,0,COMPARATIVO!$F$12),""))</f>
        <v/>
      </c>
      <c r="F519" s="46">
        <f t="shared" si="1"/>
        <v>0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9" t="str">
        <f t="shared" si="2"/>
        <v/>
      </c>
      <c r="C520" s="10" t="str">
        <f>IF(C519="","",IF(F519=0,"",IF(C519&gt;F519,F519,IF(F519&lt;&gt;"",COMPARATIVO!$D$12,""))))</f>
        <v/>
      </c>
      <c r="D520" s="10" t="str">
        <f>IF(F519=0,"",IFERROR(((1+COMPARATIVO!$E$12)^(1/12)-1)*F519,""))</f>
        <v/>
      </c>
      <c r="E520" s="10" t="str">
        <f>IF((IFERROR(C520-D520+IF(C520=F519,0,COMPARATIVO!$F$12),""))=COMPARATIVO!$F$12,"",IFERROR(C520-D520+IF(C520=F519,0,COMPARATIVO!$F$12),""))</f>
        <v/>
      </c>
      <c r="F520" s="46">
        <f t="shared" si="1"/>
        <v>0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9" t="str">
        <f t="shared" si="2"/>
        <v/>
      </c>
      <c r="C521" s="10" t="str">
        <f>IF(C520="","",IF(F520=0,"",IF(C520&gt;F520,F520,IF(F520&lt;&gt;"",COMPARATIVO!$D$12,""))))</f>
        <v/>
      </c>
      <c r="D521" s="10" t="str">
        <f>IF(F520=0,"",IFERROR(((1+COMPARATIVO!$E$12)^(1/12)-1)*F520,""))</f>
        <v/>
      </c>
      <c r="E521" s="10" t="str">
        <f>IF((IFERROR(C521-D521+IF(C521=F520,0,COMPARATIVO!$F$12),""))=COMPARATIVO!$F$12,"",IFERROR(C521-D521+IF(C521=F520,0,COMPARATIVO!$F$12),""))</f>
        <v/>
      </c>
      <c r="F521" s="46">
        <f t="shared" si="1"/>
        <v>0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9" t="str">
        <f t="shared" si="2"/>
        <v/>
      </c>
      <c r="C522" s="10" t="str">
        <f>IF(C521="","",IF(F521=0,"",IF(C521&gt;F521,F521,IF(F521&lt;&gt;"",COMPARATIVO!$D$12,""))))</f>
        <v/>
      </c>
      <c r="D522" s="10" t="str">
        <f>IF(F521=0,"",IFERROR(((1+COMPARATIVO!$E$12)^(1/12)-1)*F521,""))</f>
        <v/>
      </c>
      <c r="E522" s="10" t="str">
        <f>IF((IFERROR(C522-D522+IF(C522=F521,0,COMPARATIVO!$F$12),""))=COMPARATIVO!$F$12,"",IFERROR(C522-D522+IF(C522=F521,0,COMPARATIVO!$F$12),""))</f>
        <v/>
      </c>
      <c r="F522" s="46">
        <f t="shared" si="1"/>
        <v>0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9" t="str">
        <f t="shared" si="2"/>
        <v/>
      </c>
      <c r="C523" s="10" t="str">
        <f>IF(C522="","",IF(F522=0,"",IF(C522&gt;F522,F522,IF(F522&lt;&gt;"",COMPARATIVO!$D$12,""))))</f>
        <v/>
      </c>
      <c r="D523" s="10" t="str">
        <f>IF(F522=0,"",IFERROR(((1+COMPARATIVO!$E$12)^(1/12)-1)*F522,""))</f>
        <v/>
      </c>
      <c r="E523" s="10" t="str">
        <f>IF((IFERROR(C523-D523+IF(C523=F522,0,COMPARATIVO!$F$12),""))=COMPARATIVO!$F$12,"",IFERROR(C523-D523+IF(C523=F522,0,COMPARATIVO!$F$12),""))</f>
        <v/>
      </c>
      <c r="F523" s="46">
        <f t="shared" si="1"/>
        <v>0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9" t="str">
        <f t="shared" si="2"/>
        <v/>
      </c>
      <c r="C524" s="10" t="str">
        <f>IF(C523="","",IF(F523=0,"",IF(C523&gt;F523,F523,IF(F523&lt;&gt;"",COMPARATIVO!$D$12,""))))</f>
        <v/>
      </c>
      <c r="D524" s="10" t="str">
        <f>IF(F523=0,"",IFERROR(((1+COMPARATIVO!$E$12)^(1/12)-1)*F523,""))</f>
        <v/>
      </c>
      <c r="E524" s="10" t="str">
        <f>IF((IFERROR(C524-D524+IF(C524=F523,0,COMPARATIVO!$F$12),""))=COMPARATIVO!$F$12,"",IFERROR(C524-D524+IF(C524=F523,0,COMPARATIVO!$F$12),""))</f>
        <v/>
      </c>
      <c r="F524" s="46">
        <f t="shared" si="1"/>
        <v>0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9" t="str">
        <f t="shared" si="2"/>
        <v/>
      </c>
      <c r="C525" s="10" t="str">
        <f>IF(C524="","",IF(F524=0,"",IF(C524&gt;F524,F524,IF(F524&lt;&gt;"",COMPARATIVO!$D$12,""))))</f>
        <v/>
      </c>
      <c r="D525" s="10" t="str">
        <f>IF(F524=0,"",IFERROR(((1+COMPARATIVO!$E$12)^(1/12)-1)*F524,""))</f>
        <v/>
      </c>
      <c r="E525" s="10" t="str">
        <f>IF((IFERROR(C525-D525+IF(C525=F524,0,COMPARATIVO!$F$12),""))=COMPARATIVO!$F$12,"",IFERROR(C525-D525+IF(C525=F524,0,COMPARATIVO!$F$12),""))</f>
        <v/>
      </c>
      <c r="F525" s="46">
        <f t="shared" si="1"/>
        <v>0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9" t="str">
        <f t="shared" si="2"/>
        <v/>
      </c>
      <c r="C526" s="10" t="str">
        <f>IF(C525="","",IF(F525=0,"",IF(C525&gt;F525,F525,IF(F525&lt;&gt;"",COMPARATIVO!$D$12,""))))</f>
        <v/>
      </c>
      <c r="D526" s="10" t="str">
        <f>IF(F525=0,"",IFERROR(((1+COMPARATIVO!$E$12)^(1/12)-1)*F525,""))</f>
        <v/>
      </c>
      <c r="E526" s="10" t="str">
        <f>IF((IFERROR(C526-D526+IF(C526=F525,0,COMPARATIVO!$F$12),""))=COMPARATIVO!$F$12,"",IFERROR(C526-D526+IF(C526=F525,0,COMPARATIVO!$F$12),""))</f>
        <v/>
      </c>
      <c r="F526" s="46">
        <f t="shared" si="1"/>
        <v>0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9" t="str">
        <f t="shared" si="2"/>
        <v/>
      </c>
      <c r="C527" s="10" t="str">
        <f>IF(C526="","",IF(F526=0,"",IF(C526&gt;F526,F526,IF(F526&lt;&gt;"",COMPARATIVO!$D$12,""))))</f>
        <v/>
      </c>
      <c r="D527" s="10" t="str">
        <f>IF(F526=0,"",IFERROR(((1+COMPARATIVO!$E$12)^(1/12)-1)*F526,""))</f>
        <v/>
      </c>
      <c r="E527" s="10" t="str">
        <f>IF((IFERROR(C527-D527+IF(C527=F526,0,COMPARATIVO!$F$12),""))=COMPARATIVO!$F$12,"",IFERROR(C527-D527+IF(C527=F526,0,COMPARATIVO!$F$12),""))</f>
        <v/>
      </c>
      <c r="F527" s="46">
        <f t="shared" si="1"/>
        <v>0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9" t="str">
        <f t="shared" si="2"/>
        <v/>
      </c>
      <c r="C528" s="10" t="str">
        <f>IF(C527="","",IF(F527=0,"",IF(C527&gt;F527,F527,IF(F527&lt;&gt;"",COMPARATIVO!$D$12,""))))</f>
        <v/>
      </c>
      <c r="D528" s="10" t="str">
        <f>IF(F527=0,"",IFERROR(((1+COMPARATIVO!$E$12)^(1/12)-1)*F527,""))</f>
        <v/>
      </c>
      <c r="E528" s="10" t="str">
        <f>IF((IFERROR(C528-D528+IF(C528=F527,0,COMPARATIVO!$F$12),""))=COMPARATIVO!$F$12,"",IFERROR(C528-D528+IF(C528=F527,0,COMPARATIVO!$F$12),""))</f>
        <v/>
      </c>
      <c r="F528" s="46">
        <f t="shared" si="1"/>
        <v>0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9" t="str">
        <f t="shared" si="2"/>
        <v/>
      </c>
      <c r="C529" s="10" t="str">
        <f>IF(C528="","",IF(F528=0,"",IF(C528&gt;F528,F528,IF(F528&lt;&gt;"",COMPARATIVO!$D$12,""))))</f>
        <v/>
      </c>
      <c r="D529" s="10" t="str">
        <f>IF(F528=0,"",IFERROR(((1+COMPARATIVO!$E$12)^(1/12)-1)*F528,""))</f>
        <v/>
      </c>
      <c r="E529" s="10" t="str">
        <f>IF((IFERROR(C529-D529+IF(C529=F528,0,COMPARATIVO!$F$12),""))=COMPARATIVO!$F$12,"",IFERROR(C529-D529+IF(C529=F528,0,COMPARATIVO!$F$12),""))</f>
        <v/>
      </c>
      <c r="F529" s="46">
        <f t="shared" si="1"/>
        <v>0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9" t="str">
        <f t="shared" si="2"/>
        <v/>
      </c>
      <c r="C530" s="10" t="str">
        <f>IF(C529="","",IF(F529=0,"",IF(C529&gt;F529,F529,IF(F529&lt;&gt;"",COMPARATIVO!$D$12,""))))</f>
        <v/>
      </c>
      <c r="D530" s="10" t="str">
        <f>IF(F529=0,"",IFERROR(((1+COMPARATIVO!$E$12)^(1/12)-1)*F529,""))</f>
        <v/>
      </c>
      <c r="E530" s="10" t="str">
        <f>IF((IFERROR(C530-D530+IF(C530=F529,0,COMPARATIVO!$F$12),""))=COMPARATIVO!$F$12,"",IFERROR(C530-D530+IF(C530=F529,0,COMPARATIVO!$F$12),""))</f>
        <v/>
      </c>
      <c r="F530" s="46">
        <f t="shared" si="1"/>
        <v>0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9" t="str">
        <f t="shared" si="2"/>
        <v/>
      </c>
      <c r="C531" s="10" t="str">
        <f>IF(C530="","",IF(F530=0,"",IF(C530&gt;F530,F530,IF(F530&lt;&gt;"",COMPARATIVO!$D$12,""))))</f>
        <v/>
      </c>
      <c r="D531" s="10" t="str">
        <f>IF(F530=0,"",IFERROR(((1+COMPARATIVO!$E$12)^(1/12)-1)*F530,""))</f>
        <v/>
      </c>
      <c r="E531" s="10" t="str">
        <f>IF((IFERROR(C531-D531+IF(C531=F530,0,COMPARATIVO!$F$12),""))=COMPARATIVO!$F$12,"",IFERROR(C531-D531+IF(C531=F530,0,COMPARATIVO!$F$12),""))</f>
        <v/>
      </c>
      <c r="F531" s="46">
        <f t="shared" si="1"/>
        <v>0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9" t="str">
        <f t="shared" si="2"/>
        <v/>
      </c>
      <c r="C532" s="10" t="str">
        <f>IF(C531="","",IF(F531=0,"",IF(C531&gt;F531,F531,IF(F531&lt;&gt;"",COMPARATIVO!$D$12,""))))</f>
        <v/>
      </c>
      <c r="D532" s="10" t="str">
        <f>IF(F531=0,"",IFERROR(((1+COMPARATIVO!$E$12)^(1/12)-1)*F531,""))</f>
        <v/>
      </c>
      <c r="E532" s="10" t="str">
        <f>IF((IFERROR(C532-D532+IF(C532=F531,0,COMPARATIVO!$F$12),""))=COMPARATIVO!$F$12,"",IFERROR(C532-D532+IF(C532=F531,0,COMPARATIVO!$F$12),""))</f>
        <v/>
      </c>
      <c r="F532" s="46">
        <f t="shared" si="1"/>
        <v>0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9" t="str">
        <f t="shared" si="2"/>
        <v/>
      </c>
      <c r="C533" s="10" t="str">
        <f>IF(C532="","",IF(F532=0,"",IF(C532&gt;F532,F532,IF(F532&lt;&gt;"",COMPARATIVO!$D$12,""))))</f>
        <v/>
      </c>
      <c r="D533" s="10" t="str">
        <f>IF(F532=0,"",IFERROR(((1+COMPARATIVO!$E$12)^(1/12)-1)*F532,""))</f>
        <v/>
      </c>
      <c r="E533" s="10" t="str">
        <f>IF((IFERROR(C533-D533+IF(C533=F532,0,COMPARATIVO!$F$12),""))=COMPARATIVO!$F$12,"",IFERROR(C533-D533+IF(C533=F532,0,COMPARATIVO!$F$12),""))</f>
        <v/>
      </c>
      <c r="F533" s="46">
        <f t="shared" si="1"/>
        <v>0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9" t="str">
        <f t="shared" si="2"/>
        <v/>
      </c>
      <c r="C534" s="10" t="str">
        <f>IF(C533="","",IF(F533=0,"",IF(C533&gt;F533,F533,IF(F533&lt;&gt;"",COMPARATIVO!$D$12,""))))</f>
        <v/>
      </c>
      <c r="D534" s="10" t="str">
        <f>IF(F533=0,"",IFERROR(((1+COMPARATIVO!$E$12)^(1/12)-1)*F533,""))</f>
        <v/>
      </c>
      <c r="E534" s="10" t="str">
        <f>IF((IFERROR(C534-D534+IF(C534=F533,0,COMPARATIVO!$F$12),""))=COMPARATIVO!$F$12,"",IFERROR(C534-D534+IF(C534=F533,0,COMPARATIVO!$F$12),""))</f>
        <v/>
      </c>
      <c r="F534" s="46">
        <f t="shared" si="1"/>
        <v>0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9" t="str">
        <f t="shared" si="2"/>
        <v/>
      </c>
      <c r="C535" s="10" t="str">
        <f>IF(C534="","",IF(F534=0,"",IF(C534&gt;F534,F534,IF(F534&lt;&gt;"",COMPARATIVO!$D$12,""))))</f>
        <v/>
      </c>
      <c r="D535" s="10" t="str">
        <f>IF(F534=0,"",IFERROR(((1+COMPARATIVO!$E$12)^(1/12)-1)*F534,""))</f>
        <v/>
      </c>
      <c r="E535" s="10" t="str">
        <f>IF((IFERROR(C535-D535+IF(C535=F534,0,COMPARATIVO!$F$12),""))=COMPARATIVO!$F$12,"",IFERROR(C535-D535+IF(C535=F534,0,COMPARATIVO!$F$12),""))</f>
        <v/>
      </c>
      <c r="F535" s="46">
        <f t="shared" si="1"/>
        <v>0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9" t="str">
        <f t="shared" si="2"/>
        <v/>
      </c>
      <c r="C536" s="10" t="str">
        <f>IF(C535="","",IF(F535=0,"",IF(C535&gt;F535,F535,IF(F535&lt;&gt;"",COMPARATIVO!$D$12,""))))</f>
        <v/>
      </c>
      <c r="D536" s="10" t="str">
        <f>IF(F535=0,"",IFERROR(((1+COMPARATIVO!$E$12)^(1/12)-1)*F535,""))</f>
        <v/>
      </c>
      <c r="E536" s="10" t="str">
        <f>IF((IFERROR(C536-D536+IF(C536=F535,0,COMPARATIVO!$F$12),""))=COMPARATIVO!$F$12,"",IFERROR(C536-D536+IF(C536=F535,0,COMPARATIVO!$F$12),""))</f>
        <v/>
      </c>
      <c r="F536" s="46">
        <f t="shared" si="1"/>
        <v>0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9" t="str">
        <f t="shared" si="2"/>
        <v/>
      </c>
      <c r="C537" s="10" t="str">
        <f>IF(C536="","",IF(F536=0,"",IF(C536&gt;F536,F536,IF(F536&lt;&gt;"",COMPARATIVO!$D$12,""))))</f>
        <v/>
      </c>
      <c r="D537" s="10" t="str">
        <f>IF(F536=0,"",IFERROR(((1+COMPARATIVO!$E$12)^(1/12)-1)*F536,""))</f>
        <v/>
      </c>
      <c r="E537" s="10" t="str">
        <f>IF((IFERROR(C537-D537+IF(C537=F536,0,COMPARATIVO!$F$12),""))=COMPARATIVO!$F$12,"",IFERROR(C537-D537+IF(C537=F536,0,COMPARATIVO!$F$12),""))</f>
        <v/>
      </c>
      <c r="F537" s="46">
        <f t="shared" si="1"/>
        <v>0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9" t="str">
        <f t="shared" si="2"/>
        <v/>
      </c>
      <c r="C538" s="10" t="str">
        <f>IF(C537="","",IF(F537=0,"",IF(C537&gt;F537,F537,IF(F537&lt;&gt;"",COMPARATIVO!$D$12,""))))</f>
        <v/>
      </c>
      <c r="D538" s="10" t="str">
        <f>IF(F537=0,"",IFERROR(((1+COMPARATIVO!$E$12)^(1/12)-1)*F537,""))</f>
        <v/>
      </c>
      <c r="E538" s="10" t="str">
        <f>IF((IFERROR(C538-D538+IF(C538=F537,0,COMPARATIVO!$F$12),""))=COMPARATIVO!$F$12,"",IFERROR(C538-D538+IF(C538=F537,0,COMPARATIVO!$F$12),""))</f>
        <v/>
      </c>
      <c r="F538" s="46">
        <f t="shared" si="1"/>
        <v>0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9" t="str">
        <f t="shared" si="2"/>
        <v/>
      </c>
      <c r="C539" s="10" t="str">
        <f>IF(C538="","",IF(F538=0,"",IF(C538&gt;F538,F538,IF(F538&lt;&gt;"",COMPARATIVO!$D$12,""))))</f>
        <v/>
      </c>
      <c r="D539" s="10" t="str">
        <f>IF(F538=0,"",IFERROR(((1+COMPARATIVO!$E$12)^(1/12)-1)*F538,""))</f>
        <v/>
      </c>
      <c r="E539" s="10" t="str">
        <f>IF((IFERROR(C539-D539+IF(C539=F538,0,COMPARATIVO!$F$12),""))=COMPARATIVO!$F$12,"",IFERROR(C539-D539+IF(C539=F538,0,COMPARATIVO!$F$12),""))</f>
        <v/>
      </c>
      <c r="F539" s="46">
        <f t="shared" si="1"/>
        <v>0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9" t="str">
        <f t="shared" si="2"/>
        <v/>
      </c>
      <c r="C540" s="10" t="str">
        <f>IF(C539="","",IF(F539=0,"",IF(C539&gt;F539,F539,IF(F539&lt;&gt;"",COMPARATIVO!$D$12,""))))</f>
        <v/>
      </c>
      <c r="D540" s="10" t="str">
        <f>IF(F539=0,"",IFERROR(((1+COMPARATIVO!$E$12)^(1/12)-1)*F539,""))</f>
        <v/>
      </c>
      <c r="E540" s="10" t="str">
        <f>IF((IFERROR(C540-D540+IF(C540=F539,0,COMPARATIVO!$F$12),""))=COMPARATIVO!$F$12,"",IFERROR(C540-D540+IF(C540=F539,0,COMPARATIVO!$F$12),""))</f>
        <v/>
      </c>
      <c r="F540" s="46">
        <f t="shared" si="1"/>
        <v>0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9" t="str">
        <f t="shared" si="2"/>
        <v/>
      </c>
      <c r="C541" s="10" t="str">
        <f>IF(C540="","",IF(F540=0,"",IF(C540&gt;F540,F540,IF(F540&lt;&gt;"",COMPARATIVO!$D$12,""))))</f>
        <v/>
      </c>
      <c r="D541" s="10" t="str">
        <f>IF(F540=0,"",IFERROR(((1+COMPARATIVO!$E$12)^(1/12)-1)*F540,""))</f>
        <v/>
      </c>
      <c r="E541" s="10" t="str">
        <f>IF((IFERROR(C541-D541+IF(C541=F540,0,COMPARATIVO!$F$12),""))=COMPARATIVO!$F$12,"",IFERROR(C541-D541+IF(C541=F540,0,COMPARATIVO!$F$12),""))</f>
        <v/>
      </c>
      <c r="F541" s="46">
        <f t="shared" si="1"/>
        <v>0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9" t="str">
        <f t="shared" si="2"/>
        <v/>
      </c>
      <c r="C542" s="10" t="str">
        <f>IF(C541="","",IF(F541=0,"",IF(C541&gt;F541,F541,IF(F541&lt;&gt;"",COMPARATIVO!$D$12,""))))</f>
        <v/>
      </c>
      <c r="D542" s="10" t="str">
        <f>IF(F541=0,"",IFERROR(((1+COMPARATIVO!$E$12)^(1/12)-1)*F541,""))</f>
        <v/>
      </c>
      <c r="E542" s="10" t="str">
        <f>IF((IFERROR(C542-D542+IF(C542=F541,0,COMPARATIVO!$F$12),""))=COMPARATIVO!$F$12,"",IFERROR(C542-D542+IF(C542=F541,0,COMPARATIVO!$F$12),""))</f>
        <v/>
      </c>
      <c r="F542" s="46">
        <f t="shared" si="1"/>
        <v>0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9" t="str">
        <f t="shared" si="2"/>
        <v/>
      </c>
      <c r="C543" s="10" t="str">
        <f>IF(C542="","",IF(F542=0,"",IF(C542&gt;F542,F542,IF(F542&lt;&gt;"",COMPARATIVO!$D$12,""))))</f>
        <v/>
      </c>
      <c r="D543" s="10" t="str">
        <f>IF(F542=0,"",IFERROR(((1+COMPARATIVO!$E$12)^(1/12)-1)*F542,""))</f>
        <v/>
      </c>
      <c r="E543" s="10" t="str">
        <f>IF((IFERROR(C543-D543+IF(C543=F542,0,COMPARATIVO!$F$12),""))=COMPARATIVO!$F$12,"",IFERROR(C543-D543+IF(C543=F542,0,COMPARATIVO!$F$12),""))</f>
        <v/>
      </c>
      <c r="F543" s="46">
        <f t="shared" si="1"/>
        <v>0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9" t="str">
        <f t="shared" si="2"/>
        <v/>
      </c>
      <c r="C544" s="10" t="str">
        <f>IF(C543="","",IF(F543=0,"",IF(C543&gt;F543,F543,IF(F543&lt;&gt;"",COMPARATIVO!$D$12,""))))</f>
        <v/>
      </c>
      <c r="D544" s="10" t="str">
        <f>IF(F543=0,"",IFERROR(((1+COMPARATIVO!$E$12)^(1/12)-1)*F543,""))</f>
        <v/>
      </c>
      <c r="E544" s="10" t="str">
        <f>IF((IFERROR(C544-D544+IF(C544=F543,0,COMPARATIVO!$F$12),""))=COMPARATIVO!$F$12,"",IFERROR(C544-D544+IF(C544=F543,0,COMPARATIVO!$F$12),""))</f>
        <v/>
      </c>
      <c r="F544" s="46">
        <f t="shared" si="1"/>
        <v>0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9" t="str">
        <f t="shared" si="2"/>
        <v/>
      </c>
      <c r="C545" s="10" t="str">
        <f>IF(C544="","",IF(F544=0,"",IF(C544&gt;F544,F544,IF(F544&lt;&gt;"",COMPARATIVO!$D$12,""))))</f>
        <v/>
      </c>
      <c r="D545" s="10" t="str">
        <f>IF(F544=0,"",IFERROR(((1+COMPARATIVO!$E$12)^(1/12)-1)*F544,""))</f>
        <v/>
      </c>
      <c r="E545" s="10" t="str">
        <f>IF((IFERROR(C545-D545+IF(C545=F544,0,COMPARATIVO!$F$12),""))=COMPARATIVO!$F$12,"",IFERROR(C545-D545+IF(C545=F544,0,COMPARATIVO!$F$12),""))</f>
        <v/>
      </c>
      <c r="F545" s="46">
        <f t="shared" si="1"/>
        <v>0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9" t="str">
        <f t="shared" si="2"/>
        <v/>
      </c>
      <c r="C546" s="10" t="str">
        <f>IF(C545="","",IF(F545=0,"",IF(C545&gt;F545,F545,IF(F545&lt;&gt;"",COMPARATIVO!$D$12,""))))</f>
        <v/>
      </c>
      <c r="D546" s="10" t="str">
        <f>IF(F545=0,"",IFERROR(((1+COMPARATIVO!$E$12)^(1/12)-1)*F545,""))</f>
        <v/>
      </c>
      <c r="E546" s="10" t="str">
        <f>IF((IFERROR(C546-D546+IF(C546=F545,0,COMPARATIVO!$F$12),""))=COMPARATIVO!$F$12,"",IFERROR(C546-D546+IF(C546=F545,0,COMPARATIVO!$F$12),""))</f>
        <v/>
      </c>
      <c r="F546" s="46">
        <f t="shared" si="1"/>
        <v>0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9" t="str">
        <f t="shared" si="2"/>
        <v/>
      </c>
      <c r="C547" s="10" t="str">
        <f>IF(C546="","",IF(F546=0,"",IF(C546&gt;F546,F546,IF(F546&lt;&gt;"",COMPARATIVO!$D$12,""))))</f>
        <v/>
      </c>
      <c r="D547" s="10" t="str">
        <f>IF(F546=0,"",IFERROR(((1+COMPARATIVO!$E$12)^(1/12)-1)*F546,""))</f>
        <v/>
      </c>
      <c r="E547" s="10" t="str">
        <f>IF((IFERROR(C547-D547+IF(C547=F546,0,COMPARATIVO!$F$12),""))=COMPARATIVO!$F$12,"",IFERROR(C547-D547+IF(C547=F546,0,COMPARATIVO!$F$12),""))</f>
        <v/>
      </c>
      <c r="F547" s="46">
        <f t="shared" si="1"/>
        <v>0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9" t="str">
        <f t="shared" si="2"/>
        <v/>
      </c>
      <c r="C548" s="10" t="str">
        <f>IF(C547="","",IF(F547=0,"",IF(C547&gt;F547,F547,IF(F547&lt;&gt;"",COMPARATIVO!$D$12,""))))</f>
        <v/>
      </c>
      <c r="D548" s="10" t="str">
        <f>IF(F547=0,"",IFERROR(((1+COMPARATIVO!$E$12)^(1/12)-1)*F547,""))</f>
        <v/>
      </c>
      <c r="E548" s="10" t="str">
        <f>IF((IFERROR(C548-D548+IF(C548=F547,0,COMPARATIVO!$F$12),""))=COMPARATIVO!$F$12,"",IFERROR(C548-D548+IF(C548=F547,0,COMPARATIVO!$F$12),""))</f>
        <v/>
      </c>
      <c r="F548" s="46">
        <f t="shared" si="1"/>
        <v>0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9" t="str">
        <f t="shared" si="2"/>
        <v/>
      </c>
      <c r="C549" s="10" t="str">
        <f>IF(C548="","",IF(F548=0,"",IF(C548&gt;F548,F548,IF(F548&lt;&gt;"",COMPARATIVO!$D$12,""))))</f>
        <v/>
      </c>
      <c r="D549" s="10" t="str">
        <f>IF(F548=0,"",IFERROR(((1+COMPARATIVO!$E$12)^(1/12)-1)*F548,""))</f>
        <v/>
      </c>
      <c r="E549" s="10" t="str">
        <f>IF((IFERROR(C549-D549+IF(C549=F548,0,COMPARATIVO!$F$12),""))=COMPARATIVO!$F$12,"",IFERROR(C549-D549+IF(C549=F548,0,COMPARATIVO!$F$12),""))</f>
        <v/>
      </c>
      <c r="F549" s="46">
        <f t="shared" si="1"/>
        <v>0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9" t="str">
        <f t="shared" si="2"/>
        <v/>
      </c>
      <c r="C550" s="10" t="str">
        <f>IF(C549="","",IF(F549=0,"",IF(C549&gt;F549,F549,IF(F549&lt;&gt;"",COMPARATIVO!$D$12,""))))</f>
        <v/>
      </c>
      <c r="D550" s="10" t="str">
        <f>IF(F549=0,"",IFERROR(((1+COMPARATIVO!$E$12)^(1/12)-1)*F549,""))</f>
        <v/>
      </c>
      <c r="E550" s="10" t="str">
        <f>IF((IFERROR(C550-D550+IF(C550=F549,0,COMPARATIVO!$F$12),""))=COMPARATIVO!$F$12,"",IFERROR(C550-D550+IF(C550=F549,0,COMPARATIVO!$F$12),""))</f>
        <v/>
      </c>
      <c r="F550" s="46">
        <f t="shared" si="1"/>
        <v>0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9" t="str">
        <f t="shared" si="2"/>
        <v/>
      </c>
      <c r="C551" s="10" t="str">
        <f>IF(C550="","",IF(F550=0,"",IF(C550&gt;F550,F550,IF(F550&lt;&gt;"",COMPARATIVO!$D$12,""))))</f>
        <v/>
      </c>
      <c r="D551" s="10" t="str">
        <f>IF(F550=0,"",IFERROR(((1+COMPARATIVO!$E$12)^(1/12)-1)*F550,""))</f>
        <v/>
      </c>
      <c r="E551" s="10" t="str">
        <f>IF((IFERROR(C551-D551+IF(C551=F550,0,COMPARATIVO!$F$12),""))=COMPARATIVO!$F$12,"",IFERROR(C551-D551+IF(C551=F550,0,COMPARATIVO!$F$12),""))</f>
        <v/>
      </c>
      <c r="F551" s="46">
        <f t="shared" si="1"/>
        <v>0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9" t="str">
        <f t="shared" si="2"/>
        <v/>
      </c>
      <c r="C552" s="10" t="str">
        <f>IF(C551="","",IF(F551=0,"",IF(C551&gt;F551,F551,IF(F551&lt;&gt;"",COMPARATIVO!$D$12,""))))</f>
        <v/>
      </c>
      <c r="D552" s="10" t="str">
        <f>IF(F551=0,"",IFERROR(((1+COMPARATIVO!$E$12)^(1/12)-1)*F551,""))</f>
        <v/>
      </c>
      <c r="E552" s="10" t="str">
        <f>IF((IFERROR(C552-D552+IF(C552=F551,0,COMPARATIVO!$F$12),""))=COMPARATIVO!$F$12,"",IFERROR(C552-D552+IF(C552=F551,0,COMPARATIVO!$F$12),""))</f>
        <v/>
      </c>
      <c r="F552" s="46">
        <f t="shared" si="1"/>
        <v>0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9" t="str">
        <f t="shared" si="2"/>
        <v/>
      </c>
      <c r="C553" s="10" t="str">
        <f>IF(C552="","",IF(F552=0,"",IF(C552&gt;F552,F552,IF(F552&lt;&gt;"",COMPARATIVO!$D$12,""))))</f>
        <v/>
      </c>
      <c r="D553" s="10" t="str">
        <f>IF(F552=0,"",IFERROR(((1+COMPARATIVO!$E$12)^(1/12)-1)*F552,""))</f>
        <v/>
      </c>
      <c r="E553" s="10" t="str">
        <f>IF((IFERROR(C553-D553+IF(C553=F552,0,COMPARATIVO!$F$12),""))=COMPARATIVO!$F$12,"",IFERROR(C553-D553+IF(C553=F552,0,COMPARATIVO!$F$12),""))</f>
        <v/>
      </c>
      <c r="F553" s="46">
        <f t="shared" si="1"/>
        <v>0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9" t="str">
        <f t="shared" si="2"/>
        <v/>
      </c>
      <c r="C554" s="10" t="str">
        <f>IF(C553="","",IF(F553=0,"",IF(C553&gt;F553,F553,IF(F553&lt;&gt;"",COMPARATIVO!$D$12,""))))</f>
        <v/>
      </c>
      <c r="D554" s="10" t="str">
        <f>IF(F553=0,"",IFERROR(((1+COMPARATIVO!$E$12)^(1/12)-1)*F553,""))</f>
        <v/>
      </c>
      <c r="E554" s="10" t="str">
        <f>IF((IFERROR(C554-D554+IF(C554=F553,0,COMPARATIVO!$F$12),""))=COMPARATIVO!$F$12,"",IFERROR(C554-D554+IF(C554=F553,0,COMPARATIVO!$F$12),""))</f>
        <v/>
      </c>
      <c r="F554" s="46">
        <f t="shared" si="1"/>
        <v>0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9" t="str">
        <f t="shared" si="2"/>
        <v/>
      </c>
      <c r="C555" s="10" t="str">
        <f>IF(C554="","",IF(F554=0,"",IF(C554&gt;F554,F554,IF(F554&lt;&gt;"",COMPARATIVO!$D$12,""))))</f>
        <v/>
      </c>
      <c r="D555" s="10" t="str">
        <f>IF(F554=0,"",IFERROR(((1+COMPARATIVO!$E$12)^(1/12)-1)*F554,""))</f>
        <v/>
      </c>
      <c r="E555" s="10" t="str">
        <f>IF((IFERROR(C555-D555+IF(C555=F554,0,COMPARATIVO!$F$12),""))=COMPARATIVO!$F$12,"",IFERROR(C555-D555+IF(C555=F554,0,COMPARATIVO!$F$12),""))</f>
        <v/>
      </c>
      <c r="F555" s="46">
        <f t="shared" si="1"/>
        <v>0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9" t="str">
        <f t="shared" si="2"/>
        <v/>
      </c>
      <c r="C556" s="10" t="str">
        <f>IF(C555="","",IF(F555=0,"",IF(C555&gt;F555,F555,IF(F555&lt;&gt;"",COMPARATIVO!$D$12,""))))</f>
        <v/>
      </c>
      <c r="D556" s="10" t="str">
        <f>IF(F555=0,"",IFERROR(((1+COMPARATIVO!$E$12)^(1/12)-1)*F555,""))</f>
        <v/>
      </c>
      <c r="E556" s="10" t="str">
        <f>IF((IFERROR(C556-D556+IF(C556=F555,0,COMPARATIVO!$F$12),""))=COMPARATIVO!$F$12,"",IFERROR(C556-D556+IF(C556=F555,0,COMPARATIVO!$F$12),""))</f>
        <v/>
      </c>
      <c r="F556" s="46">
        <f t="shared" si="1"/>
        <v>0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9" t="str">
        <f t="shared" si="2"/>
        <v/>
      </c>
      <c r="C557" s="10" t="str">
        <f>IF(C556="","",IF(F556=0,"",IF(C556&gt;F556,F556,IF(F556&lt;&gt;"",COMPARATIVO!$D$12,""))))</f>
        <v/>
      </c>
      <c r="D557" s="10" t="str">
        <f>IF(F556=0,"",IFERROR(((1+COMPARATIVO!$E$12)^(1/12)-1)*F556,""))</f>
        <v/>
      </c>
      <c r="E557" s="10" t="str">
        <f>IF((IFERROR(C557-D557+IF(C557=F556,0,COMPARATIVO!$F$12),""))=COMPARATIVO!$F$12,"",IFERROR(C557-D557+IF(C557=F556,0,COMPARATIVO!$F$12),""))</f>
        <v/>
      </c>
      <c r="F557" s="46">
        <f t="shared" si="1"/>
        <v>0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9" t="str">
        <f t="shared" si="2"/>
        <v/>
      </c>
      <c r="C558" s="10" t="str">
        <f>IF(C557="","",IF(F557=0,"",IF(C557&gt;F557,F557,IF(F557&lt;&gt;"",COMPARATIVO!$D$12,""))))</f>
        <v/>
      </c>
      <c r="D558" s="10" t="str">
        <f>IF(F557=0,"",IFERROR(((1+COMPARATIVO!$E$12)^(1/12)-1)*F557,""))</f>
        <v/>
      </c>
      <c r="E558" s="10" t="str">
        <f>IF((IFERROR(C558-D558+IF(C558=F557,0,COMPARATIVO!$F$12),""))=COMPARATIVO!$F$12,"",IFERROR(C558-D558+IF(C558=F557,0,COMPARATIVO!$F$12),""))</f>
        <v/>
      </c>
      <c r="F558" s="46">
        <f t="shared" si="1"/>
        <v>0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9" t="str">
        <f t="shared" si="2"/>
        <v/>
      </c>
      <c r="C559" s="10" t="str">
        <f>IF(C558="","",IF(F558=0,"",IF(C558&gt;F558,F558,IF(F558&lt;&gt;"",COMPARATIVO!$D$12,""))))</f>
        <v/>
      </c>
      <c r="D559" s="10" t="str">
        <f>IF(F558=0,"",IFERROR(((1+COMPARATIVO!$E$12)^(1/12)-1)*F558,""))</f>
        <v/>
      </c>
      <c r="E559" s="10" t="str">
        <f>IF((IFERROR(C559-D559+IF(C559=F558,0,COMPARATIVO!$F$12),""))=COMPARATIVO!$F$12,"",IFERROR(C559-D559+IF(C559=F558,0,COMPARATIVO!$F$12),""))</f>
        <v/>
      </c>
      <c r="F559" s="46">
        <f t="shared" si="1"/>
        <v>0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9" t="str">
        <f t="shared" si="2"/>
        <v/>
      </c>
      <c r="C560" s="10" t="str">
        <f>IF(C559="","",IF(F559=0,"",IF(C559&gt;F559,F559,IF(F559&lt;&gt;"",COMPARATIVO!$D$12,""))))</f>
        <v/>
      </c>
      <c r="D560" s="10" t="str">
        <f>IF(F559=0,"",IFERROR(((1+COMPARATIVO!$E$12)^(1/12)-1)*F559,""))</f>
        <v/>
      </c>
      <c r="E560" s="10" t="str">
        <f>IF((IFERROR(C560-D560+IF(C560=F559,0,COMPARATIVO!$F$12),""))=COMPARATIVO!$F$12,"",IFERROR(C560-D560+IF(C560=F559,0,COMPARATIVO!$F$12),""))</f>
        <v/>
      </c>
      <c r="F560" s="46">
        <f t="shared" si="1"/>
        <v>0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9" t="str">
        <f t="shared" si="2"/>
        <v/>
      </c>
      <c r="C561" s="10" t="str">
        <f>IF(C560="","",IF(F560=0,"",IF(C560&gt;F560,F560,IF(F560&lt;&gt;"",COMPARATIVO!$D$12,""))))</f>
        <v/>
      </c>
      <c r="D561" s="10" t="str">
        <f>IF(F560=0,"",IFERROR(((1+COMPARATIVO!$E$12)^(1/12)-1)*F560,""))</f>
        <v/>
      </c>
      <c r="E561" s="10" t="str">
        <f>IF((IFERROR(C561-D561+IF(C561=F560,0,COMPARATIVO!$F$12),""))=COMPARATIVO!$F$12,"",IFERROR(C561-D561+IF(C561=F560,0,COMPARATIVO!$F$12),""))</f>
        <v/>
      </c>
      <c r="F561" s="46">
        <f t="shared" si="1"/>
        <v>0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9" t="str">
        <f t="shared" si="2"/>
        <v/>
      </c>
      <c r="C562" s="10" t="str">
        <f>IF(C561="","",IF(F561=0,"",IF(C561&gt;F561,F561,IF(F561&lt;&gt;"",COMPARATIVO!$D$12,""))))</f>
        <v/>
      </c>
      <c r="D562" s="10" t="str">
        <f>IF(F561=0,"",IFERROR(((1+COMPARATIVO!$E$12)^(1/12)-1)*F561,""))</f>
        <v/>
      </c>
      <c r="E562" s="10" t="str">
        <f>IF((IFERROR(C562-D562+IF(C562=F561,0,COMPARATIVO!$F$12),""))=COMPARATIVO!$F$12,"",IFERROR(C562-D562+IF(C562=F561,0,COMPARATIVO!$F$12),""))</f>
        <v/>
      </c>
      <c r="F562" s="46">
        <f t="shared" si="1"/>
        <v>0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9" t="str">
        <f t="shared" si="2"/>
        <v/>
      </c>
      <c r="C563" s="10" t="str">
        <f>IF(C562="","",IF(F562=0,"",IF(C562&gt;F562,F562,IF(F562&lt;&gt;"",COMPARATIVO!$D$12,""))))</f>
        <v/>
      </c>
      <c r="D563" s="10" t="str">
        <f>IF(F562=0,"",IFERROR(((1+COMPARATIVO!$E$12)^(1/12)-1)*F562,""))</f>
        <v/>
      </c>
      <c r="E563" s="10" t="str">
        <f>IF((IFERROR(C563-D563+IF(C563=F562,0,COMPARATIVO!$F$12),""))=COMPARATIVO!$F$12,"",IFERROR(C563-D563+IF(C563=F562,0,COMPARATIVO!$F$12),""))</f>
        <v/>
      </c>
      <c r="F563" s="46">
        <f t="shared" si="1"/>
        <v>0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9" t="str">
        <f t="shared" si="2"/>
        <v/>
      </c>
      <c r="C564" s="10" t="str">
        <f>IF(C563="","",IF(F563=0,"",IF(C563&gt;F563,F563,IF(F563&lt;&gt;"",COMPARATIVO!$D$12,""))))</f>
        <v/>
      </c>
      <c r="D564" s="10" t="str">
        <f>IF(F563=0,"",IFERROR(((1+COMPARATIVO!$E$12)^(1/12)-1)*F563,""))</f>
        <v/>
      </c>
      <c r="E564" s="10" t="str">
        <f>IF((IFERROR(C564-D564+IF(C564=F563,0,COMPARATIVO!$F$12),""))=COMPARATIVO!$F$12,"",IFERROR(C564-D564+IF(C564=F563,0,COMPARATIVO!$F$12),""))</f>
        <v/>
      </c>
      <c r="F564" s="46">
        <f t="shared" si="1"/>
        <v>0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9" t="str">
        <f t="shared" si="2"/>
        <v/>
      </c>
      <c r="C565" s="10" t="str">
        <f>IF(C564="","",IF(F564=0,"",IF(C564&gt;F564,F564,IF(F564&lt;&gt;"",COMPARATIVO!$D$12,""))))</f>
        <v/>
      </c>
      <c r="D565" s="10" t="str">
        <f>IF(F564=0,"",IFERROR(((1+COMPARATIVO!$E$12)^(1/12)-1)*F564,""))</f>
        <v/>
      </c>
      <c r="E565" s="10" t="str">
        <f>IF((IFERROR(C565-D565+IF(C565=F564,0,COMPARATIVO!$F$12),""))=COMPARATIVO!$F$12,"",IFERROR(C565-D565+IF(C565=F564,0,COMPARATIVO!$F$12),""))</f>
        <v/>
      </c>
      <c r="F565" s="46">
        <f t="shared" si="1"/>
        <v>0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9" t="str">
        <f t="shared" si="2"/>
        <v/>
      </c>
      <c r="C566" s="10" t="str">
        <f>IF(C565="","",IF(F565=0,"",IF(C565&gt;F565,F565,IF(F565&lt;&gt;"",COMPARATIVO!$D$12,""))))</f>
        <v/>
      </c>
      <c r="D566" s="10" t="str">
        <f>IF(F565=0,"",IFERROR(((1+COMPARATIVO!$E$12)^(1/12)-1)*F565,""))</f>
        <v/>
      </c>
      <c r="E566" s="10" t="str">
        <f>IF((IFERROR(C566-D566+IF(C566=F565,0,COMPARATIVO!$F$12),""))=COMPARATIVO!$F$12,"",IFERROR(C566-D566+IF(C566=F565,0,COMPARATIVO!$F$12),""))</f>
        <v/>
      </c>
      <c r="F566" s="46">
        <f t="shared" si="1"/>
        <v>0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9" t="str">
        <f t="shared" si="2"/>
        <v/>
      </c>
      <c r="C567" s="10" t="str">
        <f>IF(C566="","",IF(F566=0,"",IF(C566&gt;F566,F566,IF(F566&lt;&gt;"",COMPARATIVO!$D$12,""))))</f>
        <v/>
      </c>
      <c r="D567" s="10" t="str">
        <f>IF(F566=0,"",IFERROR(((1+COMPARATIVO!$E$12)^(1/12)-1)*F566,""))</f>
        <v/>
      </c>
      <c r="E567" s="10" t="str">
        <f>IF((IFERROR(C567-D567+IF(C567=F566,0,COMPARATIVO!$F$12),""))=COMPARATIVO!$F$12,"",IFERROR(C567-D567+IF(C567=F566,0,COMPARATIVO!$F$12),""))</f>
        <v/>
      </c>
      <c r="F567" s="46">
        <f t="shared" si="1"/>
        <v>0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9" t="str">
        <f t="shared" si="2"/>
        <v/>
      </c>
      <c r="C568" s="10" t="str">
        <f>IF(C567="","",IF(F567=0,"",IF(C567&gt;F567,F567,IF(F567&lt;&gt;"",COMPARATIVO!$D$12,""))))</f>
        <v/>
      </c>
      <c r="D568" s="10" t="str">
        <f>IF(F567=0,"",IFERROR(((1+COMPARATIVO!$E$12)^(1/12)-1)*F567,""))</f>
        <v/>
      </c>
      <c r="E568" s="10" t="str">
        <f>IF((IFERROR(C568-D568+IF(C568=F567,0,COMPARATIVO!$F$12),""))=COMPARATIVO!$F$12,"",IFERROR(C568-D568+IF(C568=F567,0,COMPARATIVO!$F$12),""))</f>
        <v/>
      </c>
      <c r="F568" s="46">
        <f t="shared" si="1"/>
        <v>0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9" t="str">
        <f t="shared" si="2"/>
        <v/>
      </c>
      <c r="C569" s="10" t="str">
        <f>IF(C568="","",IF(F568=0,"",IF(C568&gt;F568,F568,IF(F568&lt;&gt;"",COMPARATIVO!$D$12,""))))</f>
        <v/>
      </c>
      <c r="D569" s="10" t="str">
        <f>IF(F568=0,"",IFERROR(((1+COMPARATIVO!$E$12)^(1/12)-1)*F568,""))</f>
        <v/>
      </c>
      <c r="E569" s="10" t="str">
        <f>IF((IFERROR(C569-D569+IF(C569=F568,0,COMPARATIVO!$F$12),""))=COMPARATIVO!$F$12,"",IFERROR(C569-D569+IF(C569=F568,0,COMPARATIVO!$F$12),""))</f>
        <v/>
      </c>
      <c r="F569" s="46">
        <f t="shared" si="1"/>
        <v>0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9" t="str">
        <f t="shared" si="2"/>
        <v/>
      </c>
      <c r="C570" s="10" t="str">
        <f>IF(C569="","",IF(F569=0,"",IF(C569&gt;F569,F569,IF(F569&lt;&gt;"",COMPARATIVO!$D$12,""))))</f>
        <v/>
      </c>
      <c r="D570" s="10" t="str">
        <f>IF(F569=0,"",IFERROR(((1+COMPARATIVO!$E$12)^(1/12)-1)*F569,""))</f>
        <v/>
      </c>
      <c r="E570" s="10" t="str">
        <f>IF((IFERROR(C570-D570+IF(C570=F569,0,COMPARATIVO!$F$12),""))=COMPARATIVO!$F$12,"",IFERROR(C570-D570+IF(C570=F569,0,COMPARATIVO!$F$12),""))</f>
        <v/>
      </c>
      <c r="F570" s="46">
        <f t="shared" si="1"/>
        <v>0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9" t="str">
        <f t="shared" si="2"/>
        <v/>
      </c>
      <c r="C571" s="10" t="str">
        <f>IF(C570="","",IF(F570=0,"",IF(C570&gt;F570,F570,IF(F570&lt;&gt;"",COMPARATIVO!$D$12,""))))</f>
        <v/>
      </c>
      <c r="D571" s="10" t="str">
        <f>IF(F570=0,"",IFERROR(((1+COMPARATIVO!$E$12)^(1/12)-1)*F570,""))</f>
        <v/>
      </c>
      <c r="E571" s="10" t="str">
        <f>IF((IFERROR(C571-D571+IF(C571=F570,0,COMPARATIVO!$F$12),""))=COMPARATIVO!$F$12,"",IFERROR(C571-D571+IF(C571=F570,0,COMPARATIVO!$F$12),""))</f>
        <v/>
      </c>
      <c r="F571" s="46">
        <f t="shared" si="1"/>
        <v>0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9" t="str">
        <f t="shared" si="2"/>
        <v/>
      </c>
      <c r="C572" s="10" t="str">
        <f>IF(C571="","",IF(F571=0,"",IF(C571&gt;F571,F571,IF(F571&lt;&gt;"",COMPARATIVO!$D$12,""))))</f>
        <v/>
      </c>
      <c r="D572" s="10" t="str">
        <f>IF(F571=0,"",IFERROR(((1+COMPARATIVO!$E$12)^(1/12)-1)*F571,""))</f>
        <v/>
      </c>
      <c r="E572" s="10" t="str">
        <f>IF((IFERROR(C572-D572+IF(C572=F571,0,COMPARATIVO!$F$12),""))=COMPARATIVO!$F$12,"",IFERROR(C572-D572+IF(C572=F571,0,COMPARATIVO!$F$12),""))</f>
        <v/>
      </c>
      <c r="F572" s="46">
        <f t="shared" si="1"/>
        <v>0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9" t="str">
        <f t="shared" si="2"/>
        <v/>
      </c>
      <c r="C573" s="10" t="str">
        <f>IF(C572="","",IF(F572=0,"",IF(C572&gt;F572,F572,IF(F572&lt;&gt;"",COMPARATIVO!$D$12,""))))</f>
        <v/>
      </c>
      <c r="D573" s="10" t="str">
        <f>IF(F572=0,"",IFERROR(((1+COMPARATIVO!$E$12)^(1/12)-1)*F572,""))</f>
        <v/>
      </c>
      <c r="E573" s="10" t="str">
        <f>IF((IFERROR(C573-D573+IF(C573=F572,0,COMPARATIVO!$F$12),""))=COMPARATIVO!$F$12,"",IFERROR(C573-D573+IF(C573=F572,0,COMPARATIVO!$F$12),""))</f>
        <v/>
      </c>
      <c r="F573" s="46">
        <f t="shared" si="1"/>
        <v>0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9" t="str">
        <f t="shared" si="2"/>
        <v/>
      </c>
      <c r="C574" s="10" t="str">
        <f>IF(C573="","",IF(F573=0,"",IF(C573&gt;F573,F573,IF(F573&lt;&gt;"",COMPARATIVO!$D$12,""))))</f>
        <v/>
      </c>
      <c r="D574" s="10" t="str">
        <f>IF(F573=0,"",IFERROR(((1+COMPARATIVO!$E$12)^(1/12)-1)*F573,""))</f>
        <v/>
      </c>
      <c r="E574" s="10" t="str">
        <f>IF((IFERROR(C574-D574+IF(C574=F573,0,COMPARATIVO!$F$12),""))=COMPARATIVO!$F$12,"",IFERROR(C574-D574+IF(C574=F573,0,COMPARATIVO!$F$12),""))</f>
        <v/>
      </c>
      <c r="F574" s="46">
        <f t="shared" si="1"/>
        <v>0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9" t="str">
        <f t="shared" si="2"/>
        <v/>
      </c>
      <c r="C575" s="10" t="str">
        <f>IF(C574="","",IF(F574=0,"",IF(C574&gt;F574,F574,IF(F574&lt;&gt;"",COMPARATIVO!$D$12,""))))</f>
        <v/>
      </c>
      <c r="D575" s="10" t="str">
        <f>IF(F574=0,"",IFERROR(((1+COMPARATIVO!$E$12)^(1/12)-1)*F574,""))</f>
        <v/>
      </c>
      <c r="E575" s="10" t="str">
        <f>IF((IFERROR(C575-D575+IF(C575=F574,0,COMPARATIVO!$F$12),""))=COMPARATIVO!$F$12,"",IFERROR(C575-D575+IF(C575=F574,0,COMPARATIVO!$F$12),""))</f>
        <v/>
      </c>
      <c r="F575" s="46">
        <f t="shared" si="1"/>
        <v>0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9" t="str">
        <f t="shared" si="2"/>
        <v/>
      </c>
      <c r="C576" s="10" t="str">
        <f>IF(C575="","",IF(F575=0,"",IF(C575&gt;F575,F575,IF(F575&lt;&gt;"",COMPARATIVO!$D$12,""))))</f>
        <v/>
      </c>
      <c r="D576" s="10" t="str">
        <f>IF(F575=0,"",IFERROR(((1+COMPARATIVO!$E$12)^(1/12)-1)*F575,""))</f>
        <v/>
      </c>
      <c r="E576" s="10" t="str">
        <f>IF((IFERROR(C576-D576+IF(C576=F575,0,COMPARATIVO!$F$12),""))=COMPARATIVO!$F$12,"",IFERROR(C576-D576+IF(C576=F575,0,COMPARATIVO!$F$12),""))</f>
        <v/>
      </c>
      <c r="F576" s="46">
        <f t="shared" si="1"/>
        <v>0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9" t="str">
        <f t="shared" si="2"/>
        <v/>
      </c>
      <c r="C577" s="10" t="str">
        <f>IF(C576="","",IF(F576=0,"",IF(C576&gt;F576,F576,IF(F576&lt;&gt;"",COMPARATIVO!$D$12,""))))</f>
        <v/>
      </c>
      <c r="D577" s="10" t="str">
        <f>IF(F576=0,"",IFERROR(((1+COMPARATIVO!$E$12)^(1/12)-1)*F576,""))</f>
        <v/>
      </c>
      <c r="E577" s="10" t="str">
        <f>IF((IFERROR(C577-D577+IF(C577=F576,0,COMPARATIVO!$F$12),""))=COMPARATIVO!$F$12,"",IFERROR(C577-D577+IF(C577=F576,0,COMPARATIVO!$F$12),""))</f>
        <v/>
      </c>
      <c r="F577" s="46">
        <f t="shared" si="1"/>
        <v>0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9" t="str">
        <f t="shared" si="2"/>
        <v/>
      </c>
      <c r="C578" s="10" t="str">
        <f>IF(C577="","",IF(F577=0,"",IF(C577&gt;F577,F577,IF(F577&lt;&gt;"",COMPARATIVO!$D$12,""))))</f>
        <v/>
      </c>
      <c r="D578" s="10" t="str">
        <f>IF(F577=0,"",IFERROR(((1+COMPARATIVO!$E$12)^(1/12)-1)*F577,""))</f>
        <v/>
      </c>
      <c r="E578" s="10" t="str">
        <f>IF((IFERROR(C578-D578+IF(C578=F577,0,COMPARATIVO!$F$12),""))=COMPARATIVO!$F$12,"",IFERROR(C578-D578+IF(C578=F577,0,COMPARATIVO!$F$12),""))</f>
        <v/>
      </c>
      <c r="F578" s="46">
        <f t="shared" si="1"/>
        <v>0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9" t="str">
        <f t="shared" si="2"/>
        <v/>
      </c>
      <c r="C579" s="10" t="str">
        <f>IF(C578="","",IF(F578=0,"",IF(C578&gt;F578,F578,IF(F578&lt;&gt;"",COMPARATIVO!$D$12,""))))</f>
        <v/>
      </c>
      <c r="D579" s="10" t="str">
        <f>IF(F578=0,"",IFERROR(((1+COMPARATIVO!$E$12)^(1/12)-1)*F578,""))</f>
        <v/>
      </c>
      <c r="E579" s="10" t="str">
        <f>IF((IFERROR(C579-D579+IF(C579=F578,0,COMPARATIVO!$F$12),""))=COMPARATIVO!$F$12,"",IFERROR(C579-D579+IF(C579=F578,0,COMPARATIVO!$F$12),""))</f>
        <v/>
      </c>
      <c r="F579" s="46">
        <f t="shared" si="1"/>
        <v>0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9" t="str">
        <f t="shared" si="2"/>
        <v/>
      </c>
      <c r="C580" s="10" t="str">
        <f>IF(C579="","",IF(F579=0,"",IF(C579&gt;F579,F579,IF(F579&lt;&gt;"",COMPARATIVO!$D$12,""))))</f>
        <v/>
      </c>
      <c r="D580" s="10" t="str">
        <f>IF(F579=0,"",IFERROR(((1+COMPARATIVO!$E$12)^(1/12)-1)*F579,""))</f>
        <v/>
      </c>
      <c r="E580" s="10" t="str">
        <f>IF((IFERROR(C580-D580+IF(C580=F579,0,COMPARATIVO!$F$12),""))=COMPARATIVO!$F$12,"",IFERROR(C580-D580+IF(C580=F579,0,COMPARATIVO!$F$12),""))</f>
        <v/>
      </c>
      <c r="F580" s="46">
        <f t="shared" si="1"/>
        <v>0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9" t="str">
        <f t="shared" si="2"/>
        <v/>
      </c>
      <c r="C581" s="10" t="str">
        <f>IF(C580="","",IF(F580=0,"",IF(C580&gt;F580,F580,IF(F580&lt;&gt;"",COMPARATIVO!$D$12,""))))</f>
        <v/>
      </c>
      <c r="D581" s="10" t="str">
        <f>IF(F580=0,"",IFERROR(((1+COMPARATIVO!$E$12)^(1/12)-1)*F580,""))</f>
        <v/>
      </c>
      <c r="E581" s="10" t="str">
        <f>IF((IFERROR(C581-D581+IF(C581=F580,0,COMPARATIVO!$F$12),""))=COMPARATIVO!$F$12,"",IFERROR(C581-D581+IF(C581=F580,0,COMPARATIVO!$F$12),""))</f>
        <v/>
      </c>
      <c r="F581" s="46">
        <f t="shared" si="1"/>
        <v>0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9" t="str">
        <f t="shared" si="2"/>
        <v/>
      </c>
      <c r="C582" s="10" t="str">
        <f>IF(C581="","",IF(F581=0,"",IF(C581&gt;F581,F581,IF(F581&lt;&gt;"",COMPARATIVO!$D$12,""))))</f>
        <v/>
      </c>
      <c r="D582" s="10" t="str">
        <f>IF(F581=0,"",IFERROR(((1+COMPARATIVO!$E$12)^(1/12)-1)*F581,""))</f>
        <v/>
      </c>
      <c r="E582" s="10" t="str">
        <f>IF((IFERROR(C582-D582+IF(C582=F581,0,COMPARATIVO!$F$12),""))=COMPARATIVO!$F$12,"",IFERROR(C582-D582+IF(C582=F581,0,COMPARATIVO!$F$12),""))</f>
        <v/>
      </c>
      <c r="F582" s="46">
        <f t="shared" si="1"/>
        <v>0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9" t="str">
        <f t="shared" si="2"/>
        <v/>
      </c>
      <c r="C583" s="10" t="str">
        <f>IF(C582="","",IF(F582=0,"",IF(C582&gt;F582,F582,IF(F582&lt;&gt;"",COMPARATIVO!$D$12,""))))</f>
        <v/>
      </c>
      <c r="D583" s="10" t="str">
        <f>IF(F582=0,"",IFERROR(((1+COMPARATIVO!$E$12)^(1/12)-1)*F582,""))</f>
        <v/>
      </c>
      <c r="E583" s="10" t="str">
        <f>IF((IFERROR(C583-D583+IF(C583=F582,0,COMPARATIVO!$F$12),""))=COMPARATIVO!$F$12,"",IFERROR(C583-D583+IF(C583=F582,0,COMPARATIVO!$F$12),""))</f>
        <v/>
      </c>
      <c r="F583" s="46">
        <f t="shared" si="1"/>
        <v>0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9" t="str">
        <f t="shared" si="2"/>
        <v/>
      </c>
      <c r="C584" s="10" t="str">
        <f>IF(C583="","",IF(F583=0,"",IF(C583&gt;F583,F583,IF(F583&lt;&gt;"",COMPARATIVO!$D$12,""))))</f>
        <v/>
      </c>
      <c r="D584" s="10" t="str">
        <f>IF(F583=0,"",IFERROR(((1+COMPARATIVO!$E$12)^(1/12)-1)*F583,""))</f>
        <v/>
      </c>
      <c r="E584" s="10" t="str">
        <f>IF((IFERROR(C584-D584+IF(C584=F583,0,COMPARATIVO!$F$12),""))=COMPARATIVO!$F$12,"",IFERROR(C584-D584+IF(C584=F583,0,COMPARATIVO!$F$12),""))</f>
        <v/>
      </c>
      <c r="F584" s="46">
        <f t="shared" si="1"/>
        <v>0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9" t="str">
        <f t="shared" si="2"/>
        <v/>
      </c>
      <c r="C585" s="10" t="str">
        <f>IF(C584="","",IF(F584=0,"",IF(C584&gt;F584,F584,IF(F584&lt;&gt;"",COMPARATIVO!$D$12,""))))</f>
        <v/>
      </c>
      <c r="D585" s="10" t="str">
        <f>IF(F584=0,"",IFERROR(((1+COMPARATIVO!$E$12)^(1/12)-1)*F584,""))</f>
        <v/>
      </c>
      <c r="E585" s="10" t="str">
        <f>IF((IFERROR(C585-D585+IF(C585=F584,0,COMPARATIVO!$F$12),""))=COMPARATIVO!$F$12,"",IFERROR(C585-D585+IF(C585=F584,0,COMPARATIVO!$F$12),""))</f>
        <v/>
      </c>
      <c r="F585" s="46">
        <f t="shared" si="1"/>
        <v>0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9" t="str">
        <f t="shared" si="2"/>
        <v/>
      </c>
      <c r="C586" s="10" t="str">
        <f>IF(C585="","",IF(F585=0,"",IF(C585&gt;F585,F585,IF(F585&lt;&gt;"",COMPARATIVO!$D$12,""))))</f>
        <v/>
      </c>
      <c r="D586" s="10" t="str">
        <f>IF(F585=0,"",IFERROR(((1+COMPARATIVO!$E$12)^(1/12)-1)*F585,""))</f>
        <v/>
      </c>
      <c r="E586" s="10" t="str">
        <f>IF((IFERROR(C586-D586+IF(C586=F585,0,COMPARATIVO!$F$12),""))=COMPARATIVO!$F$12,"",IFERROR(C586-D586+IF(C586=F585,0,COMPARATIVO!$F$12),""))</f>
        <v/>
      </c>
      <c r="F586" s="46">
        <f t="shared" si="1"/>
        <v>0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9" t="str">
        <f t="shared" si="2"/>
        <v/>
      </c>
      <c r="C587" s="10" t="str">
        <f>IF(C586="","",IF(F586=0,"",IF(C586&gt;F586,F586,IF(F586&lt;&gt;"",COMPARATIVO!$D$12,""))))</f>
        <v/>
      </c>
      <c r="D587" s="10" t="str">
        <f>IF(F586=0,"",IFERROR(((1+COMPARATIVO!$E$12)^(1/12)-1)*F586,""))</f>
        <v/>
      </c>
      <c r="E587" s="10" t="str">
        <f>IF((IFERROR(C587-D587+IF(C587=F586,0,COMPARATIVO!$F$12),""))=COMPARATIVO!$F$12,"",IFERROR(C587-D587+IF(C587=F586,0,COMPARATIVO!$F$12),""))</f>
        <v/>
      </c>
      <c r="F587" s="46">
        <f t="shared" si="1"/>
        <v>0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9" t="str">
        <f t="shared" si="2"/>
        <v/>
      </c>
      <c r="C588" s="10" t="str">
        <f>IF(C587="","",IF(F587=0,"",IF(C587&gt;F587,F587,IF(F587&lt;&gt;"",COMPARATIVO!$D$12,""))))</f>
        <v/>
      </c>
      <c r="D588" s="10" t="str">
        <f>IF(F587=0,"",IFERROR(((1+COMPARATIVO!$E$12)^(1/12)-1)*F587,""))</f>
        <v/>
      </c>
      <c r="E588" s="10" t="str">
        <f>IF((IFERROR(C588-D588+IF(C588=F587,0,COMPARATIVO!$F$12),""))=COMPARATIVO!$F$12,"",IFERROR(C588-D588+IF(C588=F587,0,COMPARATIVO!$F$12),""))</f>
        <v/>
      </c>
      <c r="F588" s="46">
        <f t="shared" si="1"/>
        <v>0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9" t="str">
        <f t="shared" si="2"/>
        <v/>
      </c>
      <c r="C589" s="10" t="str">
        <f>IF(C588="","",IF(F588=0,"",IF(C588&gt;F588,F588,IF(F588&lt;&gt;"",COMPARATIVO!$D$12,""))))</f>
        <v/>
      </c>
      <c r="D589" s="10" t="str">
        <f>IF(F588=0,"",IFERROR(((1+COMPARATIVO!$E$12)^(1/12)-1)*F588,""))</f>
        <v/>
      </c>
      <c r="E589" s="10" t="str">
        <f>IF((IFERROR(C589-D589+IF(C589=F588,0,COMPARATIVO!$F$12),""))=COMPARATIVO!$F$12,"",IFERROR(C589-D589+IF(C589=F588,0,COMPARATIVO!$F$12),""))</f>
        <v/>
      </c>
      <c r="F589" s="46">
        <f t="shared" si="1"/>
        <v>0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9" t="str">
        <f t="shared" si="2"/>
        <v/>
      </c>
      <c r="C590" s="10" t="str">
        <f>IF(C589="","",IF(F589=0,"",IF(C589&gt;F589,F589,IF(F589&lt;&gt;"",COMPARATIVO!$D$12,""))))</f>
        <v/>
      </c>
      <c r="D590" s="10" t="str">
        <f>IF(F589=0,"",IFERROR(((1+COMPARATIVO!$E$12)^(1/12)-1)*F589,""))</f>
        <v/>
      </c>
      <c r="E590" s="10" t="str">
        <f>IF((IFERROR(C590-D590+IF(C590=F589,0,COMPARATIVO!$F$12),""))=COMPARATIVO!$F$12,"",IFERROR(C590-D590+IF(C590=F589,0,COMPARATIVO!$F$12),""))</f>
        <v/>
      </c>
      <c r="F590" s="46">
        <f t="shared" si="1"/>
        <v>0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9" t="str">
        <f t="shared" si="2"/>
        <v/>
      </c>
      <c r="C591" s="10" t="str">
        <f>IF(C590="","",IF(F590=0,"",IF(C590&gt;F590,F590,IF(F590&lt;&gt;"",COMPARATIVO!$D$12,""))))</f>
        <v/>
      </c>
      <c r="D591" s="10" t="str">
        <f>IF(F590=0,"",IFERROR(((1+COMPARATIVO!$E$12)^(1/12)-1)*F590,""))</f>
        <v/>
      </c>
      <c r="E591" s="10" t="str">
        <f>IF((IFERROR(C591-D591+IF(C591=F590,0,COMPARATIVO!$F$12),""))=COMPARATIVO!$F$12,"",IFERROR(C591-D591+IF(C591=F590,0,COMPARATIVO!$F$12),""))</f>
        <v/>
      </c>
      <c r="F591" s="46">
        <f t="shared" si="1"/>
        <v>0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9" t="str">
        <f t="shared" si="2"/>
        <v/>
      </c>
      <c r="C592" s="10" t="str">
        <f>IF(C591="","",IF(F591=0,"",IF(C591&gt;F591,F591,IF(F591&lt;&gt;"",COMPARATIVO!$D$12,""))))</f>
        <v/>
      </c>
      <c r="D592" s="10" t="str">
        <f>IF(F591=0,"",IFERROR(((1+COMPARATIVO!$E$12)^(1/12)-1)*F591,""))</f>
        <v/>
      </c>
      <c r="E592" s="10" t="str">
        <f>IF((IFERROR(C592-D592+IF(C592=F591,0,COMPARATIVO!$F$12),""))=COMPARATIVO!$F$12,"",IFERROR(C592-D592+IF(C592=F591,0,COMPARATIVO!$F$12),""))</f>
        <v/>
      </c>
      <c r="F592" s="46">
        <f t="shared" si="1"/>
        <v>0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9" t="str">
        <f t="shared" si="2"/>
        <v/>
      </c>
      <c r="C593" s="10" t="str">
        <f>IF(C592="","",IF(F592=0,"",IF(C592&gt;F592,F592,IF(F592&lt;&gt;"",COMPARATIVO!$D$12,""))))</f>
        <v/>
      </c>
      <c r="D593" s="10" t="str">
        <f>IF(F592=0,"",IFERROR(((1+COMPARATIVO!$E$12)^(1/12)-1)*F592,""))</f>
        <v/>
      </c>
      <c r="E593" s="10" t="str">
        <f>IF((IFERROR(C593-D593+IF(C593=F592,0,COMPARATIVO!$F$12),""))=COMPARATIVO!$F$12,"",IFERROR(C593-D593+IF(C593=F592,0,COMPARATIVO!$F$12),""))</f>
        <v/>
      </c>
      <c r="F593" s="46">
        <f t="shared" si="1"/>
        <v>0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9" t="str">
        <f t="shared" si="2"/>
        <v/>
      </c>
      <c r="C594" s="10" t="str">
        <f>IF(C593="","",IF(F593=0,"",IF(C593&gt;F593,F593,IF(F593&lt;&gt;"",COMPARATIVO!$D$12,""))))</f>
        <v/>
      </c>
      <c r="D594" s="10" t="str">
        <f>IF(F593=0,"",IFERROR(((1+COMPARATIVO!$E$12)^(1/12)-1)*F593,""))</f>
        <v/>
      </c>
      <c r="E594" s="10" t="str">
        <f>IF((IFERROR(C594-D594+IF(C594=F593,0,COMPARATIVO!$F$12),""))=COMPARATIVO!$F$12,"",IFERROR(C594-D594+IF(C594=F593,0,COMPARATIVO!$F$12),""))</f>
        <v/>
      </c>
      <c r="F594" s="46">
        <f t="shared" si="1"/>
        <v>0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9" t="str">
        <f t="shared" si="2"/>
        <v/>
      </c>
      <c r="C595" s="10" t="str">
        <f>IF(C594="","",IF(F594=0,"",IF(C594&gt;F594,F594,IF(F594&lt;&gt;"",COMPARATIVO!$D$12,""))))</f>
        <v/>
      </c>
      <c r="D595" s="10" t="str">
        <f>IF(F594=0,"",IFERROR(((1+COMPARATIVO!$E$12)^(1/12)-1)*F594,""))</f>
        <v/>
      </c>
      <c r="E595" s="10" t="str">
        <f>IF((IFERROR(C595-D595+IF(C595=F594,0,COMPARATIVO!$F$12),""))=COMPARATIVO!$F$12,"",IFERROR(C595-D595+IF(C595=F594,0,COMPARATIVO!$F$12),""))</f>
        <v/>
      </c>
      <c r="F595" s="46">
        <f t="shared" si="1"/>
        <v>0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9" t="str">
        <f t="shared" si="2"/>
        <v/>
      </c>
      <c r="C596" s="10" t="str">
        <f>IF(C595="","",IF(F595=0,"",IF(C595&gt;F595,F595,IF(F595&lt;&gt;"",COMPARATIVO!$D$12,""))))</f>
        <v/>
      </c>
      <c r="D596" s="10" t="str">
        <f>IF(F595=0,"",IFERROR(((1+COMPARATIVO!$E$12)^(1/12)-1)*F595,""))</f>
        <v/>
      </c>
      <c r="E596" s="10" t="str">
        <f>IF((IFERROR(C596-D596+IF(C596=F595,0,COMPARATIVO!$F$12),""))=COMPARATIVO!$F$12,"",IFERROR(C596-D596+IF(C596=F595,0,COMPARATIVO!$F$12),""))</f>
        <v/>
      </c>
      <c r="F596" s="46">
        <f t="shared" si="1"/>
        <v>0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9" t="str">
        <f t="shared" si="2"/>
        <v/>
      </c>
      <c r="C597" s="10" t="str">
        <f>IF(C596="","",IF(F596=0,"",IF(C596&gt;F596,F596,IF(F596&lt;&gt;"",COMPARATIVO!$D$12,""))))</f>
        <v/>
      </c>
      <c r="D597" s="10" t="str">
        <f>IF(F596=0,"",IFERROR(((1+COMPARATIVO!$E$12)^(1/12)-1)*F596,""))</f>
        <v/>
      </c>
      <c r="E597" s="10" t="str">
        <f>IF((IFERROR(C597-D597+IF(C597=F596,0,COMPARATIVO!$F$12),""))=COMPARATIVO!$F$12,"",IFERROR(C597-D597+IF(C597=F596,0,COMPARATIVO!$F$12),""))</f>
        <v/>
      </c>
      <c r="F597" s="46">
        <f t="shared" si="1"/>
        <v>0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9" t="str">
        <f t="shared" si="2"/>
        <v/>
      </c>
      <c r="C598" s="10" t="str">
        <f>IF(C597="","",IF(F597=0,"",IF(C597&gt;F597,F597,IF(F597&lt;&gt;"",COMPARATIVO!$D$12,""))))</f>
        <v/>
      </c>
      <c r="D598" s="10" t="str">
        <f>IF(F597=0,"",IFERROR(((1+COMPARATIVO!$E$12)^(1/12)-1)*F597,""))</f>
        <v/>
      </c>
      <c r="E598" s="10" t="str">
        <f>IF((IFERROR(C598-D598+IF(C598=F597,0,COMPARATIVO!$F$12),""))=COMPARATIVO!$F$12,"",IFERROR(C598-D598+IF(C598=F597,0,COMPARATIVO!$F$12),""))</f>
        <v/>
      </c>
      <c r="F598" s="46">
        <f t="shared" si="1"/>
        <v>0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9" t="str">
        <f t="shared" si="2"/>
        <v/>
      </c>
      <c r="C599" s="10" t="str">
        <f>IF(C598="","",IF(F598=0,"",IF(C598&gt;F598,F598,IF(F598&lt;&gt;"",COMPARATIVO!$D$12,""))))</f>
        <v/>
      </c>
      <c r="D599" s="10" t="str">
        <f>IF(F598=0,"",IFERROR(((1+COMPARATIVO!$E$12)^(1/12)-1)*F598,""))</f>
        <v/>
      </c>
      <c r="E599" s="10" t="str">
        <f>IF((IFERROR(C599-D599+IF(C599=F598,0,COMPARATIVO!$F$12),""))=COMPARATIVO!$F$12,"",IFERROR(C599-D599+IF(C599=F598,0,COMPARATIVO!$F$12),""))</f>
        <v/>
      </c>
      <c r="F599" s="46">
        <f t="shared" si="1"/>
        <v>0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9" t="str">
        <f t="shared" si="2"/>
        <v/>
      </c>
      <c r="C600" s="10" t="str">
        <f>IF(C599="","",IF(F599=0,"",IF(C599&gt;F599,F599,IF(F599&lt;&gt;"",COMPARATIVO!$D$12,""))))</f>
        <v/>
      </c>
      <c r="D600" s="10" t="str">
        <f>IF(F599=0,"",IFERROR(((1+COMPARATIVO!$E$12)^(1/12)-1)*F599,""))</f>
        <v/>
      </c>
      <c r="E600" s="10" t="str">
        <f>IF((IFERROR(C600-D600+IF(C600=F599,0,COMPARATIVO!$F$12),""))=COMPARATIVO!$F$12,"",IFERROR(C600-D600+IF(C600=F599,0,COMPARATIVO!$F$12),""))</f>
        <v/>
      </c>
      <c r="F600" s="46">
        <f t="shared" si="1"/>
        <v>0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9" t="str">
        <f t="shared" si="2"/>
        <v/>
      </c>
      <c r="C601" s="10" t="str">
        <f>IF(C600="","",IF(F600=0,"",IF(C600&gt;F600,F600,IF(F600&lt;&gt;"",COMPARATIVO!$D$12,""))))</f>
        <v/>
      </c>
      <c r="D601" s="10" t="str">
        <f>IF(F600=0,"",IFERROR(((1+COMPARATIVO!$E$12)^(1/12)-1)*F600,""))</f>
        <v/>
      </c>
      <c r="E601" s="10" t="str">
        <f>IF((IFERROR(C601-D601+IF(C601=F600,0,COMPARATIVO!$F$12),""))=COMPARATIVO!$F$12,"",IFERROR(C601-D601+IF(C601=F600,0,COMPARATIVO!$F$12),""))</f>
        <v/>
      </c>
      <c r="F601" s="46">
        <f t="shared" si="1"/>
        <v>0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9" t="str">
        <f t="shared" si="2"/>
        <v/>
      </c>
      <c r="C602" s="10" t="str">
        <f>IF(C601="","",IF(F601=0,"",IF(C601&gt;F601,F601,IF(F601&lt;&gt;"",COMPARATIVO!$D$12,""))))</f>
        <v/>
      </c>
      <c r="D602" s="10" t="str">
        <f>IF(F601=0,"",IFERROR(((1+COMPARATIVO!$E$12)^(1/12)-1)*F601,""))</f>
        <v/>
      </c>
      <c r="E602" s="10" t="str">
        <f>IF((IFERROR(C602-D602+IF(C602=F601,0,COMPARATIVO!$F$12),""))=COMPARATIVO!$F$12,"",IFERROR(C602-D602+IF(C602=F601,0,COMPARATIVO!$F$12),""))</f>
        <v/>
      </c>
      <c r="F602" s="46">
        <f t="shared" si="1"/>
        <v>0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9" t="str">
        <f t="shared" si="2"/>
        <v/>
      </c>
      <c r="C603" s="10" t="str">
        <f>IF(C602="","",IF(F602=0,"",IF(C602&gt;F602,F602,IF(F602&lt;&gt;"",COMPARATIVO!$D$12,""))))</f>
        <v/>
      </c>
      <c r="D603" s="10" t="str">
        <f>IF(F602=0,"",IFERROR(((1+COMPARATIVO!$E$12)^(1/12)-1)*F602,""))</f>
        <v/>
      </c>
      <c r="E603" s="10" t="str">
        <f>IF((IFERROR(C603-D603+IF(C603=F602,0,COMPARATIVO!$F$12),""))=COMPARATIVO!$F$12,"",IFERROR(C603-D603+IF(C603=F602,0,COMPARATIVO!$F$12),""))</f>
        <v/>
      </c>
      <c r="F603" s="46">
        <f t="shared" si="1"/>
        <v>0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9" t="str">
        <f t="shared" si="2"/>
        <v/>
      </c>
      <c r="C604" s="10" t="str">
        <f>IF(C603="","",IF(F603=0,"",IF(C603&gt;F603,F603,IF(F603&lt;&gt;"",COMPARATIVO!$D$12,""))))</f>
        <v/>
      </c>
      <c r="D604" s="10" t="str">
        <f>IF(F603=0,"",IFERROR(((1+COMPARATIVO!$E$12)^(1/12)-1)*F603,""))</f>
        <v/>
      </c>
      <c r="E604" s="10" t="str">
        <f>IF((IFERROR(C604-D604+IF(C604=F603,0,COMPARATIVO!$F$12),""))=COMPARATIVO!$F$12,"",IFERROR(C604-D604+IF(C604=F603,0,COMPARATIVO!$F$12),""))</f>
        <v/>
      </c>
      <c r="F604" s="46">
        <f t="shared" si="1"/>
        <v>0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9" t="str">
        <f t="shared" si="2"/>
        <v/>
      </c>
      <c r="C605" s="10" t="str">
        <f>IF(C604="","",IF(F604=0,"",IF(C604&gt;F604,F604,IF(F604&lt;&gt;"",COMPARATIVO!$D$12,""))))</f>
        <v/>
      </c>
      <c r="D605" s="10" t="str">
        <f>IF(F604=0,"",IFERROR(((1+COMPARATIVO!$E$12)^(1/12)-1)*F604,""))</f>
        <v/>
      </c>
      <c r="E605" s="10" t="str">
        <f>IF((IFERROR(C605-D605+IF(C605=F604,0,COMPARATIVO!$F$12),""))=COMPARATIVO!$F$12,"",IFERROR(C605-D605+IF(C605=F604,0,COMPARATIVO!$F$12),""))</f>
        <v/>
      </c>
      <c r="F605" s="46">
        <f t="shared" si="1"/>
        <v>0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9" t="str">
        <f t="shared" si="2"/>
        <v/>
      </c>
      <c r="C606" s="10" t="str">
        <f>IF(C605="","",IF(F605=0,"",IF(C605&gt;F605,F605,IF(F605&lt;&gt;"",COMPARATIVO!$D$12,""))))</f>
        <v/>
      </c>
      <c r="D606" s="10" t="str">
        <f>IF(F605=0,"",IFERROR(((1+COMPARATIVO!$E$12)^(1/12)-1)*F605,""))</f>
        <v/>
      </c>
      <c r="E606" s="10" t="str">
        <f>IF((IFERROR(C606-D606+IF(C606=F605,0,COMPARATIVO!$F$12),""))=COMPARATIVO!$F$12,"",IFERROR(C606-D606+IF(C606=F605,0,COMPARATIVO!$F$12),""))</f>
        <v/>
      </c>
      <c r="F606" s="46">
        <f t="shared" si="1"/>
        <v>0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9" t="str">
        <f t="shared" si="2"/>
        <v/>
      </c>
      <c r="C607" s="10" t="str">
        <f>IF(C606="","",IF(F606=0,"",IF(C606&gt;F606,F606,IF(F606&lt;&gt;"",COMPARATIVO!$D$12,""))))</f>
        <v/>
      </c>
      <c r="D607" s="10" t="str">
        <f>IF(F606=0,"",IFERROR(((1+COMPARATIVO!$E$12)^(1/12)-1)*F606,""))</f>
        <v/>
      </c>
      <c r="E607" s="10" t="str">
        <f>IF((IFERROR(C607-D607+IF(C607=F606,0,COMPARATIVO!$F$12),""))=COMPARATIVO!$F$12,"",IFERROR(C607-D607+IF(C607=F606,0,COMPARATIVO!$F$12),""))</f>
        <v/>
      </c>
      <c r="F607" s="46">
        <f t="shared" si="1"/>
        <v>0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9" t="str">
        <f t="shared" si="2"/>
        <v/>
      </c>
      <c r="C608" s="10" t="str">
        <f>IF(C607="","",IF(F607=0,"",IF(C607&gt;F607,F607,IF(F607&lt;&gt;"",COMPARATIVO!$D$12,""))))</f>
        <v/>
      </c>
      <c r="D608" s="10" t="str">
        <f>IF(F607=0,"",IFERROR(((1+COMPARATIVO!$E$12)^(1/12)-1)*F607,""))</f>
        <v/>
      </c>
      <c r="E608" s="10" t="str">
        <f>IF((IFERROR(C608-D608+IF(C608=F607,0,COMPARATIVO!$F$12),""))=COMPARATIVO!$F$12,"",IFERROR(C608-D608+IF(C608=F607,0,COMPARATIVO!$F$12),""))</f>
        <v/>
      </c>
      <c r="F608" s="46">
        <f t="shared" si="1"/>
        <v>0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9" t="str">
        <f t="shared" si="2"/>
        <v/>
      </c>
      <c r="C609" s="10" t="str">
        <f>IF(C608="","",IF(F608=0,"",IF(C608&gt;F608,F608,IF(F608&lt;&gt;"",COMPARATIVO!$D$12,""))))</f>
        <v/>
      </c>
      <c r="D609" s="10" t="str">
        <f>IF(F608=0,"",IFERROR(((1+COMPARATIVO!$E$12)^(1/12)-1)*F608,""))</f>
        <v/>
      </c>
      <c r="E609" s="10" t="str">
        <f>IF((IFERROR(C609-D609+IF(C609=F608,0,COMPARATIVO!$F$12),""))=COMPARATIVO!$F$12,"",IFERROR(C609-D609+IF(C609=F608,0,COMPARATIVO!$F$12),""))</f>
        <v/>
      </c>
      <c r="F609" s="46">
        <f t="shared" si="1"/>
        <v>0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9" t="str">
        <f t="shared" si="2"/>
        <v/>
      </c>
      <c r="C610" s="10" t="str">
        <f>IF(C609="","",IF(F609=0,"",IF(C609&gt;F609,F609,IF(F609&lt;&gt;"",COMPARATIVO!$D$12,""))))</f>
        <v/>
      </c>
      <c r="D610" s="10" t="str">
        <f>IF(F609=0,"",IFERROR(((1+COMPARATIVO!$E$12)^(1/12)-1)*F609,""))</f>
        <v/>
      </c>
      <c r="E610" s="10" t="str">
        <f>IF((IFERROR(C610-D610+IF(C610=F609,0,COMPARATIVO!$F$12),""))=COMPARATIVO!$F$12,"",IFERROR(C610-D610+IF(C610=F609,0,COMPARATIVO!$F$12),""))</f>
        <v/>
      </c>
      <c r="F610" s="46">
        <f t="shared" si="1"/>
        <v>0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9" t="str">
        <f t="shared" si="2"/>
        <v/>
      </c>
      <c r="C611" s="10" t="str">
        <f>IF(C610="","",IF(F610=0,"",IF(C610&gt;F610,F610,IF(F610&lt;&gt;"",COMPARATIVO!$D$12,""))))</f>
        <v/>
      </c>
      <c r="D611" s="10" t="str">
        <f>IF(F610=0,"",IFERROR(((1+COMPARATIVO!$E$12)^(1/12)-1)*F610,""))</f>
        <v/>
      </c>
      <c r="E611" s="10" t="str">
        <f>IF((IFERROR(C611-D611+IF(C611=F610,0,COMPARATIVO!$F$12),""))=COMPARATIVO!$F$12,"",IFERROR(C611-D611+IF(C611=F610,0,COMPARATIVO!$F$12),""))</f>
        <v/>
      </c>
      <c r="F611" s="46">
        <f t="shared" si="1"/>
        <v>0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9" t="str">
        <f t="shared" si="2"/>
        <v/>
      </c>
      <c r="C612" s="10" t="str">
        <f>IF(C611="","",IF(F611=0,"",IF(C611&gt;F611,F611,IF(F611&lt;&gt;"",COMPARATIVO!$D$12,""))))</f>
        <v/>
      </c>
      <c r="D612" s="10" t="str">
        <f>IF(F611=0,"",IFERROR(((1+COMPARATIVO!$E$12)^(1/12)-1)*F611,""))</f>
        <v/>
      </c>
      <c r="E612" s="10" t="str">
        <f>IF((IFERROR(C612-D612+IF(C612=F611,0,COMPARATIVO!$F$12),""))=COMPARATIVO!$F$12,"",IFERROR(C612-D612+IF(C612=F611,0,COMPARATIVO!$F$12),""))</f>
        <v/>
      </c>
      <c r="F612" s="46">
        <f t="shared" si="1"/>
        <v>0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9" t="str">
        <f t="shared" si="2"/>
        <v/>
      </c>
      <c r="C613" s="10" t="str">
        <f>IF(C612="","",IF(F612=0,"",IF(C612&gt;F612,F612,IF(F612&lt;&gt;"",COMPARATIVO!$D$12,""))))</f>
        <v/>
      </c>
      <c r="D613" s="10" t="str">
        <f>IF(F612=0,"",IFERROR(((1+COMPARATIVO!$E$12)^(1/12)-1)*F612,""))</f>
        <v/>
      </c>
      <c r="E613" s="10" t="str">
        <f>IF((IFERROR(C613-D613+IF(C613=F612,0,COMPARATIVO!$F$12),""))=COMPARATIVO!$F$12,"",IFERROR(C613-D613+IF(C613=F612,0,COMPARATIVO!$F$12),""))</f>
        <v/>
      </c>
      <c r="F613" s="46">
        <f t="shared" si="1"/>
        <v>0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9" t="str">
        <f t="shared" si="2"/>
        <v/>
      </c>
      <c r="C614" s="10" t="str">
        <f>IF(C613="","",IF(F613=0,"",IF(C613&gt;F613,F613,IF(F613&lt;&gt;"",COMPARATIVO!$D$12,""))))</f>
        <v/>
      </c>
      <c r="D614" s="10" t="str">
        <f>IF(F613=0,"",IFERROR(((1+COMPARATIVO!$E$12)^(1/12)-1)*F613,""))</f>
        <v/>
      </c>
      <c r="E614" s="10" t="str">
        <f>IF((IFERROR(C614-D614+IF(C614=F613,0,COMPARATIVO!$F$12),""))=COMPARATIVO!$F$12,"",IFERROR(C614-D614+IF(C614=F613,0,COMPARATIVO!$F$12),""))</f>
        <v/>
      </c>
      <c r="F614" s="46">
        <f t="shared" si="1"/>
        <v>0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9" t="str">
        <f t="shared" si="2"/>
        <v/>
      </c>
      <c r="C615" s="10" t="str">
        <f>IF(C614="","",IF(F614=0,"",IF(C614&gt;F614,F614,IF(F614&lt;&gt;"",COMPARATIVO!$D$12,""))))</f>
        <v/>
      </c>
      <c r="D615" s="10" t="str">
        <f>IF(F614=0,"",IFERROR(((1+COMPARATIVO!$E$12)^(1/12)-1)*F614,""))</f>
        <v/>
      </c>
      <c r="E615" s="10" t="str">
        <f>IF((IFERROR(C615-D615+IF(C615=F614,0,COMPARATIVO!$F$12),""))=COMPARATIVO!$F$12,"",IFERROR(C615-D615+IF(C615=F614,0,COMPARATIVO!$F$12),""))</f>
        <v/>
      </c>
      <c r="F615" s="46">
        <f t="shared" si="1"/>
        <v>0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9" t="str">
        <f t="shared" si="2"/>
        <v/>
      </c>
      <c r="C616" s="10" t="str">
        <f>IF(C615="","",IF(F615=0,"",IF(C615&gt;F615,F615,IF(F615&lt;&gt;"",COMPARATIVO!$D$12,""))))</f>
        <v/>
      </c>
      <c r="D616" s="10" t="str">
        <f>IF(F615=0,"",IFERROR(((1+COMPARATIVO!$E$12)^(1/12)-1)*F615,""))</f>
        <v/>
      </c>
      <c r="E616" s="10" t="str">
        <f>IF((IFERROR(C616-D616+IF(C616=F615,0,COMPARATIVO!$F$12),""))=COMPARATIVO!$F$12,"",IFERROR(C616-D616+IF(C616=F615,0,COMPARATIVO!$F$12),""))</f>
        <v/>
      </c>
      <c r="F616" s="46">
        <f t="shared" si="1"/>
        <v>0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9" t="str">
        <f t="shared" si="2"/>
        <v/>
      </c>
      <c r="C617" s="10" t="str">
        <f>IF(C616="","",IF(F616=0,"",IF(C616&gt;F616,F616,IF(F616&lt;&gt;"",COMPARATIVO!$D$12,""))))</f>
        <v/>
      </c>
      <c r="D617" s="10" t="str">
        <f>IF(F616=0,"",IFERROR(((1+COMPARATIVO!$E$12)^(1/12)-1)*F616,""))</f>
        <v/>
      </c>
      <c r="E617" s="10" t="str">
        <f>IF((IFERROR(C617-D617+IF(C617=F616,0,COMPARATIVO!$F$12),""))=COMPARATIVO!$F$12,"",IFERROR(C617-D617+IF(C617=F616,0,COMPARATIVO!$F$12),""))</f>
        <v/>
      </c>
      <c r="F617" s="46">
        <f t="shared" si="1"/>
        <v>0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9" t="str">
        <f t="shared" si="2"/>
        <v/>
      </c>
      <c r="C618" s="10" t="str">
        <f>IF(C617="","",IF(F617=0,"",IF(C617&gt;F617,F617,IF(F617&lt;&gt;"",COMPARATIVO!$D$12,""))))</f>
        <v/>
      </c>
      <c r="D618" s="10" t="str">
        <f>IF(F617=0,"",IFERROR(((1+COMPARATIVO!$E$12)^(1/12)-1)*F617,""))</f>
        <v/>
      </c>
      <c r="E618" s="10" t="str">
        <f>IF((IFERROR(C618-D618+IF(C618=F617,0,COMPARATIVO!$F$12),""))=COMPARATIVO!$F$12,"",IFERROR(C618-D618+IF(C618=F617,0,COMPARATIVO!$F$12),""))</f>
        <v/>
      </c>
      <c r="F618" s="46">
        <f t="shared" si="1"/>
        <v>0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9" t="str">
        <f t="shared" si="2"/>
        <v/>
      </c>
      <c r="C619" s="10" t="str">
        <f>IF(C618="","",IF(F618=0,"",IF(C618&gt;F618,F618,IF(F618&lt;&gt;"",COMPARATIVO!$D$12,""))))</f>
        <v/>
      </c>
      <c r="D619" s="10" t="str">
        <f>IF(F618=0,"",IFERROR(((1+COMPARATIVO!$E$12)^(1/12)-1)*F618,""))</f>
        <v/>
      </c>
      <c r="E619" s="10" t="str">
        <f>IF((IFERROR(C619-D619+IF(C619=F618,0,COMPARATIVO!$F$12),""))=COMPARATIVO!$F$12,"",IFERROR(C619-D619+IF(C619=F618,0,COMPARATIVO!$F$12),""))</f>
        <v/>
      </c>
      <c r="F619" s="46">
        <f t="shared" si="1"/>
        <v>0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9" t="str">
        <f t="shared" si="2"/>
        <v/>
      </c>
      <c r="C620" s="10" t="str">
        <f>IF(C619="","",IF(F619=0,"",IF(C619&gt;F619,F619,IF(F619&lt;&gt;"",COMPARATIVO!$D$12,""))))</f>
        <v/>
      </c>
      <c r="D620" s="10" t="str">
        <f>IF(F619=0,"",IFERROR(((1+COMPARATIVO!$E$12)^(1/12)-1)*F619,""))</f>
        <v/>
      </c>
      <c r="E620" s="10" t="str">
        <f>IF((IFERROR(C620-D620+IF(C620=F619,0,COMPARATIVO!$F$12),""))=COMPARATIVO!$F$12,"",IFERROR(C620-D620+IF(C620=F619,0,COMPARATIVO!$F$12),""))</f>
        <v/>
      </c>
      <c r="F620" s="46">
        <f t="shared" si="1"/>
        <v>0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9" t="str">
        <f t="shared" si="2"/>
        <v/>
      </c>
      <c r="C621" s="10" t="str">
        <f>IF(C620="","",IF(F620=0,"",IF(C620&gt;F620,F620,IF(F620&lt;&gt;"",COMPARATIVO!$D$12,""))))</f>
        <v/>
      </c>
      <c r="D621" s="10" t="str">
        <f>IF(F620=0,"",IFERROR(((1+COMPARATIVO!$E$12)^(1/12)-1)*F620,""))</f>
        <v/>
      </c>
      <c r="E621" s="10" t="str">
        <f>IF((IFERROR(C621-D621+IF(C621=F620,0,COMPARATIVO!$F$12),""))=COMPARATIVO!$F$12,"",IFERROR(C621-D621+IF(C621=F620,0,COMPARATIVO!$F$12),""))</f>
        <v/>
      </c>
      <c r="F621" s="46">
        <f t="shared" si="1"/>
        <v>0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9" t="str">
        <f t="shared" si="2"/>
        <v/>
      </c>
      <c r="C622" s="10" t="str">
        <f>IF(C621="","",IF(F621=0,"",IF(C621&gt;F621,F621,IF(F621&lt;&gt;"",COMPARATIVO!$D$12,""))))</f>
        <v/>
      </c>
      <c r="D622" s="10" t="str">
        <f>IF(F621=0,"",IFERROR(((1+COMPARATIVO!$E$12)^(1/12)-1)*F621,""))</f>
        <v/>
      </c>
      <c r="E622" s="10" t="str">
        <f>IF((IFERROR(C622-D622+IF(C622=F621,0,COMPARATIVO!$F$12),""))=COMPARATIVO!$F$12,"",IFERROR(C622-D622+IF(C622=F621,0,COMPARATIVO!$F$12),""))</f>
        <v/>
      </c>
      <c r="F622" s="46">
        <f t="shared" si="1"/>
        <v>0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9" t="str">
        <f t="shared" si="2"/>
        <v/>
      </c>
      <c r="C623" s="10" t="str">
        <f>IF(C622="","",IF(F622=0,"",IF(C622&gt;F622,F622,IF(F622&lt;&gt;"",COMPARATIVO!$D$12,""))))</f>
        <v/>
      </c>
      <c r="D623" s="10" t="str">
        <f>IF(F622=0,"",IFERROR(((1+COMPARATIVO!$E$12)^(1/12)-1)*F622,""))</f>
        <v/>
      </c>
      <c r="E623" s="10" t="str">
        <f>IF((IFERROR(C623-D623+IF(C623=F622,0,COMPARATIVO!$F$12),""))=COMPARATIVO!$F$12,"",IFERROR(C623-D623+IF(C623=F622,0,COMPARATIVO!$F$12),""))</f>
        <v/>
      </c>
      <c r="F623" s="46">
        <f t="shared" si="1"/>
        <v>0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9" t="str">
        <f t="shared" si="2"/>
        <v/>
      </c>
      <c r="C624" s="10" t="str">
        <f>IF(C623="","",IF(F623=0,"",IF(C623&gt;F623,F623,IF(F623&lt;&gt;"",COMPARATIVO!$D$12,""))))</f>
        <v/>
      </c>
      <c r="D624" s="10" t="str">
        <f>IF(F623=0,"",IFERROR(((1+COMPARATIVO!$E$12)^(1/12)-1)*F623,""))</f>
        <v/>
      </c>
      <c r="E624" s="10" t="str">
        <f>IF((IFERROR(C624-D624+IF(C624=F623,0,COMPARATIVO!$F$12),""))=COMPARATIVO!$F$12,"",IFERROR(C624-D624+IF(C624=F623,0,COMPARATIVO!$F$12),""))</f>
        <v/>
      </c>
      <c r="F624" s="46">
        <f t="shared" si="1"/>
        <v>0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9" t="str">
        <f t="shared" si="2"/>
        <v/>
      </c>
      <c r="C625" s="10" t="str">
        <f>IF(C624="","",IF(F624=0,"",IF(C624&gt;F624,F624,IF(F624&lt;&gt;"",COMPARATIVO!$D$12,""))))</f>
        <v/>
      </c>
      <c r="D625" s="10" t="str">
        <f>IF(F624=0,"",IFERROR(((1+COMPARATIVO!$E$12)^(1/12)-1)*F624,""))</f>
        <v/>
      </c>
      <c r="E625" s="10" t="str">
        <f>IF((IFERROR(C625-D625+IF(C625=F624,0,COMPARATIVO!$F$12),""))=COMPARATIVO!$F$12,"",IFERROR(C625-D625+IF(C625=F624,0,COMPARATIVO!$F$12),""))</f>
        <v/>
      </c>
      <c r="F625" s="46">
        <f t="shared" si="1"/>
        <v>0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9" t="str">
        <f t="shared" si="2"/>
        <v/>
      </c>
      <c r="C626" s="10" t="str">
        <f>IF(C625="","",IF(F625=0,"",IF(C625&gt;F625,F625,IF(F625&lt;&gt;"",COMPARATIVO!$D$12,""))))</f>
        <v/>
      </c>
      <c r="D626" s="10" t="str">
        <f>IF(F625=0,"",IFERROR(((1+COMPARATIVO!$E$12)^(1/12)-1)*F625,""))</f>
        <v/>
      </c>
      <c r="E626" s="10" t="str">
        <f>IF((IFERROR(C626-D626+IF(C626=F625,0,COMPARATIVO!$F$12),""))=COMPARATIVO!$F$12,"",IFERROR(C626-D626+IF(C626=F625,0,COMPARATIVO!$F$12),""))</f>
        <v/>
      </c>
      <c r="F626" s="46">
        <f t="shared" si="1"/>
        <v>0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9" t="str">
        <f t="shared" si="2"/>
        <v/>
      </c>
      <c r="C627" s="10" t="str">
        <f>IF(C626="","",IF(F626=0,"",IF(C626&gt;F626,F626,IF(F626&lt;&gt;"",COMPARATIVO!$D$12,""))))</f>
        <v/>
      </c>
      <c r="D627" s="10" t="str">
        <f>IF(F626=0,"",IFERROR(((1+COMPARATIVO!$E$12)^(1/12)-1)*F626,""))</f>
        <v/>
      </c>
      <c r="E627" s="10" t="str">
        <f>IF((IFERROR(C627-D627+IF(C627=F626,0,COMPARATIVO!$F$12),""))=COMPARATIVO!$F$12,"",IFERROR(C627-D627+IF(C627=F626,0,COMPARATIVO!$F$12),""))</f>
        <v/>
      </c>
      <c r="F627" s="46">
        <f t="shared" si="1"/>
        <v>0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9" t="str">
        <f t="shared" si="2"/>
        <v/>
      </c>
      <c r="C628" s="10" t="str">
        <f>IF(C627="","",IF(F627=0,"",IF(C627&gt;F627,F627,IF(F627&lt;&gt;"",COMPARATIVO!$D$12,""))))</f>
        <v/>
      </c>
      <c r="D628" s="10" t="str">
        <f>IF(F627=0,"",IFERROR(((1+COMPARATIVO!$E$12)^(1/12)-1)*F627,""))</f>
        <v/>
      </c>
      <c r="E628" s="10" t="str">
        <f>IF((IFERROR(C628-D628+IF(C628=F627,0,COMPARATIVO!$F$12),""))=COMPARATIVO!$F$12,"",IFERROR(C628-D628+IF(C628=F627,0,COMPARATIVO!$F$12),""))</f>
        <v/>
      </c>
      <c r="F628" s="46">
        <f t="shared" si="1"/>
        <v>0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9" t="str">
        <f t="shared" si="2"/>
        <v/>
      </c>
      <c r="C629" s="10" t="str">
        <f>IF(C628="","",IF(F628=0,"",IF(C628&gt;F628,F628,IF(F628&lt;&gt;"",COMPARATIVO!$D$12,""))))</f>
        <v/>
      </c>
      <c r="D629" s="10" t="str">
        <f>IF(F628=0,"",IFERROR(((1+COMPARATIVO!$E$12)^(1/12)-1)*F628,""))</f>
        <v/>
      </c>
      <c r="E629" s="10" t="str">
        <f>IF((IFERROR(C629-D629+IF(C629=F628,0,COMPARATIVO!$F$12),""))=COMPARATIVO!$F$12,"",IFERROR(C629-D629+IF(C629=F628,0,COMPARATIVO!$F$12),""))</f>
        <v/>
      </c>
      <c r="F629" s="46">
        <f t="shared" si="1"/>
        <v>0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9" t="str">
        <f t="shared" si="2"/>
        <v/>
      </c>
      <c r="C630" s="10" t="str">
        <f>IF(C629="","",IF(F629=0,"",IF(C629&gt;F629,F629,IF(F629&lt;&gt;"",COMPARATIVO!$D$12,""))))</f>
        <v/>
      </c>
      <c r="D630" s="10" t="str">
        <f>IF(F629=0,"",IFERROR(((1+COMPARATIVO!$E$12)^(1/12)-1)*F629,""))</f>
        <v/>
      </c>
      <c r="E630" s="10" t="str">
        <f>IF((IFERROR(C630-D630+IF(C630=F629,0,COMPARATIVO!$F$12),""))=COMPARATIVO!$F$12,"",IFERROR(C630-D630+IF(C630=F629,0,COMPARATIVO!$F$12),""))</f>
        <v/>
      </c>
      <c r="F630" s="46">
        <f t="shared" si="1"/>
        <v>0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9" t="str">
        <f t="shared" si="2"/>
        <v/>
      </c>
      <c r="C631" s="10" t="str">
        <f>IF(C630="","",IF(F630=0,"",IF(C630&gt;F630,F630,IF(F630&lt;&gt;"",COMPARATIVO!$D$12,""))))</f>
        <v/>
      </c>
      <c r="D631" s="10" t="str">
        <f>IF(F630=0,"",IFERROR(((1+COMPARATIVO!$E$12)^(1/12)-1)*F630,""))</f>
        <v/>
      </c>
      <c r="E631" s="10" t="str">
        <f>IF((IFERROR(C631-D631+IF(C631=F630,0,COMPARATIVO!$F$12),""))=COMPARATIVO!$F$12,"",IFERROR(C631-D631+IF(C631=F630,0,COMPARATIVO!$F$12),""))</f>
        <v/>
      </c>
      <c r="F631" s="46">
        <f t="shared" si="1"/>
        <v>0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9" t="str">
        <f t="shared" si="2"/>
        <v/>
      </c>
      <c r="C632" s="10" t="str">
        <f>IF(C631="","",IF(F631=0,"",IF(C631&gt;F631,F631,IF(F631&lt;&gt;"",COMPARATIVO!$D$12,""))))</f>
        <v/>
      </c>
      <c r="D632" s="10" t="str">
        <f>IF(F631=0,"",IFERROR(((1+COMPARATIVO!$E$12)^(1/12)-1)*F631,""))</f>
        <v/>
      </c>
      <c r="E632" s="10" t="str">
        <f>IF((IFERROR(C632-D632+IF(C632=F631,0,COMPARATIVO!$F$12),""))=COMPARATIVO!$F$12,"",IFERROR(C632-D632+IF(C632=F631,0,COMPARATIVO!$F$12),""))</f>
        <v/>
      </c>
      <c r="F632" s="46">
        <f t="shared" si="1"/>
        <v>0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9" t="str">
        <f t="shared" si="2"/>
        <v/>
      </c>
      <c r="C633" s="10" t="str">
        <f>IF(C632="","",IF(F632=0,"",IF(C632&gt;F632,F632,IF(F632&lt;&gt;"",COMPARATIVO!$D$12,""))))</f>
        <v/>
      </c>
      <c r="D633" s="10" t="str">
        <f>IF(F632=0,"",IFERROR(((1+COMPARATIVO!$E$12)^(1/12)-1)*F632,""))</f>
        <v/>
      </c>
      <c r="E633" s="10" t="str">
        <f>IF((IFERROR(C633-D633+IF(C633=F632,0,COMPARATIVO!$F$12),""))=COMPARATIVO!$F$12,"",IFERROR(C633-D633+IF(C633=F632,0,COMPARATIVO!$F$12),""))</f>
        <v/>
      </c>
      <c r="F633" s="46">
        <f t="shared" si="1"/>
        <v>0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9" t="str">
        <f t="shared" si="2"/>
        <v/>
      </c>
      <c r="C634" s="10" t="str">
        <f>IF(C633="","",IF(F633=0,"",IF(C633&gt;F633,F633,IF(F633&lt;&gt;"",COMPARATIVO!$D$12,""))))</f>
        <v/>
      </c>
      <c r="D634" s="10" t="str">
        <f>IF(F633=0,"",IFERROR(((1+COMPARATIVO!$E$12)^(1/12)-1)*F633,""))</f>
        <v/>
      </c>
      <c r="E634" s="10" t="str">
        <f>IF((IFERROR(C634-D634+IF(C634=F633,0,COMPARATIVO!$F$12),""))=COMPARATIVO!$F$12,"",IFERROR(C634-D634+IF(C634=F633,0,COMPARATIVO!$F$12),""))</f>
        <v/>
      </c>
      <c r="F634" s="46">
        <f t="shared" si="1"/>
        <v>0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9" t="str">
        <f t="shared" si="2"/>
        <v/>
      </c>
      <c r="C635" s="10" t="str">
        <f>IF(C634="","",IF(F634=0,"",IF(C634&gt;F634,F634,IF(F634&lt;&gt;"",COMPARATIVO!$D$12,""))))</f>
        <v/>
      </c>
      <c r="D635" s="10" t="str">
        <f>IF(F634=0,"",IFERROR(((1+COMPARATIVO!$E$12)^(1/12)-1)*F634,""))</f>
        <v/>
      </c>
      <c r="E635" s="10" t="str">
        <f>IF((IFERROR(C635-D635+IF(C635=F634,0,COMPARATIVO!$F$12),""))=COMPARATIVO!$F$12,"",IFERROR(C635-D635+IF(C635=F634,0,COMPARATIVO!$F$12),""))</f>
        <v/>
      </c>
      <c r="F635" s="46">
        <f t="shared" si="1"/>
        <v>0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9" t="str">
        <f t="shared" si="2"/>
        <v/>
      </c>
      <c r="C636" s="10" t="str">
        <f>IF(C635="","",IF(F635=0,"",IF(C635&gt;F635,F635,IF(F635&lt;&gt;"",COMPARATIVO!$D$12,""))))</f>
        <v/>
      </c>
      <c r="D636" s="10" t="str">
        <f>IF(F635=0,"",IFERROR(((1+COMPARATIVO!$E$12)^(1/12)-1)*F635,""))</f>
        <v/>
      </c>
      <c r="E636" s="10" t="str">
        <f>IF((IFERROR(C636-D636+IF(C636=F635,0,COMPARATIVO!$F$12),""))=COMPARATIVO!$F$12,"",IFERROR(C636-D636+IF(C636=F635,0,COMPARATIVO!$F$12),""))</f>
        <v/>
      </c>
      <c r="F636" s="46">
        <f t="shared" si="1"/>
        <v>0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9" t="str">
        <f t="shared" si="2"/>
        <v/>
      </c>
      <c r="C637" s="10" t="str">
        <f>IF(C636="","",IF(F636=0,"",IF(C636&gt;F636,F636,IF(F636&lt;&gt;"",COMPARATIVO!$D$12,""))))</f>
        <v/>
      </c>
      <c r="D637" s="10" t="str">
        <f>IF(F636=0,"",IFERROR(((1+COMPARATIVO!$E$12)^(1/12)-1)*F636,""))</f>
        <v/>
      </c>
      <c r="E637" s="10" t="str">
        <f>IF((IFERROR(C637-D637+IF(C637=F636,0,COMPARATIVO!$F$12),""))=COMPARATIVO!$F$12,"",IFERROR(C637-D637+IF(C637=F636,0,COMPARATIVO!$F$12),""))</f>
        <v/>
      </c>
      <c r="F637" s="46">
        <f t="shared" si="1"/>
        <v>0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9" t="str">
        <f t="shared" si="2"/>
        <v/>
      </c>
      <c r="C638" s="10" t="str">
        <f>IF(C637="","",IF(F637=0,"",IF(C637&gt;F637,F637,IF(F637&lt;&gt;"",COMPARATIVO!$D$12,""))))</f>
        <v/>
      </c>
      <c r="D638" s="10" t="str">
        <f>IF(F637=0,"",IFERROR(((1+COMPARATIVO!$E$12)^(1/12)-1)*F637,""))</f>
        <v/>
      </c>
      <c r="E638" s="10" t="str">
        <f>IF((IFERROR(C638-D638+IF(C638=F637,0,COMPARATIVO!$F$12),""))=COMPARATIVO!$F$12,"",IFERROR(C638-D638+IF(C638=F637,0,COMPARATIVO!$F$12),""))</f>
        <v/>
      </c>
      <c r="F638" s="46">
        <f t="shared" si="1"/>
        <v>0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9" t="str">
        <f t="shared" si="2"/>
        <v/>
      </c>
      <c r="C639" s="10" t="str">
        <f>IF(C638="","",IF(F638=0,"",IF(C638&gt;F638,F638,IF(F638&lt;&gt;"",COMPARATIVO!$D$12,""))))</f>
        <v/>
      </c>
      <c r="D639" s="10" t="str">
        <f>IF(F638=0,"",IFERROR(((1+COMPARATIVO!$E$12)^(1/12)-1)*F638,""))</f>
        <v/>
      </c>
      <c r="E639" s="10" t="str">
        <f>IF((IFERROR(C639-D639+IF(C639=F638,0,COMPARATIVO!$F$12),""))=COMPARATIVO!$F$12,"",IFERROR(C639-D639+IF(C639=F638,0,COMPARATIVO!$F$12),""))</f>
        <v/>
      </c>
      <c r="F639" s="46">
        <f t="shared" si="1"/>
        <v>0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9" t="str">
        <f t="shared" si="2"/>
        <v/>
      </c>
      <c r="C640" s="10" t="str">
        <f>IF(C639="","",IF(F639=0,"",IF(C639&gt;F639,F639,IF(F639&lt;&gt;"",COMPARATIVO!$D$12,""))))</f>
        <v/>
      </c>
      <c r="D640" s="10" t="str">
        <f>IF(F639=0,"",IFERROR(((1+COMPARATIVO!$E$12)^(1/12)-1)*F639,""))</f>
        <v/>
      </c>
      <c r="E640" s="10" t="str">
        <f>IF((IFERROR(C640-D640+IF(C640=F639,0,COMPARATIVO!$F$12),""))=COMPARATIVO!$F$12,"",IFERROR(C640-D640+IF(C640=F639,0,COMPARATIVO!$F$12),""))</f>
        <v/>
      </c>
      <c r="F640" s="46">
        <f t="shared" si="1"/>
        <v>0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9" t="str">
        <f t="shared" si="2"/>
        <v/>
      </c>
      <c r="C641" s="10" t="str">
        <f>IF(C640="","",IF(F640=0,"",IF(C640&gt;F640,F640,IF(F640&lt;&gt;"",COMPARATIVO!$D$12,""))))</f>
        <v/>
      </c>
      <c r="D641" s="10" t="str">
        <f>IF(F640=0,"",IFERROR(((1+COMPARATIVO!$E$12)^(1/12)-1)*F640,""))</f>
        <v/>
      </c>
      <c r="E641" s="10" t="str">
        <f>IF((IFERROR(C641-D641+IF(C641=F640,0,COMPARATIVO!$F$12),""))=COMPARATIVO!$F$12,"",IFERROR(C641-D641+IF(C641=F640,0,COMPARATIVO!$F$12),""))</f>
        <v/>
      </c>
      <c r="F641" s="46">
        <f t="shared" si="1"/>
        <v>0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9" t="str">
        <f t="shared" si="2"/>
        <v/>
      </c>
      <c r="C642" s="10" t="str">
        <f>IF(C641="","",IF(F641=0,"",IF(C641&gt;F641,F641,IF(F641&lt;&gt;"",COMPARATIVO!$D$12,""))))</f>
        <v/>
      </c>
      <c r="D642" s="10" t="str">
        <f>IF(F641=0,"",IFERROR(((1+COMPARATIVO!$E$12)^(1/12)-1)*F641,""))</f>
        <v/>
      </c>
      <c r="E642" s="10" t="str">
        <f>IF((IFERROR(C642-D642+IF(C642=F641,0,COMPARATIVO!$F$12),""))=COMPARATIVO!$F$12,"",IFERROR(C642-D642+IF(C642=F641,0,COMPARATIVO!$F$12),""))</f>
        <v/>
      </c>
      <c r="F642" s="46">
        <f t="shared" si="1"/>
        <v>0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9" t="str">
        <f t="shared" si="2"/>
        <v/>
      </c>
      <c r="C643" s="10" t="str">
        <f>IF(C642="","",IF(F642=0,"",IF(C642&gt;F642,F642,IF(F642&lt;&gt;"",COMPARATIVO!$D$12,""))))</f>
        <v/>
      </c>
      <c r="D643" s="10" t="str">
        <f>IF(F642=0,"",IFERROR(((1+COMPARATIVO!$E$12)^(1/12)-1)*F642,""))</f>
        <v/>
      </c>
      <c r="E643" s="10" t="str">
        <f>IF((IFERROR(C643-D643+IF(C643=F642,0,COMPARATIVO!$F$12),""))=COMPARATIVO!$F$12,"",IFERROR(C643-D643+IF(C643=F642,0,COMPARATIVO!$F$12),""))</f>
        <v/>
      </c>
      <c r="F643" s="46">
        <f t="shared" si="1"/>
        <v>0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9" t="str">
        <f t="shared" si="2"/>
        <v/>
      </c>
      <c r="C644" s="10" t="str">
        <f>IF(C643="","",IF(F643=0,"",IF(C643&gt;F643,F643,IF(F643&lt;&gt;"",COMPARATIVO!$D$12,""))))</f>
        <v/>
      </c>
      <c r="D644" s="10" t="str">
        <f>IF(F643=0,"",IFERROR(((1+COMPARATIVO!$E$12)^(1/12)-1)*F643,""))</f>
        <v/>
      </c>
      <c r="E644" s="10" t="str">
        <f>IF((IFERROR(C644-D644+IF(C644=F643,0,COMPARATIVO!$F$12),""))=COMPARATIVO!$F$12,"",IFERROR(C644-D644+IF(C644=F643,0,COMPARATIVO!$F$12),""))</f>
        <v/>
      </c>
      <c r="F644" s="46">
        <f t="shared" si="1"/>
        <v>0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9" t="str">
        <f t="shared" si="2"/>
        <v/>
      </c>
      <c r="C645" s="10" t="str">
        <f>IF(C644="","",IF(F644=0,"",IF(C644&gt;F644,F644,IF(F644&lt;&gt;"",COMPARATIVO!$D$12,""))))</f>
        <v/>
      </c>
      <c r="D645" s="10" t="str">
        <f>IF(F644=0,"",IFERROR(((1+COMPARATIVO!$E$12)^(1/12)-1)*F644,""))</f>
        <v/>
      </c>
      <c r="E645" s="10" t="str">
        <f>IF((IFERROR(C645-D645+IF(C645=F644,0,COMPARATIVO!$F$12),""))=COMPARATIVO!$F$12,"",IFERROR(C645-D645+IF(C645=F644,0,COMPARATIVO!$F$12),""))</f>
        <v/>
      </c>
      <c r="F645" s="46">
        <f t="shared" si="1"/>
        <v>0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9" t="str">
        <f t="shared" si="2"/>
        <v/>
      </c>
      <c r="C646" s="10" t="str">
        <f>IF(C645="","",IF(F645=0,"",IF(C645&gt;F645,F645,IF(F645&lt;&gt;"",COMPARATIVO!$D$12,""))))</f>
        <v/>
      </c>
      <c r="D646" s="10" t="str">
        <f>IF(F645=0,"",IFERROR(((1+COMPARATIVO!$E$12)^(1/12)-1)*F645,""))</f>
        <v/>
      </c>
      <c r="E646" s="10" t="str">
        <f>IF((IFERROR(C646-D646+IF(C646=F645,0,COMPARATIVO!$F$12),""))=COMPARATIVO!$F$12,"",IFERROR(C646-D646+IF(C646=F645,0,COMPARATIVO!$F$12),""))</f>
        <v/>
      </c>
      <c r="F646" s="46">
        <f t="shared" si="1"/>
        <v>0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9" t="str">
        <f t="shared" si="2"/>
        <v/>
      </c>
      <c r="C647" s="10" t="str">
        <f>IF(C646="","",IF(F646=0,"",IF(C646&gt;F646,F646,IF(F646&lt;&gt;"",COMPARATIVO!$D$12,""))))</f>
        <v/>
      </c>
      <c r="D647" s="10" t="str">
        <f>IF(F646=0,"",IFERROR(((1+COMPARATIVO!$E$12)^(1/12)-1)*F646,""))</f>
        <v/>
      </c>
      <c r="E647" s="10" t="str">
        <f>IF((IFERROR(C647-D647+IF(C647=F646,0,COMPARATIVO!$F$12),""))=COMPARATIVO!$F$12,"",IFERROR(C647-D647+IF(C647=F646,0,COMPARATIVO!$F$12),""))</f>
        <v/>
      </c>
      <c r="F647" s="46">
        <f t="shared" si="1"/>
        <v>0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9" t="str">
        <f t="shared" si="2"/>
        <v/>
      </c>
      <c r="C648" s="10" t="str">
        <f>IF(C647="","",IF(F647=0,"",IF(C647&gt;F647,F647,IF(F647&lt;&gt;"",COMPARATIVO!$D$12,""))))</f>
        <v/>
      </c>
      <c r="D648" s="10" t="str">
        <f>IF(F647=0,"",IFERROR(((1+COMPARATIVO!$E$12)^(1/12)-1)*F647,""))</f>
        <v/>
      </c>
      <c r="E648" s="10" t="str">
        <f>IF((IFERROR(C648-D648+IF(C648=F647,0,COMPARATIVO!$F$12),""))=COMPARATIVO!$F$12,"",IFERROR(C648-D648+IF(C648=F647,0,COMPARATIVO!$F$12),""))</f>
        <v/>
      </c>
      <c r="F648" s="46">
        <f t="shared" si="1"/>
        <v>0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9" t="str">
        <f t="shared" si="2"/>
        <v/>
      </c>
      <c r="C649" s="10" t="str">
        <f>IF(C648="","",IF(F648=0,"",IF(C648&gt;F648,F648,IF(F648&lt;&gt;"",COMPARATIVO!$D$12,""))))</f>
        <v/>
      </c>
      <c r="D649" s="10" t="str">
        <f>IF(F648=0,"",IFERROR(((1+COMPARATIVO!$E$12)^(1/12)-1)*F648,""))</f>
        <v/>
      </c>
      <c r="E649" s="10" t="str">
        <f>IF((IFERROR(C649-D649+IF(C649=F648,0,COMPARATIVO!$F$12),""))=COMPARATIVO!$F$12,"",IFERROR(C649-D649+IF(C649=F648,0,COMPARATIVO!$F$12),""))</f>
        <v/>
      </c>
      <c r="F649" s="46">
        <f t="shared" si="1"/>
        <v>0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9" t="str">
        <f t="shared" si="2"/>
        <v/>
      </c>
      <c r="C650" s="10" t="str">
        <f>IF(C649="","",IF(F649=0,"",IF(C649&gt;F649,F649,IF(F649&lt;&gt;"",COMPARATIVO!$D$12,""))))</f>
        <v/>
      </c>
      <c r="D650" s="10" t="str">
        <f>IF(F649=0,"",IFERROR(((1+COMPARATIVO!$E$12)^(1/12)-1)*F649,""))</f>
        <v/>
      </c>
      <c r="E650" s="10" t="str">
        <f>IF((IFERROR(C650-D650+IF(C650=F649,0,COMPARATIVO!$F$12),""))=COMPARATIVO!$F$12,"",IFERROR(C650-D650+IF(C650=F649,0,COMPARATIVO!$F$12),""))</f>
        <v/>
      </c>
      <c r="F650" s="46">
        <f t="shared" si="1"/>
        <v>0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9" t="str">
        <f t="shared" si="2"/>
        <v/>
      </c>
      <c r="C651" s="10" t="str">
        <f>IF(C650="","",IF(F650=0,"",IF(C650&gt;F650,F650,IF(F650&lt;&gt;"",COMPARATIVO!$D$12,""))))</f>
        <v/>
      </c>
      <c r="D651" s="10" t="str">
        <f>IF(F650=0,"",IFERROR(((1+COMPARATIVO!$E$12)^(1/12)-1)*F650,""))</f>
        <v/>
      </c>
      <c r="E651" s="10" t="str">
        <f>IF((IFERROR(C651-D651+IF(C651=F650,0,COMPARATIVO!$F$12),""))=COMPARATIVO!$F$12,"",IFERROR(C651-D651+IF(C651=F650,0,COMPARATIVO!$F$12),""))</f>
        <v/>
      </c>
      <c r="F651" s="46">
        <f t="shared" si="1"/>
        <v>0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9" t="str">
        <f t="shared" si="2"/>
        <v/>
      </c>
      <c r="C652" s="10" t="str">
        <f>IF(C651="","",IF(F651=0,"",IF(C651&gt;F651,F651,IF(F651&lt;&gt;"",COMPARATIVO!$D$12,""))))</f>
        <v/>
      </c>
      <c r="D652" s="10" t="str">
        <f>IF(F651=0,"",IFERROR(((1+COMPARATIVO!$E$12)^(1/12)-1)*F651,""))</f>
        <v/>
      </c>
      <c r="E652" s="10" t="str">
        <f>IF((IFERROR(C652-D652+IF(C652=F651,0,COMPARATIVO!$F$12),""))=COMPARATIVO!$F$12,"",IFERROR(C652-D652+IF(C652=F651,0,COMPARATIVO!$F$12),""))</f>
        <v/>
      </c>
      <c r="F652" s="46">
        <f t="shared" si="1"/>
        <v>0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9" t="str">
        <f t="shared" si="2"/>
        <v/>
      </c>
      <c r="C653" s="10" t="str">
        <f>IF(C652="","",IF(F652=0,"",IF(C652&gt;F652,F652,IF(F652&lt;&gt;"",COMPARATIVO!$D$12,""))))</f>
        <v/>
      </c>
      <c r="D653" s="10" t="str">
        <f>IF(F652=0,"",IFERROR(((1+COMPARATIVO!$E$12)^(1/12)-1)*F652,""))</f>
        <v/>
      </c>
      <c r="E653" s="10" t="str">
        <f>IF((IFERROR(C653-D653+IF(C653=F652,0,COMPARATIVO!$F$12),""))=COMPARATIVO!$F$12,"",IFERROR(C653-D653+IF(C653=F652,0,COMPARATIVO!$F$12),""))</f>
        <v/>
      </c>
      <c r="F653" s="46">
        <f t="shared" si="1"/>
        <v>0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9" t="str">
        <f t="shared" si="2"/>
        <v/>
      </c>
      <c r="C654" s="10" t="str">
        <f>IF(C653="","",IF(F653=0,"",IF(C653&gt;F653,F653,IF(F653&lt;&gt;"",COMPARATIVO!$D$12,""))))</f>
        <v/>
      </c>
      <c r="D654" s="10" t="str">
        <f>IF(F653=0,"",IFERROR(((1+COMPARATIVO!$E$12)^(1/12)-1)*F653,""))</f>
        <v/>
      </c>
      <c r="E654" s="10" t="str">
        <f>IF((IFERROR(C654-D654+IF(C654=F653,0,COMPARATIVO!$F$12),""))=COMPARATIVO!$F$12,"",IFERROR(C654-D654+IF(C654=F653,0,COMPARATIVO!$F$12),""))</f>
        <v/>
      </c>
      <c r="F654" s="46">
        <f t="shared" si="1"/>
        <v>0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9" t="str">
        <f t="shared" si="2"/>
        <v/>
      </c>
      <c r="C655" s="10" t="str">
        <f>IF(C654="","",IF(F654=0,"",IF(C654&gt;F654,F654,IF(F654&lt;&gt;"",COMPARATIVO!$D$12,""))))</f>
        <v/>
      </c>
      <c r="D655" s="10" t="str">
        <f>IF(F654=0,"",IFERROR(((1+COMPARATIVO!$E$12)^(1/12)-1)*F654,""))</f>
        <v/>
      </c>
      <c r="E655" s="10" t="str">
        <f>IF((IFERROR(C655-D655+IF(C655=F654,0,COMPARATIVO!$F$12),""))=COMPARATIVO!$F$12,"",IFERROR(C655-D655+IF(C655=F654,0,COMPARATIVO!$F$12),""))</f>
        <v/>
      </c>
      <c r="F655" s="46">
        <f t="shared" si="1"/>
        <v>0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9" t="str">
        <f t="shared" si="2"/>
        <v/>
      </c>
      <c r="C656" s="10" t="str">
        <f>IF(C655="","",IF(F655=0,"",IF(C655&gt;F655,F655,IF(F655&lt;&gt;"",COMPARATIVO!$D$12,""))))</f>
        <v/>
      </c>
      <c r="D656" s="10" t="str">
        <f>IF(F655=0,"",IFERROR(((1+COMPARATIVO!$E$12)^(1/12)-1)*F655,""))</f>
        <v/>
      </c>
      <c r="E656" s="10" t="str">
        <f>IF((IFERROR(C656-D656+IF(C656=F655,0,COMPARATIVO!$F$12),""))=COMPARATIVO!$F$12,"",IFERROR(C656-D656+IF(C656=F655,0,COMPARATIVO!$F$12),""))</f>
        <v/>
      </c>
      <c r="F656" s="46">
        <f t="shared" si="1"/>
        <v>0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9" t="str">
        <f t="shared" si="2"/>
        <v/>
      </c>
      <c r="C657" s="10" t="str">
        <f>IF(C656="","",IF(F656=0,"",IF(C656&gt;F656,F656,IF(F656&lt;&gt;"",COMPARATIVO!$D$12,""))))</f>
        <v/>
      </c>
      <c r="D657" s="10" t="str">
        <f>IF(F656=0,"",IFERROR(((1+COMPARATIVO!$E$12)^(1/12)-1)*F656,""))</f>
        <v/>
      </c>
      <c r="E657" s="10" t="str">
        <f>IF((IFERROR(C657-D657+IF(C657=F656,0,COMPARATIVO!$F$12),""))=COMPARATIVO!$F$12,"",IFERROR(C657-D657+IF(C657=F656,0,COMPARATIVO!$F$12),""))</f>
        <v/>
      </c>
      <c r="F657" s="46">
        <f t="shared" si="1"/>
        <v>0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9" t="str">
        <f t="shared" si="2"/>
        <v/>
      </c>
      <c r="C658" s="10" t="str">
        <f>IF(C657="","",IF(F657=0,"",IF(C657&gt;F657,F657,IF(F657&lt;&gt;"",COMPARATIVO!$D$12,""))))</f>
        <v/>
      </c>
      <c r="D658" s="10" t="str">
        <f>IF(F657=0,"",IFERROR(((1+COMPARATIVO!$E$12)^(1/12)-1)*F657,""))</f>
        <v/>
      </c>
      <c r="E658" s="10" t="str">
        <f>IF((IFERROR(C658-D658+IF(C658=F657,0,COMPARATIVO!$F$12),""))=COMPARATIVO!$F$12,"",IFERROR(C658-D658+IF(C658=F657,0,COMPARATIVO!$F$12),""))</f>
        <v/>
      </c>
      <c r="F658" s="46">
        <f t="shared" si="1"/>
        <v>0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9" t="str">
        <f t="shared" si="2"/>
        <v/>
      </c>
      <c r="C659" s="10" t="str">
        <f>IF(C658="","",IF(F658=0,"",IF(C658&gt;F658,F658,IF(F658&lt;&gt;"",COMPARATIVO!$D$12,""))))</f>
        <v/>
      </c>
      <c r="D659" s="10" t="str">
        <f>IF(F658=0,"",IFERROR(((1+COMPARATIVO!$E$12)^(1/12)-1)*F658,""))</f>
        <v/>
      </c>
      <c r="E659" s="10" t="str">
        <f>IF((IFERROR(C659-D659+IF(C659=F658,0,COMPARATIVO!$F$12),""))=COMPARATIVO!$F$12,"",IFERROR(C659-D659+IF(C659=F658,0,COMPARATIVO!$F$12),""))</f>
        <v/>
      </c>
      <c r="F659" s="46">
        <f t="shared" si="1"/>
        <v>0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9" t="str">
        <f t="shared" si="2"/>
        <v/>
      </c>
      <c r="C660" s="10" t="str">
        <f>IF(C659="","",IF(F659=0,"",IF(C659&gt;F659,F659,IF(F659&lt;&gt;"",COMPARATIVO!$D$12,""))))</f>
        <v/>
      </c>
      <c r="D660" s="10" t="str">
        <f>IF(F659=0,"",IFERROR(((1+COMPARATIVO!$E$12)^(1/12)-1)*F659,""))</f>
        <v/>
      </c>
      <c r="E660" s="10" t="str">
        <f>IF((IFERROR(C660-D660+IF(C660=F659,0,COMPARATIVO!$F$12),""))=COMPARATIVO!$F$12,"",IFERROR(C660-D660+IF(C660=F659,0,COMPARATIVO!$F$12),""))</f>
        <v/>
      </c>
      <c r="F660" s="46">
        <f t="shared" si="1"/>
        <v>0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9" t="str">
        <f t="shared" si="2"/>
        <v/>
      </c>
      <c r="C661" s="10" t="str">
        <f>IF(C660="","",IF(F660=0,"",IF(C660&gt;F660,F660,IF(F660&lt;&gt;"",COMPARATIVO!$D$12,""))))</f>
        <v/>
      </c>
      <c r="D661" s="10" t="str">
        <f>IF(F660=0,"",IFERROR(((1+COMPARATIVO!$E$12)^(1/12)-1)*F660,""))</f>
        <v/>
      </c>
      <c r="E661" s="10" t="str">
        <f>IF((IFERROR(C661-D661+IF(C661=F660,0,COMPARATIVO!$F$12),""))=COMPARATIVO!$F$12,"",IFERROR(C661-D661+IF(C661=F660,0,COMPARATIVO!$F$12),""))</f>
        <v/>
      </c>
      <c r="F661" s="46">
        <f t="shared" si="1"/>
        <v>0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9" t="str">
        <f t="shared" si="2"/>
        <v/>
      </c>
      <c r="C662" s="10" t="str">
        <f>IF(C661="","",IF(F661=0,"",IF(C661&gt;F661,F661,IF(F661&lt;&gt;"",COMPARATIVO!$D$12,""))))</f>
        <v/>
      </c>
      <c r="D662" s="10" t="str">
        <f>IF(F661=0,"",IFERROR(((1+COMPARATIVO!$E$12)^(1/12)-1)*F661,""))</f>
        <v/>
      </c>
      <c r="E662" s="10" t="str">
        <f>IF((IFERROR(C662-D662+IF(C662=F661,0,COMPARATIVO!$F$12),""))=COMPARATIVO!$F$12,"",IFERROR(C662-D662+IF(C662=F661,0,COMPARATIVO!$F$12),""))</f>
        <v/>
      </c>
      <c r="F662" s="46">
        <f t="shared" si="1"/>
        <v>0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9" t="str">
        <f t="shared" si="2"/>
        <v/>
      </c>
      <c r="C663" s="10" t="str">
        <f>IF(C662="","",IF(F662=0,"",IF(C662&gt;F662,F662,IF(F662&lt;&gt;"",COMPARATIVO!$D$12,""))))</f>
        <v/>
      </c>
      <c r="D663" s="10" t="str">
        <f>IF(F662=0,"",IFERROR(((1+COMPARATIVO!$E$12)^(1/12)-1)*F662,""))</f>
        <v/>
      </c>
      <c r="E663" s="10" t="str">
        <f>IF((IFERROR(C663-D663+IF(C663=F662,0,COMPARATIVO!$F$12),""))=COMPARATIVO!$F$12,"",IFERROR(C663-D663+IF(C663=F662,0,COMPARATIVO!$F$12),""))</f>
        <v/>
      </c>
      <c r="F663" s="46">
        <f t="shared" si="1"/>
        <v>0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9" t="str">
        <f t="shared" si="2"/>
        <v/>
      </c>
      <c r="C664" s="10" t="str">
        <f>IF(C663="","",IF(F663=0,"",IF(C663&gt;F663,F663,IF(F663&lt;&gt;"",COMPARATIVO!$D$12,""))))</f>
        <v/>
      </c>
      <c r="D664" s="10" t="str">
        <f>IF(F663=0,"",IFERROR(((1+COMPARATIVO!$E$12)^(1/12)-1)*F663,""))</f>
        <v/>
      </c>
      <c r="E664" s="10" t="str">
        <f>IF((IFERROR(C664-D664+IF(C664=F663,0,COMPARATIVO!$F$12),""))=COMPARATIVO!$F$12,"",IFERROR(C664-D664+IF(C664=F663,0,COMPARATIVO!$F$12),""))</f>
        <v/>
      </c>
      <c r="F664" s="46">
        <f t="shared" si="1"/>
        <v>0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9" t="str">
        <f t="shared" si="2"/>
        <v/>
      </c>
      <c r="C665" s="10" t="str">
        <f>IF(C664="","",IF(F664=0,"",IF(C664&gt;F664,F664,IF(F664&lt;&gt;"",COMPARATIVO!$D$12,""))))</f>
        <v/>
      </c>
      <c r="D665" s="10" t="str">
        <f>IF(F664=0,"",IFERROR(((1+COMPARATIVO!$E$12)^(1/12)-1)*F664,""))</f>
        <v/>
      </c>
      <c r="E665" s="10" t="str">
        <f>IF((IFERROR(C665-D665+IF(C665=F664,0,COMPARATIVO!$F$12),""))=COMPARATIVO!$F$12,"",IFERROR(C665-D665+IF(C665=F664,0,COMPARATIVO!$F$12),""))</f>
        <v/>
      </c>
      <c r="F665" s="46">
        <f t="shared" si="1"/>
        <v>0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9" t="str">
        <f t="shared" si="2"/>
        <v/>
      </c>
      <c r="C666" s="10" t="str">
        <f>IF(C665="","",IF(F665=0,"",IF(C665&gt;F665,F665,IF(F665&lt;&gt;"",COMPARATIVO!$D$12,""))))</f>
        <v/>
      </c>
      <c r="D666" s="10" t="str">
        <f>IF(F665=0,"",IFERROR(((1+COMPARATIVO!$E$12)^(1/12)-1)*F665,""))</f>
        <v/>
      </c>
      <c r="E666" s="10" t="str">
        <f>IF((IFERROR(C666-D666+IF(C666=F665,0,COMPARATIVO!$F$12),""))=COMPARATIVO!$F$12,"",IFERROR(C666-D666+IF(C666=F665,0,COMPARATIVO!$F$12),""))</f>
        <v/>
      </c>
      <c r="F666" s="46">
        <f t="shared" si="1"/>
        <v>0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9" t="str">
        <f t="shared" si="2"/>
        <v/>
      </c>
      <c r="C667" s="10" t="str">
        <f>IF(C666="","",IF(F666=0,"",IF(C666&gt;F666,F666,IF(F666&lt;&gt;"",COMPARATIVO!$D$12,""))))</f>
        <v/>
      </c>
      <c r="D667" s="10" t="str">
        <f>IF(F666=0,"",IFERROR(((1+COMPARATIVO!$E$12)^(1/12)-1)*F666,""))</f>
        <v/>
      </c>
      <c r="E667" s="10" t="str">
        <f>IF((IFERROR(C667-D667+IF(C667=F666,0,COMPARATIVO!$F$12),""))=COMPARATIVO!$F$12,"",IFERROR(C667-D667+IF(C667=F666,0,COMPARATIVO!$F$12),""))</f>
        <v/>
      </c>
      <c r="F667" s="46">
        <f t="shared" si="1"/>
        <v>0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9" t="str">
        <f t="shared" si="2"/>
        <v/>
      </c>
      <c r="C668" s="10" t="str">
        <f>IF(C667="","",IF(F667=0,"",IF(C667&gt;F667,F667,IF(F667&lt;&gt;"",COMPARATIVO!$D$12,""))))</f>
        <v/>
      </c>
      <c r="D668" s="10" t="str">
        <f>IF(F667=0,"",IFERROR(((1+COMPARATIVO!$E$12)^(1/12)-1)*F667,""))</f>
        <v/>
      </c>
      <c r="E668" s="10" t="str">
        <f>IF((IFERROR(C668-D668+IF(C668=F667,0,COMPARATIVO!$F$12),""))=COMPARATIVO!$F$12,"",IFERROR(C668-D668+IF(C668=F667,0,COMPARATIVO!$F$12),""))</f>
        <v/>
      </c>
      <c r="F668" s="46">
        <f t="shared" si="1"/>
        <v>0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9" t="str">
        <f t="shared" si="2"/>
        <v/>
      </c>
      <c r="C669" s="10" t="str">
        <f>IF(C668="","",IF(F668=0,"",IF(C668&gt;F668,F668,IF(F668&lt;&gt;"",COMPARATIVO!$D$12,""))))</f>
        <v/>
      </c>
      <c r="D669" s="10" t="str">
        <f>IF(F668=0,"",IFERROR(((1+COMPARATIVO!$E$12)^(1/12)-1)*F668,""))</f>
        <v/>
      </c>
      <c r="E669" s="10" t="str">
        <f>IF((IFERROR(C669-D669+IF(C669=F668,0,COMPARATIVO!$F$12),""))=COMPARATIVO!$F$12,"",IFERROR(C669-D669+IF(C669=F668,0,COMPARATIVO!$F$12),""))</f>
        <v/>
      </c>
      <c r="F669" s="46">
        <f t="shared" si="1"/>
        <v>0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9" t="str">
        <f t="shared" si="2"/>
        <v/>
      </c>
      <c r="C670" s="10" t="str">
        <f>IF(C669="","",IF(F669=0,"",IF(C669&gt;F669,F669,IF(F669&lt;&gt;"",COMPARATIVO!$D$12,""))))</f>
        <v/>
      </c>
      <c r="D670" s="10" t="str">
        <f>IF(F669=0,"",IFERROR(((1+COMPARATIVO!$E$12)^(1/12)-1)*F669,""))</f>
        <v/>
      </c>
      <c r="E670" s="10" t="str">
        <f>IF((IFERROR(C670-D670+IF(C670=F669,0,COMPARATIVO!$F$12),""))=COMPARATIVO!$F$12,"",IFERROR(C670-D670+IF(C670=F669,0,COMPARATIVO!$F$12),""))</f>
        <v/>
      </c>
      <c r="F670" s="46">
        <f t="shared" si="1"/>
        <v>0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9" t="str">
        <f t="shared" si="2"/>
        <v/>
      </c>
      <c r="C671" s="10" t="str">
        <f>IF(C670="","",IF(F670=0,"",IF(C670&gt;F670,F670,IF(F670&lt;&gt;"",COMPARATIVO!$D$12,""))))</f>
        <v/>
      </c>
      <c r="D671" s="10" t="str">
        <f>IF(F670=0,"",IFERROR(((1+COMPARATIVO!$E$12)^(1/12)-1)*F670,""))</f>
        <v/>
      </c>
      <c r="E671" s="10" t="str">
        <f>IF((IFERROR(C671-D671+IF(C671=F670,0,COMPARATIVO!$F$12),""))=COMPARATIVO!$F$12,"",IFERROR(C671-D671+IF(C671=F670,0,COMPARATIVO!$F$12),""))</f>
        <v/>
      </c>
      <c r="F671" s="46">
        <f t="shared" si="1"/>
        <v>0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9" t="str">
        <f t="shared" si="2"/>
        <v/>
      </c>
      <c r="C672" s="10" t="str">
        <f>IF(C671="","",IF(F671=0,"",IF(C671&gt;F671,F671,IF(F671&lt;&gt;"",COMPARATIVO!$D$12,""))))</f>
        <v/>
      </c>
      <c r="D672" s="10" t="str">
        <f>IF(F671=0,"",IFERROR(((1+COMPARATIVO!$E$12)^(1/12)-1)*F671,""))</f>
        <v/>
      </c>
      <c r="E672" s="10" t="str">
        <f>IF((IFERROR(C672-D672+IF(C672=F671,0,COMPARATIVO!$F$12),""))=COMPARATIVO!$F$12,"",IFERROR(C672-D672+IF(C672=F671,0,COMPARATIVO!$F$12),""))</f>
        <v/>
      </c>
      <c r="F672" s="46">
        <f t="shared" si="1"/>
        <v>0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9" t="str">
        <f t="shared" si="2"/>
        <v/>
      </c>
      <c r="C673" s="10" t="str">
        <f>IF(C672="","",IF(F672=0,"",IF(C672&gt;F672,F672,IF(F672&lt;&gt;"",COMPARATIVO!$D$12,""))))</f>
        <v/>
      </c>
      <c r="D673" s="10" t="str">
        <f>IF(F672=0,"",IFERROR(((1+COMPARATIVO!$E$12)^(1/12)-1)*F672,""))</f>
        <v/>
      </c>
      <c r="E673" s="10" t="str">
        <f>IF((IFERROR(C673-D673+IF(C673=F672,0,COMPARATIVO!$F$12),""))=COMPARATIVO!$F$12,"",IFERROR(C673-D673+IF(C673=F672,0,COMPARATIVO!$F$12),""))</f>
        <v/>
      </c>
      <c r="F673" s="46">
        <f t="shared" si="1"/>
        <v>0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9" t="str">
        <f t="shared" si="2"/>
        <v/>
      </c>
      <c r="C674" s="10" t="str">
        <f>IF(C673="","",IF(F673=0,"",IF(C673&gt;F673,F673,IF(F673&lt;&gt;"",COMPARATIVO!$D$12,""))))</f>
        <v/>
      </c>
      <c r="D674" s="10" t="str">
        <f>IF(F673=0,"",IFERROR(((1+COMPARATIVO!$E$12)^(1/12)-1)*F673,""))</f>
        <v/>
      </c>
      <c r="E674" s="10" t="str">
        <f>IF((IFERROR(C674-D674+IF(C674=F673,0,COMPARATIVO!$F$12),""))=COMPARATIVO!$F$12,"",IFERROR(C674-D674+IF(C674=F673,0,COMPARATIVO!$F$12),""))</f>
        <v/>
      </c>
      <c r="F674" s="46">
        <f t="shared" si="1"/>
        <v>0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9" t="str">
        <f t="shared" si="2"/>
        <v/>
      </c>
      <c r="C675" s="10" t="str">
        <f>IF(C674="","",IF(F674=0,"",IF(C674&gt;F674,F674,IF(F674&lt;&gt;"",COMPARATIVO!$D$12,""))))</f>
        <v/>
      </c>
      <c r="D675" s="10" t="str">
        <f>IF(F674=0,"",IFERROR(((1+COMPARATIVO!$E$12)^(1/12)-1)*F674,""))</f>
        <v/>
      </c>
      <c r="E675" s="10" t="str">
        <f>IF((IFERROR(C675-D675+IF(C675=F674,0,COMPARATIVO!$F$12),""))=COMPARATIVO!$F$12,"",IFERROR(C675-D675+IF(C675=F674,0,COMPARATIVO!$F$12),""))</f>
        <v/>
      </c>
      <c r="F675" s="46">
        <f t="shared" si="1"/>
        <v>0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9" t="str">
        <f t="shared" si="2"/>
        <v/>
      </c>
      <c r="C676" s="10" t="str">
        <f>IF(C675="","",IF(F675=0,"",IF(C675&gt;F675,F675,IF(F675&lt;&gt;"",COMPARATIVO!$D$12,""))))</f>
        <v/>
      </c>
      <c r="D676" s="10" t="str">
        <f>IF(F675=0,"",IFERROR(((1+COMPARATIVO!$E$12)^(1/12)-1)*F675,""))</f>
        <v/>
      </c>
      <c r="E676" s="10" t="str">
        <f>IF((IFERROR(C676-D676+IF(C676=F675,0,COMPARATIVO!$F$12),""))=COMPARATIVO!$F$12,"",IFERROR(C676-D676+IF(C676=F675,0,COMPARATIVO!$F$12),""))</f>
        <v/>
      </c>
      <c r="F676" s="46">
        <f t="shared" si="1"/>
        <v>0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9" t="str">
        <f t="shared" si="2"/>
        <v/>
      </c>
      <c r="C677" s="10" t="str">
        <f>IF(C676="","",IF(F676=0,"",IF(C676&gt;F676,F676,IF(F676&lt;&gt;"",COMPARATIVO!$D$12,""))))</f>
        <v/>
      </c>
      <c r="D677" s="10" t="str">
        <f>IF(F676=0,"",IFERROR(((1+COMPARATIVO!$E$12)^(1/12)-1)*F676,""))</f>
        <v/>
      </c>
      <c r="E677" s="10" t="str">
        <f>IF((IFERROR(C677-D677+IF(C677=F676,0,COMPARATIVO!$F$12),""))=COMPARATIVO!$F$12,"",IFERROR(C677-D677+IF(C677=F676,0,COMPARATIVO!$F$12),""))</f>
        <v/>
      </c>
      <c r="F677" s="46">
        <f t="shared" si="1"/>
        <v>0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9" t="str">
        <f t="shared" si="2"/>
        <v/>
      </c>
      <c r="C678" s="10" t="str">
        <f>IF(C677="","",IF(F677=0,"",IF(C677&gt;F677,F677,IF(F677&lt;&gt;"",COMPARATIVO!$D$12,""))))</f>
        <v/>
      </c>
      <c r="D678" s="10" t="str">
        <f>IF(F677=0,"",IFERROR(((1+COMPARATIVO!$E$12)^(1/12)-1)*F677,""))</f>
        <v/>
      </c>
      <c r="E678" s="10" t="str">
        <f>IF((IFERROR(C678-D678+IF(C678=F677,0,COMPARATIVO!$F$12),""))=COMPARATIVO!$F$12,"",IFERROR(C678-D678+IF(C678=F677,0,COMPARATIVO!$F$12),""))</f>
        <v/>
      </c>
      <c r="F678" s="46">
        <f t="shared" si="1"/>
        <v>0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9" t="str">
        <f t="shared" si="2"/>
        <v/>
      </c>
      <c r="C679" s="10" t="str">
        <f>IF(C678="","",IF(F678=0,"",IF(C678&gt;F678,F678,IF(F678&lt;&gt;"",COMPARATIVO!$D$12,""))))</f>
        <v/>
      </c>
      <c r="D679" s="10" t="str">
        <f>IF(F678=0,"",IFERROR(((1+COMPARATIVO!$E$12)^(1/12)-1)*F678,""))</f>
        <v/>
      </c>
      <c r="E679" s="10" t="str">
        <f>IF((IFERROR(C679-D679+IF(C679=F678,0,COMPARATIVO!$F$12),""))=COMPARATIVO!$F$12,"",IFERROR(C679-D679+IF(C679=F678,0,COMPARATIVO!$F$12),""))</f>
        <v/>
      </c>
      <c r="F679" s="46">
        <f t="shared" si="1"/>
        <v>0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9" t="str">
        <f t="shared" si="2"/>
        <v/>
      </c>
      <c r="C680" s="10" t="str">
        <f>IF(C679="","",IF(F679=0,"",IF(C679&gt;F679,F679,IF(F679&lt;&gt;"",COMPARATIVO!$D$12,""))))</f>
        <v/>
      </c>
      <c r="D680" s="10" t="str">
        <f>IF(F679=0,"",IFERROR(((1+COMPARATIVO!$E$12)^(1/12)-1)*F679,""))</f>
        <v/>
      </c>
      <c r="E680" s="10" t="str">
        <f>IF((IFERROR(C680-D680+IF(C680=F679,0,COMPARATIVO!$F$12),""))=COMPARATIVO!$F$12,"",IFERROR(C680-D680+IF(C680=F679,0,COMPARATIVO!$F$12),""))</f>
        <v/>
      </c>
      <c r="F680" s="46">
        <f t="shared" si="1"/>
        <v>0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9" t="str">
        <f t="shared" si="2"/>
        <v/>
      </c>
      <c r="C681" s="10" t="str">
        <f>IF(C680="","",IF(F680=0,"",IF(C680&gt;F680,F680,IF(F680&lt;&gt;"",COMPARATIVO!$D$12,""))))</f>
        <v/>
      </c>
      <c r="D681" s="10" t="str">
        <f>IF(F680=0,"",IFERROR(((1+COMPARATIVO!$E$12)^(1/12)-1)*F680,""))</f>
        <v/>
      </c>
      <c r="E681" s="10" t="str">
        <f>IF((IFERROR(C681-D681+IF(C681=F680,0,COMPARATIVO!$F$12),""))=COMPARATIVO!$F$12,"",IFERROR(C681-D681+IF(C681=F680,0,COMPARATIVO!$F$12),""))</f>
        <v/>
      </c>
      <c r="F681" s="46">
        <f t="shared" si="1"/>
        <v>0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9" t="str">
        <f t="shared" si="2"/>
        <v/>
      </c>
      <c r="C682" s="10" t="str">
        <f>IF(C681="","",IF(F681=0,"",IF(C681&gt;F681,F681,IF(F681&lt;&gt;"",COMPARATIVO!$D$12,""))))</f>
        <v/>
      </c>
      <c r="D682" s="10" t="str">
        <f>IF(F681=0,"",IFERROR(((1+COMPARATIVO!$E$12)^(1/12)-1)*F681,""))</f>
        <v/>
      </c>
      <c r="E682" s="10" t="str">
        <f>IF((IFERROR(C682-D682+IF(C682=F681,0,COMPARATIVO!$F$12),""))=COMPARATIVO!$F$12,"",IFERROR(C682-D682+IF(C682=F681,0,COMPARATIVO!$F$12),""))</f>
        <v/>
      </c>
      <c r="F682" s="46">
        <f t="shared" si="1"/>
        <v>0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9" t="str">
        <f t="shared" si="2"/>
        <v/>
      </c>
      <c r="C683" s="10" t="str">
        <f>IF(C682="","",IF(F682=0,"",IF(C682&gt;F682,F682,IF(F682&lt;&gt;"",COMPARATIVO!$D$12,""))))</f>
        <v/>
      </c>
      <c r="D683" s="10" t="str">
        <f>IF(F682=0,"",IFERROR(((1+COMPARATIVO!$E$12)^(1/12)-1)*F682,""))</f>
        <v/>
      </c>
      <c r="E683" s="10" t="str">
        <f>IF((IFERROR(C683-D683+IF(C683=F682,0,COMPARATIVO!$F$12),""))=COMPARATIVO!$F$12,"",IFERROR(C683-D683+IF(C683=F682,0,COMPARATIVO!$F$12),""))</f>
        <v/>
      </c>
      <c r="F683" s="46">
        <f t="shared" si="1"/>
        <v>0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9" t="str">
        <f t="shared" si="2"/>
        <v/>
      </c>
      <c r="C684" s="10" t="str">
        <f>IF(C683="","",IF(F683=0,"",IF(C683&gt;F683,F683,IF(F683&lt;&gt;"",COMPARATIVO!$D$12,""))))</f>
        <v/>
      </c>
      <c r="D684" s="10" t="str">
        <f>IF(F683=0,"",IFERROR(((1+COMPARATIVO!$E$12)^(1/12)-1)*F683,""))</f>
        <v/>
      </c>
      <c r="E684" s="10" t="str">
        <f>IF((IFERROR(C684-D684+IF(C684=F683,0,COMPARATIVO!$F$12),""))=COMPARATIVO!$F$12,"",IFERROR(C684-D684+IF(C684=F683,0,COMPARATIVO!$F$12),""))</f>
        <v/>
      </c>
      <c r="F684" s="46">
        <f t="shared" si="1"/>
        <v>0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9" t="str">
        <f t="shared" si="2"/>
        <v/>
      </c>
      <c r="C685" s="10" t="str">
        <f>IF(C684="","",IF(F684=0,"",IF(C684&gt;F684,F684,IF(F684&lt;&gt;"",COMPARATIVO!$D$12,""))))</f>
        <v/>
      </c>
      <c r="D685" s="10" t="str">
        <f>IF(F684=0,"",IFERROR(((1+COMPARATIVO!$E$12)^(1/12)-1)*F684,""))</f>
        <v/>
      </c>
      <c r="E685" s="10" t="str">
        <f>IF((IFERROR(C685-D685+IF(C685=F684,0,COMPARATIVO!$F$12),""))=COMPARATIVO!$F$12,"",IFERROR(C685-D685+IF(C685=F684,0,COMPARATIVO!$F$12),""))</f>
        <v/>
      </c>
      <c r="F685" s="46">
        <f t="shared" si="1"/>
        <v>0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9" t="str">
        <f t="shared" si="2"/>
        <v/>
      </c>
      <c r="C686" s="10" t="str">
        <f>IF(C685="","",IF(F685=0,"",IF(C685&gt;F685,F685,IF(F685&lt;&gt;"",COMPARATIVO!$D$12,""))))</f>
        <v/>
      </c>
      <c r="D686" s="10" t="str">
        <f>IF(F685=0,"",IFERROR(((1+COMPARATIVO!$E$12)^(1/12)-1)*F685,""))</f>
        <v/>
      </c>
      <c r="E686" s="10" t="str">
        <f>IF((IFERROR(C686-D686+IF(C686=F685,0,COMPARATIVO!$F$12),""))=COMPARATIVO!$F$12,"",IFERROR(C686-D686+IF(C686=F685,0,COMPARATIVO!$F$12),""))</f>
        <v/>
      </c>
      <c r="F686" s="46">
        <f t="shared" si="1"/>
        <v>0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9" t="str">
        <f t="shared" si="2"/>
        <v/>
      </c>
      <c r="C687" s="10" t="str">
        <f>IF(C686="","",IF(F686=0,"",IF(C686&gt;F686,F686,IF(F686&lt;&gt;"",COMPARATIVO!$D$12,""))))</f>
        <v/>
      </c>
      <c r="D687" s="10" t="str">
        <f>IF(F686=0,"",IFERROR(((1+COMPARATIVO!$E$12)^(1/12)-1)*F686,""))</f>
        <v/>
      </c>
      <c r="E687" s="10" t="str">
        <f>IF((IFERROR(C687-D687+IF(C687=F686,0,COMPARATIVO!$F$12),""))=COMPARATIVO!$F$12,"",IFERROR(C687-D687+IF(C687=F686,0,COMPARATIVO!$F$12),""))</f>
        <v/>
      </c>
      <c r="F687" s="46">
        <f t="shared" si="1"/>
        <v>0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9" t="str">
        <f t="shared" si="2"/>
        <v/>
      </c>
      <c r="C688" s="10" t="str">
        <f>IF(C687="","",IF(F687=0,"",IF(C687&gt;F687,F687,IF(F687&lt;&gt;"",COMPARATIVO!$D$12,""))))</f>
        <v/>
      </c>
      <c r="D688" s="10" t="str">
        <f>IF(F687=0,"",IFERROR(((1+COMPARATIVO!$E$12)^(1/12)-1)*F687,""))</f>
        <v/>
      </c>
      <c r="E688" s="10" t="str">
        <f>IF((IFERROR(C688-D688+IF(C688=F687,0,COMPARATIVO!$F$12),""))=COMPARATIVO!$F$12,"",IFERROR(C688-D688+IF(C688=F687,0,COMPARATIVO!$F$12),""))</f>
        <v/>
      </c>
      <c r="F688" s="46">
        <f t="shared" si="1"/>
        <v>0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9" t="str">
        <f t="shared" si="2"/>
        <v/>
      </c>
      <c r="C689" s="10" t="str">
        <f>IF(C688="","",IF(F688=0,"",IF(C688&gt;F688,F688,IF(F688&lt;&gt;"",COMPARATIVO!$D$12,""))))</f>
        <v/>
      </c>
      <c r="D689" s="10" t="str">
        <f>IF(F688=0,"",IFERROR(((1+COMPARATIVO!$E$12)^(1/12)-1)*F688,""))</f>
        <v/>
      </c>
      <c r="E689" s="10" t="str">
        <f>IF((IFERROR(C689-D689+IF(C689=F688,0,COMPARATIVO!$F$12),""))=COMPARATIVO!$F$12,"",IFERROR(C689-D689+IF(C689=F688,0,COMPARATIVO!$F$12),""))</f>
        <v/>
      </c>
      <c r="F689" s="46">
        <f t="shared" si="1"/>
        <v>0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9" t="str">
        <f t="shared" si="2"/>
        <v/>
      </c>
      <c r="C690" s="10" t="str">
        <f>IF(C689="","",IF(F689=0,"",IF(C689&gt;F689,F689,IF(F689&lt;&gt;"",COMPARATIVO!$D$12,""))))</f>
        <v/>
      </c>
      <c r="D690" s="10" t="str">
        <f>IF(F689=0,"",IFERROR(((1+COMPARATIVO!$E$12)^(1/12)-1)*F689,""))</f>
        <v/>
      </c>
      <c r="E690" s="10" t="str">
        <f>IF((IFERROR(C690-D690+IF(C690=F689,0,COMPARATIVO!$F$12),""))=COMPARATIVO!$F$12,"",IFERROR(C690-D690+IF(C690=F689,0,COMPARATIVO!$F$12),""))</f>
        <v/>
      </c>
      <c r="F690" s="46">
        <f t="shared" si="1"/>
        <v>0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9" t="str">
        <f t="shared" si="2"/>
        <v/>
      </c>
      <c r="C691" s="10" t="str">
        <f>IF(C690="","",IF(F690=0,"",IF(C690&gt;F690,F690,IF(F690&lt;&gt;"",COMPARATIVO!$D$12,""))))</f>
        <v/>
      </c>
      <c r="D691" s="10" t="str">
        <f>IF(F690=0,"",IFERROR(((1+COMPARATIVO!$E$12)^(1/12)-1)*F690,""))</f>
        <v/>
      </c>
      <c r="E691" s="10" t="str">
        <f>IF((IFERROR(C691-D691+IF(C691=F690,0,COMPARATIVO!$F$12),""))=COMPARATIVO!$F$12,"",IFERROR(C691-D691+IF(C691=F690,0,COMPARATIVO!$F$12),""))</f>
        <v/>
      </c>
      <c r="F691" s="46">
        <f t="shared" si="1"/>
        <v>0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9" t="str">
        <f t="shared" si="2"/>
        <v/>
      </c>
      <c r="C692" s="10" t="str">
        <f>IF(C691="","",IF(F691=0,"",IF(C691&gt;F691,F691,IF(F691&lt;&gt;"",COMPARATIVO!$D$12,""))))</f>
        <v/>
      </c>
      <c r="D692" s="10" t="str">
        <f>IF(F691=0,"",IFERROR(((1+COMPARATIVO!$E$12)^(1/12)-1)*F691,""))</f>
        <v/>
      </c>
      <c r="E692" s="10" t="str">
        <f>IF((IFERROR(C692-D692+IF(C692=F691,0,COMPARATIVO!$F$12),""))=COMPARATIVO!$F$12,"",IFERROR(C692-D692+IF(C692=F691,0,COMPARATIVO!$F$12),""))</f>
        <v/>
      </c>
      <c r="F692" s="46">
        <f t="shared" si="1"/>
        <v>0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9" t="str">
        <f t="shared" si="2"/>
        <v/>
      </c>
      <c r="C693" s="10" t="str">
        <f>IF(C692="","",IF(F692=0,"",IF(C692&gt;F692,F692,IF(F692&lt;&gt;"",COMPARATIVO!$D$12,""))))</f>
        <v/>
      </c>
      <c r="D693" s="10" t="str">
        <f>IF(F692=0,"",IFERROR(((1+COMPARATIVO!$E$12)^(1/12)-1)*F692,""))</f>
        <v/>
      </c>
      <c r="E693" s="10" t="str">
        <f>IF((IFERROR(C693-D693+IF(C693=F692,0,COMPARATIVO!$F$12),""))=COMPARATIVO!$F$12,"",IFERROR(C693-D693+IF(C693=F692,0,COMPARATIVO!$F$12),""))</f>
        <v/>
      </c>
      <c r="F693" s="46">
        <f t="shared" si="1"/>
        <v>0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9" t="str">
        <f t="shared" si="2"/>
        <v/>
      </c>
      <c r="C694" s="10" t="str">
        <f>IF(C693="","",IF(F693=0,"",IF(C693&gt;F693,F693,IF(F693&lt;&gt;"",COMPARATIVO!$D$12,""))))</f>
        <v/>
      </c>
      <c r="D694" s="10" t="str">
        <f>IF(F693=0,"",IFERROR(((1+COMPARATIVO!$E$12)^(1/12)-1)*F693,""))</f>
        <v/>
      </c>
      <c r="E694" s="10" t="str">
        <f>IF((IFERROR(C694-D694+IF(C694=F693,0,COMPARATIVO!$F$12),""))=COMPARATIVO!$F$12,"",IFERROR(C694-D694+IF(C694=F693,0,COMPARATIVO!$F$12),""))</f>
        <v/>
      </c>
      <c r="F694" s="46">
        <f t="shared" si="1"/>
        <v>0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9" t="str">
        <f t="shared" si="2"/>
        <v/>
      </c>
      <c r="C695" s="10" t="str">
        <f>IF(C694="","",IF(F694=0,"",IF(C694&gt;F694,F694,IF(F694&lt;&gt;"",COMPARATIVO!$D$12,""))))</f>
        <v/>
      </c>
      <c r="D695" s="10" t="str">
        <f>IF(F694=0,"",IFERROR(((1+COMPARATIVO!$E$12)^(1/12)-1)*F694,""))</f>
        <v/>
      </c>
      <c r="E695" s="10" t="str">
        <f>IF((IFERROR(C695-D695+IF(C695=F694,0,COMPARATIVO!$F$12),""))=COMPARATIVO!$F$12,"",IFERROR(C695-D695+IF(C695=F694,0,COMPARATIVO!$F$12),""))</f>
        <v/>
      </c>
      <c r="F695" s="46">
        <f t="shared" si="1"/>
        <v>0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9" t="str">
        <f t="shared" si="2"/>
        <v/>
      </c>
      <c r="C696" s="10" t="str">
        <f>IF(C695="","",IF(F695=0,"",IF(C695&gt;F695,F695,IF(F695&lt;&gt;"",COMPARATIVO!$D$12,""))))</f>
        <v/>
      </c>
      <c r="D696" s="10" t="str">
        <f>IF(F695=0,"",IFERROR(((1+COMPARATIVO!$E$12)^(1/12)-1)*F695,""))</f>
        <v/>
      </c>
      <c r="E696" s="10" t="str">
        <f>IF((IFERROR(C696-D696+IF(C696=F695,0,COMPARATIVO!$F$12),""))=COMPARATIVO!$F$12,"",IFERROR(C696-D696+IF(C696=F695,0,COMPARATIVO!$F$12),""))</f>
        <v/>
      </c>
      <c r="F696" s="46">
        <f t="shared" si="1"/>
        <v>0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9" t="str">
        <f t="shared" si="2"/>
        <v/>
      </c>
      <c r="C697" s="10" t="str">
        <f>IF(C696="","",IF(F696=0,"",IF(C696&gt;F696,F696,IF(F696&lt;&gt;"",COMPARATIVO!$D$12,""))))</f>
        <v/>
      </c>
      <c r="D697" s="10" t="str">
        <f>IF(F696=0,"",IFERROR(((1+COMPARATIVO!$E$12)^(1/12)-1)*F696,""))</f>
        <v/>
      </c>
      <c r="E697" s="10" t="str">
        <f>IF((IFERROR(C697-D697+IF(C697=F696,0,COMPARATIVO!$F$12),""))=COMPARATIVO!$F$12,"",IFERROR(C697-D697+IF(C697=F696,0,COMPARATIVO!$F$12),""))</f>
        <v/>
      </c>
      <c r="F697" s="46">
        <f t="shared" si="1"/>
        <v>0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9" t="str">
        <f t="shared" si="2"/>
        <v/>
      </c>
      <c r="C698" s="10" t="str">
        <f>IF(C697="","",IF(F697=0,"",IF(C697&gt;F697,F697,IF(F697&lt;&gt;"",COMPARATIVO!$D$12,""))))</f>
        <v/>
      </c>
      <c r="D698" s="10" t="str">
        <f>IF(F697=0,"",IFERROR(((1+COMPARATIVO!$E$12)^(1/12)-1)*F697,""))</f>
        <v/>
      </c>
      <c r="E698" s="10" t="str">
        <f>IF((IFERROR(C698-D698+IF(C698=F697,0,COMPARATIVO!$F$12),""))=COMPARATIVO!$F$12,"",IFERROR(C698-D698+IF(C698=F697,0,COMPARATIVO!$F$12),""))</f>
        <v/>
      </c>
      <c r="F698" s="46">
        <f t="shared" si="1"/>
        <v>0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9" t="str">
        <f t="shared" si="2"/>
        <v/>
      </c>
      <c r="C699" s="10" t="str">
        <f>IF(C698="","",IF(F698=0,"",IF(C698&gt;F698,F698,IF(F698&lt;&gt;"",COMPARATIVO!$D$12,""))))</f>
        <v/>
      </c>
      <c r="D699" s="10" t="str">
        <f>IF(F698=0,"",IFERROR(((1+COMPARATIVO!$E$12)^(1/12)-1)*F698,""))</f>
        <v/>
      </c>
      <c r="E699" s="10" t="str">
        <f>IF((IFERROR(C699-D699+IF(C699=F698,0,COMPARATIVO!$F$12),""))=COMPARATIVO!$F$12,"",IFERROR(C699-D699+IF(C699=F698,0,COMPARATIVO!$F$12),""))</f>
        <v/>
      </c>
      <c r="F699" s="46">
        <f t="shared" si="1"/>
        <v>0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9" t="str">
        <f t="shared" si="2"/>
        <v/>
      </c>
      <c r="C700" s="10" t="str">
        <f>IF(C699="","",IF(F699=0,"",IF(C699&gt;F699,F699,IF(F699&lt;&gt;"",COMPARATIVO!$D$12,""))))</f>
        <v/>
      </c>
      <c r="D700" s="10" t="str">
        <f>IF(F699=0,"",IFERROR(((1+COMPARATIVO!$E$12)^(1/12)-1)*F699,""))</f>
        <v/>
      </c>
      <c r="E700" s="10" t="str">
        <f>IF((IFERROR(C700-D700+IF(C700=F699,0,COMPARATIVO!$F$12),""))=COMPARATIVO!$F$12,"",IFERROR(C700-D700+IF(C700=F699,0,COMPARATIVO!$F$12),""))</f>
        <v/>
      </c>
      <c r="F700" s="46">
        <f t="shared" si="1"/>
        <v>0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9" t="str">
        <f t="shared" si="2"/>
        <v/>
      </c>
      <c r="C701" s="10" t="str">
        <f>IF(C700="","",IF(F700=0,"",IF(C700&gt;F700,F700,IF(F700&lt;&gt;"",COMPARATIVO!$D$12,""))))</f>
        <v/>
      </c>
      <c r="D701" s="10" t="str">
        <f>IF(F700=0,"",IFERROR(((1+COMPARATIVO!$E$12)^(1/12)-1)*F700,""))</f>
        <v/>
      </c>
      <c r="E701" s="10" t="str">
        <f>IF((IFERROR(C701-D701+IF(C701=F700,0,COMPARATIVO!$F$12),""))=COMPARATIVO!$F$12,"",IFERROR(C701-D701+IF(C701=F700,0,COMPARATIVO!$F$12),""))</f>
        <v/>
      </c>
      <c r="F701" s="46">
        <f t="shared" si="1"/>
        <v>0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9" t="str">
        <f t="shared" si="2"/>
        <v/>
      </c>
      <c r="C702" s="10" t="str">
        <f>IF(C701="","",IF(F701=0,"",IF(C701&gt;F701,F701,IF(F701&lt;&gt;"",COMPARATIVO!$D$12,""))))</f>
        <v/>
      </c>
      <c r="D702" s="10" t="str">
        <f>IF(F701=0,"",IFERROR(((1+COMPARATIVO!$E$12)^(1/12)-1)*F701,""))</f>
        <v/>
      </c>
      <c r="E702" s="10" t="str">
        <f>IF((IFERROR(C702-D702+IF(C702=F701,0,COMPARATIVO!$F$12),""))=COMPARATIVO!$F$12,"",IFERROR(C702-D702+IF(C702=F701,0,COMPARATIVO!$F$12),""))</f>
        <v/>
      </c>
      <c r="F702" s="46">
        <f t="shared" si="1"/>
        <v>0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9" t="str">
        <f t="shared" si="2"/>
        <v/>
      </c>
      <c r="C703" s="10" t="str">
        <f>IF(C702="","",IF(F702=0,"",IF(C702&gt;F702,F702,IF(F702&lt;&gt;"",COMPARATIVO!$D$12,""))))</f>
        <v/>
      </c>
      <c r="D703" s="10" t="str">
        <f>IF(F702=0,"",IFERROR(((1+COMPARATIVO!$E$12)^(1/12)-1)*F702,""))</f>
        <v/>
      </c>
      <c r="E703" s="10" t="str">
        <f>IF((IFERROR(C703-D703+IF(C703=F702,0,COMPARATIVO!$F$12),""))=COMPARATIVO!$F$12,"",IFERROR(C703-D703+IF(C703=F702,0,COMPARATIVO!$F$12),""))</f>
        <v/>
      </c>
      <c r="F703" s="46">
        <f t="shared" si="1"/>
        <v>0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9" t="str">
        <f t="shared" si="2"/>
        <v/>
      </c>
      <c r="C704" s="10" t="str">
        <f>IF(C703="","",IF(F703=0,"",IF(C703&gt;F703,F703,IF(F703&lt;&gt;"",COMPARATIVO!$D$12,""))))</f>
        <v/>
      </c>
      <c r="D704" s="10" t="str">
        <f>IF(F703=0,"",IFERROR(((1+COMPARATIVO!$E$12)^(1/12)-1)*F703,""))</f>
        <v/>
      </c>
      <c r="E704" s="10" t="str">
        <f>IF((IFERROR(C704-D704+IF(C704=F703,0,COMPARATIVO!$F$12),""))=COMPARATIVO!$F$12,"",IFERROR(C704-D704+IF(C704=F703,0,COMPARATIVO!$F$12),""))</f>
        <v/>
      </c>
      <c r="F704" s="46">
        <f t="shared" si="1"/>
        <v>0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9" t="str">
        <f t="shared" si="2"/>
        <v/>
      </c>
      <c r="C705" s="10" t="str">
        <f>IF(C704="","",IF(F704=0,"",IF(C704&gt;F704,F704,IF(F704&lt;&gt;"",COMPARATIVO!$D$12,""))))</f>
        <v/>
      </c>
      <c r="D705" s="10" t="str">
        <f>IF(F704=0,"",IFERROR(((1+COMPARATIVO!$E$12)^(1/12)-1)*F704,""))</f>
        <v/>
      </c>
      <c r="E705" s="10" t="str">
        <f>IF((IFERROR(C705-D705+IF(C705=F704,0,COMPARATIVO!$F$12),""))=COMPARATIVO!$F$12,"",IFERROR(C705-D705+IF(C705=F704,0,COMPARATIVO!$F$12),""))</f>
        <v/>
      </c>
      <c r="F705" s="46">
        <f t="shared" si="1"/>
        <v>0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9" t="str">
        <f t="shared" si="2"/>
        <v/>
      </c>
      <c r="C706" s="10" t="str">
        <f>IF(C705="","",IF(F705=0,"",IF(C705&gt;F705,F705,IF(F705&lt;&gt;"",COMPARATIVO!$D$12,""))))</f>
        <v/>
      </c>
      <c r="D706" s="10" t="str">
        <f>IF(F705=0,"",IFERROR(((1+COMPARATIVO!$E$12)^(1/12)-1)*F705,""))</f>
        <v/>
      </c>
      <c r="E706" s="10" t="str">
        <f>IF((IFERROR(C706-D706+IF(C706=F705,0,COMPARATIVO!$F$12),""))=COMPARATIVO!$F$12,"",IFERROR(C706-D706+IF(C706=F705,0,COMPARATIVO!$F$12),""))</f>
        <v/>
      </c>
      <c r="F706" s="46">
        <f t="shared" si="1"/>
        <v>0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9" t="str">
        <f t="shared" si="2"/>
        <v/>
      </c>
      <c r="C707" s="10" t="str">
        <f>IF(C706="","",IF(F706=0,"",IF(C706&gt;F706,F706,IF(F706&lt;&gt;"",COMPARATIVO!$D$12,""))))</f>
        <v/>
      </c>
      <c r="D707" s="10" t="str">
        <f>IF(F706=0,"",IFERROR(((1+COMPARATIVO!$E$12)^(1/12)-1)*F706,""))</f>
        <v/>
      </c>
      <c r="E707" s="10" t="str">
        <f>IF((IFERROR(C707-D707+IF(C707=F706,0,COMPARATIVO!$F$12),""))=COMPARATIVO!$F$12,"",IFERROR(C707-D707+IF(C707=F706,0,COMPARATIVO!$F$12),""))</f>
        <v/>
      </c>
      <c r="F707" s="46">
        <f t="shared" si="1"/>
        <v>0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9" t="str">
        <f t="shared" si="2"/>
        <v/>
      </c>
      <c r="C708" s="10" t="str">
        <f>IF(C707="","",IF(F707=0,"",IF(C707&gt;F707,F707,IF(F707&lt;&gt;"",COMPARATIVO!$D$12,""))))</f>
        <v/>
      </c>
      <c r="D708" s="10" t="str">
        <f>IF(F707=0,"",IFERROR(((1+COMPARATIVO!$E$12)^(1/12)-1)*F707,""))</f>
        <v/>
      </c>
      <c r="E708" s="10" t="str">
        <f>IF((IFERROR(C708-D708+IF(C708=F707,0,COMPARATIVO!$F$12),""))=COMPARATIVO!$F$12,"",IFERROR(C708-D708+IF(C708=F707,0,COMPARATIVO!$F$12),""))</f>
        <v/>
      </c>
      <c r="F708" s="46">
        <f t="shared" si="1"/>
        <v>0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9" t="str">
        <f t="shared" si="2"/>
        <v/>
      </c>
      <c r="C709" s="10" t="str">
        <f>IF(C708="","",IF(F708=0,"",IF(C708&gt;F708,F708,IF(F708&lt;&gt;"",COMPARATIVO!$D$12,""))))</f>
        <v/>
      </c>
      <c r="D709" s="10" t="str">
        <f>IF(F708=0,"",IFERROR(((1+COMPARATIVO!$E$12)^(1/12)-1)*F708,""))</f>
        <v/>
      </c>
      <c r="E709" s="10" t="str">
        <f>IF((IFERROR(C709-D709+IF(C709=F708,0,COMPARATIVO!$F$12),""))=COMPARATIVO!$F$12,"",IFERROR(C709-D709+IF(C709=F708,0,COMPARATIVO!$F$12),""))</f>
        <v/>
      </c>
      <c r="F709" s="46">
        <f t="shared" si="1"/>
        <v>0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9" t="str">
        <f t="shared" si="2"/>
        <v/>
      </c>
      <c r="C710" s="10" t="str">
        <f>IF(C709="","",IF(F709=0,"",IF(C709&gt;F709,F709,IF(F709&lt;&gt;"",COMPARATIVO!$D$12,""))))</f>
        <v/>
      </c>
      <c r="D710" s="10" t="str">
        <f>IF(F709=0,"",IFERROR(((1+COMPARATIVO!$E$12)^(1/12)-1)*F709,""))</f>
        <v/>
      </c>
      <c r="E710" s="10" t="str">
        <f>IF((IFERROR(C710-D710+IF(C710=F709,0,COMPARATIVO!$F$12),""))=COMPARATIVO!$F$12,"",IFERROR(C710-D710+IF(C710=F709,0,COMPARATIVO!$F$12),""))</f>
        <v/>
      </c>
      <c r="F710" s="46">
        <f t="shared" si="1"/>
        <v>0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9" t="str">
        <f t="shared" si="2"/>
        <v/>
      </c>
      <c r="C711" s="10" t="str">
        <f>IF(C710="","",IF(F710=0,"",IF(C710&gt;F710,F710,IF(F710&lt;&gt;"",COMPARATIVO!$D$12,""))))</f>
        <v/>
      </c>
      <c r="D711" s="10" t="str">
        <f>IF(F710=0,"",IFERROR(((1+COMPARATIVO!$E$12)^(1/12)-1)*F710,""))</f>
        <v/>
      </c>
      <c r="E711" s="10" t="str">
        <f>IF((IFERROR(C711-D711+IF(C711=F710,0,COMPARATIVO!$F$12),""))=COMPARATIVO!$F$12,"",IFERROR(C711-D711+IF(C711=F710,0,COMPARATIVO!$F$12),""))</f>
        <v/>
      </c>
      <c r="F711" s="46">
        <f t="shared" si="1"/>
        <v>0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9" t="str">
        <f t="shared" si="2"/>
        <v/>
      </c>
      <c r="C712" s="10" t="str">
        <f>IF(C711="","",IF(F711=0,"",IF(C711&gt;F711,F711,IF(F711&lt;&gt;"",COMPARATIVO!$D$12,""))))</f>
        <v/>
      </c>
      <c r="D712" s="10" t="str">
        <f>IF(F711=0,"",IFERROR(((1+COMPARATIVO!$E$12)^(1/12)-1)*F711,""))</f>
        <v/>
      </c>
      <c r="E712" s="10" t="str">
        <f>IF((IFERROR(C712-D712+IF(C712=F711,0,COMPARATIVO!$F$12),""))=COMPARATIVO!$F$12,"",IFERROR(C712-D712+IF(C712=F711,0,COMPARATIVO!$F$12),""))</f>
        <v/>
      </c>
      <c r="F712" s="46">
        <f t="shared" si="1"/>
        <v>0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9" t="str">
        <f t="shared" si="2"/>
        <v/>
      </c>
      <c r="C713" s="10" t="str">
        <f>IF(C712="","",IF(F712=0,"",IF(C712&gt;F712,F712,IF(F712&lt;&gt;"",COMPARATIVO!$D$12,""))))</f>
        <v/>
      </c>
      <c r="D713" s="10" t="str">
        <f>IF(F712=0,"",IFERROR(((1+COMPARATIVO!$E$12)^(1/12)-1)*F712,""))</f>
        <v/>
      </c>
      <c r="E713" s="10" t="str">
        <f>IF((IFERROR(C713-D713+IF(C713=F712,0,COMPARATIVO!$F$12),""))=COMPARATIVO!$F$12,"",IFERROR(C713-D713+IF(C713=F712,0,COMPARATIVO!$F$12),""))</f>
        <v/>
      </c>
      <c r="F713" s="46">
        <f t="shared" si="1"/>
        <v>0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9" t="str">
        <f t="shared" si="2"/>
        <v/>
      </c>
      <c r="C714" s="10" t="str">
        <f>IF(C713="","",IF(F713=0,"",IF(C713&gt;F713,F713,IF(F713&lt;&gt;"",COMPARATIVO!$D$12,""))))</f>
        <v/>
      </c>
      <c r="D714" s="10" t="str">
        <f>IF(F713=0,"",IFERROR(((1+COMPARATIVO!$E$12)^(1/12)-1)*F713,""))</f>
        <v/>
      </c>
      <c r="E714" s="10" t="str">
        <f>IF((IFERROR(C714-D714+IF(C714=F713,0,COMPARATIVO!$F$12),""))=COMPARATIVO!$F$12,"",IFERROR(C714-D714+IF(C714=F713,0,COMPARATIVO!$F$12),""))</f>
        <v/>
      </c>
      <c r="F714" s="46">
        <f t="shared" si="1"/>
        <v>0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9" t="str">
        <f t="shared" si="2"/>
        <v/>
      </c>
      <c r="C715" s="10" t="str">
        <f>IF(C714="","",IF(F714=0,"",IF(C714&gt;F714,F714,IF(F714&lt;&gt;"",COMPARATIVO!$D$12,""))))</f>
        <v/>
      </c>
      <c r="D715" s="10" t="str">
        <f>IF(F714=0,"",IFERROR(((1+COMPARATIVO!$E$12)^(1/12)-1)*F714,""))</f>
        <v/>
      </c>
      <c r="E715" s="10" t="str">
        <f>IF((IFERROR(C715-D715+IF(C715=F714,0,COMPARATIVO!$F$12),""))=COMPARATIVO!$F$12,"",IFERROR(C715-D715+IF(C715=F714,0,COMPARATIVO!$F$12),""))</f>
        <v/>
      </c>
      <c r="F715" s="46">
        <f t="shared" si="1"/>
        <v>0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9" t="str">
        <f t="shared" si="2"/>
        <v/>
      </c>
      <c r="C716" s="10" t="str">
        <f>IF(C715="","",IF(F715=0,"",IF(C715&gt;F715,F715,IF(F715&lt;&gt;"",COMPARATIVO!$D$12,""))))</f>
        <v/>
      </c>
      <c r="D716" s="10" t="str">
        <f>IF(F715=0,"",IFERROR(((1+COMPARATIVO!$E$12)^(1/12)-1)*F715,""))</f>
        <v/>
      </c>
      <c r="E716" s="10" t="str">
        <f>IF((IFERROR(C716-D716+IF(C716=F715,0,COMPARATIVO!$F$12),""))=COMPARATIVO!$F$12,"",IFERROR(C716-D716+IF(C716=F715,0,COMPARATIVO!$F$12),""))</f>
        <v/>
      </c>
      <c r="F716" s="46">
        <f t="shared" si="1"/>
        <v>0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9" t="str">
        <f t="shared" si="2"/>
        <v/>
      </c>
      <c r="C717" s="10" t="str">
        <f>IF(C716="","",IF(F716=0,"",IF(C716&gt;F716,F716,IF(F716&lt;&gt;"",COMPARATIVO!$D$12,""))))</f>
        <v/>
      </c>
      <c r="D717" s="10" t="str">
        <f>IF(F716=0,"",IFERROR(((1+COMPARATIVO!$E$12)^(1/12)-1)*F716,""))</f>
        <v/>
      </c>
      <c r="E717" s="10" t="str">
        <f>IF((IFERROR(C717-D717+IF(C717=F716,0,COMPARATIVO!$F$12),""))=COMPARATIVO!$F$12,"",IFERROR(C717-D717+IF(C717=F716,0,COMPARATIVO!$F$12),""))</f>
        <v/>
      </c>
      <c r="F717" s="46">
        <f t="shared" si="1"/>
        <v>0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9" t="str">
        <f t="shared" si="2"/>
        <v/>
      </c>
      <c r="C718" s="10" t="str">
        <f>IF(C717="","",IF(F717=0,"",IF(C717&gt;F717,F717,IF(F717&lt;&gt;"",COMPARATIVO!$D$12,""))))</f>
        <v/>
      </c>
      <c r="D718" s="10" t="str">
        <f>IF(F717=0,"",IFERROR(((1+COMPARATIVO!$E$12)^(1/12)-1)*F717,""))</f>
        <v/>
      </c>
      <c r="E718" s="10" t="str">
        <f>IF((IFERROR(C718-D718+IF(C718=F717,0,COMPARATIVO!$F$12),""))=COMPARATIVO!$F$12,"",IFERROR(C718-D718+IF(C718=F717,0,COMPARATIVO!$F$12),""))</f>
        <v/>
      </c>
      <c r="F718" s="46">
        <f t="shared" si="1"/>
        <v>0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9" t="str">
        <f t="shared" si="2"/>
        <v/>
      </c>
      <c r="C719" s="10" t="str">
        <f>IF(C718="","",IF(F718=0,"",IF(C718&gt;F718,F718,IF(F718&lt;&gt;"",COMPARATIVO!$D$12,""))))</f>
        <v/>
      </c>
      <c r="D719" s="10" t="str">
        <f>IF(F718=0,"",IFERROR(((1+COMPARATIVO!$E$12)^(1/12)-1)*F718,""))</f>
        <v/>
      </c>
      <c r="E719" s="10" t="str">
        <f>IF((IFERROR(C719-D719+IF(C719=F718,0,COMPARATIVO!$F$12),""))=COMPARATIVO!$F$12,"",IFERROR(C719-D719+IF(C719=F718,0,COMPARATIVO!$F$12),""))</f>
        <v/>
      </c>
      <c r="F719" s="46">
        <f t="shared" si="1"/>
        <v>0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9" t="str">
        <f t="shared" si="2"/>
        <v/>
      </c>
      <c r="C720" s="10" t="str">
        <f>IF(C719="","",IF(F719=0,"",IF(C719&gt;F719,F719,IF(F719&lt;&gt;"",COMPARATIVO!$D$12,""))))</f>
        <v/>
      </c>
      <c r="D720" s="10" t="str">
        <f>IF(F719=0,"",IFERROR(((1+COMPARATIVO!$E$12)^(1/12)-1)*F719,""))</f>
        <v/>
      </c>
      <c r="E720" s="10" t="str">
        <f>IF((IFERROR(C720-D720+IF(C720=F719,0,COMPARATIVO!$F$12),""))=COMPARATIVO!$F$12,"",IFERROR(C720-D720+IF(C720=F719,0,COMPARATIVO!$F$12),""))</f>
        <v/>
      </c>
      <c r="F720" s="46">
        <f t="shared" si="1"/>
        <v>0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9" t="str">
        <f t="shared" si="2"/>
        <v/>
      </c>
      <c r="C721" s="10" t="str">
        <f>IF(C720="","",IF(F720=0,"",IF(C720&gt;F720,F720,IF(F720&lt;&gt;"",COMPARATIVO!$D$12,""))))</f>
        <v/>
      </c>
      <c r="D721" s="10" t="str">
        <f>IF(F720=0,"",IFERROR(((1+COMPARATIVO!$E$12)^(1/12)-1)*F720,""))</f>
        <v/>
      </c>
      <c r="E721" s="10" t="str">
        <f>IF((IFERROR(C721-D721+IF(C721=F720,0,COMPARATIVO!$F$12),""))=COMPARATIVO!$F$12,"",IFERROR(C721-D721+IF(C721=F720,0,COMPARATIVO!$F$12),""))</f>
        <v/>
      </c>
      <c r="F721" s="46">
        <f t="shared" si="1"/>
        <v>0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9" t="str">
        <f t="shared" si="2"/>
        <v/>
      </c>
      <c r="C722" s="10" t="str">
        <f>IF(C721="","",IF(F721=0,"",IF(C721&gt;F721,F721,IF(F721&lt;&gt;"",COMPARATIVO!$D$12,""))))</f>
        <v/>
      </c>
      <c r="D722" s="10" t="str">
        <f>IF(F721=0,"",IFERROR(((1+COMPARATIVO!$E$12)^(1/12)-1)*F721,""))</f>
        <v/>
      </c>
      <c r="E722" s="10" t="str">
        <f>IF((IFERROR(C722-D722+IF(C722=F721,0,COMPARATIVO!$F$12),""))=COMPARATIVO!$F$12,"",IFERROR(C722-D722+IF(C722=F721,0,COMPARATIVO!$F$12),""))</f>
        <v/>
      </c>
      <c r="F722" s="46">
        <f t="shared" si="1"/>
        <v>0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9" t="str">
        <f t="shared" si="2"/>
        <v/>
      </c>
      <c r="C723" s="10" t="str">
        <f>IF(C722="","",IF(F722=0,"",IF(C722&gt;F722,F722,IF(F722&lt;&gt;"",COMPARATIVO!$D$12,""))))</f>
        <v/>
      </c>
      <c r="D723" s="10" t="str">
        <f>IF(F722=0,"",IFERROR(((1+COMPARATIVO!$E$12)^(1/12)-1)*F722,""))</f>
        <v/>
      </c>
      <c r="E723" s="10" t="str">
        <f>IF((IFERROR(C723-D723+IF(C723=F722,0,COMPARATIVO!$F$12),""))=COMPARATIVO!$F$12,"",IFERROR(C723-D723+IF(C723=F722,0,COMPARATIVO!$F$12),""))</f>
        <v/>
      </c>
      <c r="F723" s="46">
        <f t="shared" si="1"/>
        <v>0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9" t="str">
        <f t="shared" si="2"/>
        <v/>
      </c>
      <c r="C724" s="10" t="str">
        <f>IF(C723="","",IF(F723=0,"",IF(C723&gt;F723,F723,IF(F723&lt;&gt;"",COMPARATIVO!$D$12,""))))</f>
        <v/>
      </c>
      <c r="D724" s="10" t="str">
        <f>IF(F723=0,"",IFERROR(((1+COMPARATIVO!$E$12)^(1/12)-1)*F723,""))</f>
        <v/>
      </c>
      <c r="E724" s="10" t="str">
        <f>IF((IFERROR(C724-D724+IF(C724=F723,0,COMPARATIVO!$F$12),""))=COMPARATIVO!$F$12,"",IFERROR(C724-D724+IF(C724=F723,0,COMPARATIVO!$F$12),""))</f>
        <v/>
      </c>
      <c r="F724" s="46">
        <f t="shared" si="1"/>
        <v>0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9" t="str">
        <f t="shared" si="2"/>
        <v/>
      </c>
      <c r="C725" s="10" t="str">
        <f>IF(C724="","",IF(F724=0,"",IF(C724&gt;F724,F724,IF(F724&lt;&gt;"",COMPARATIVO!$D$12,""))))</f>
        <v/>
      </c>
      <c r="D725" s="10" t="str">
        <f>IF(F724=0,"",IFERROR(((1+COMPARATIVO!$E$12)^(1/12)-1)*F724,""))</f>
        <v/>
      </c>
      <c r="E725" s="10" t="str">
        <f>IF((IFERROR(C725-D725+IF(C725=F724,0,COMPARATIVO!$F$12),""))=COMPARATIVO!$F$12,"",IFERROR(C725-D725+IF(C725=F724,0,COMPARATIVO!$F$12),""))</f>
        <v/>
      </c>
      <c r="F725" s="46">
        <f t="shared" si="1"/>
        <v>0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9" t="str">
        <f t="shared" si="2"/>
        <v/>
      </c>
      <c r="C726" s="10" t="str">
        <f>IF(C725="","",IF(F725=0,"",IF(C725&gt;F725,F725,IF(F725&lt;&gt;"",COMPARATIVO!$D$12,""))))</f>
        <v/>
      </c>
      <c r="D726" s="10" t="str">
        <f>IF(F725=0,"",IFERROR(((1+COMPARATIVO!$E$12)^(1/12)-1)*F725,""))</f>
        <v/>
      </c>
      <c r="E726" s="10" t="str">
        <f>IF((IFERROR(C726-D726+IF(C726=F725,0,COMPARATIVO!$F$12),""))=COMPARATIVO!$F$12,"",IFERROR(C726-D726+IF(C726=F725,0,COMPARATIVO!$F$12),""))</f>
        <v/>
      </c>
      <c r="F726" s="46">
        <f t="shared" si="1"/>
        <v>0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9" t="str">
        <f t="shared" si="2"/>
        <v/>
      </c>
      <c r="C727" s="10" t="str">
        <f>IF(C726="","",IF(F726=0,"",IF(C726&gt;F726,F726,IF(F726&lt;&gt;"",COMPARATIVO!$D$12,""))))</f>
        <v/>
      </c>
      <c r="D727" s="10" t="str">
        <f>IF(F726=0,"",IFERROR(((1+COMPARATIVO!$E$12)^(1/12)-1)*F726,""))</f>
        <v/>
      </c>
      <c r="E727" s="10" t="str">
        <f>IF((IFERROR(C727-D727+IF(C727=F726,0,COMPARATIVO!$F$12),""))=COMPARATIVO!$F$12,"",IFERROR(C727-D727+IF(C727=F726,0,COMPARATIVO!$F$12),""))</f>
        <v/>
      </c>
      <c r="F727" s="46">
        <f t="shared" si="1"/>
        <v>0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9" t="str">
        <f t="shared" si="2"/>
        <v/>
      </c>
      <c r="C728" s="10" t="str">
        <f>IF(C727="","",IF(F727=0,"",IF(C727&gt;F727,F727,IF(F727&lt;&gt;"",COMPARATIVO!$D$12,""))))</f>
        <v/>
      </c>
      <c r="D728" s="10" t="str">
        <f>IF(F727=0,"",IFERROR(((1+COMPARATIVO!$E$12)^(1/12)-1)*F727,""))</f>
        <v/>
      </c>
      <c r="E728" s="10" t="str">
        <f>IF((IFERROR(C728-D728+IF(C728=F727,0,COMPARATIVO!$F$12),""))=COMPARATIVO!$F$12,"",IFERROR(C728-D728+IF(C728=F727,0,COMPARATIVO!$F$12),""))</f>
        <v/>
      </c>
      <c r="F728" s="46">
        <f t="shared" si="1"/>
        <v>0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9" t="str">
        <f t="shared" si="2"/>
        <v/>
      </c>
      <c r="C729" s="10" t="str">
        <f>IF(C728="","",IF(F728=0,"",IF(C728&gt;F728,F728,IF(F728&lt;&gt;"",COMPARATIVO!$D$12,""))))</f>
        <v/>
      </c>
      <c r="D729" s="10" t="str">
        <f>IF(F728=0,"",IFERROR(((1+COMPARATIVO!$E$12)^(1/12)-1)*F728,""))</f>
        <v/>
      </c>
      <c r="E729" s="10" t="str">
        <f>IF((IFERROR(C729-D729+IF(C729=F728,0,COMPARATIVO!$F$12),""))=COMPARATIVO!$F$12,"",IFERROR(C729-D729+IF(C729=F728,0,COMPARATIVO!$F$12),""))</f>
        <v/>
      </c>
      <c r="F729" s="46">
        <f t="shared" si="1"/>
        <v>0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9" t="str">
        <f t="shared" si="2"/>
        <v/>
      </c>
      <c r="C730" s="10" t="str">
        <f>IF(C729="","",IF(F729=0,"",IF(C729&gt;F729,F729,IF(F729&lt;&gt;"",COMPARATIVO!$D$12,""))))</f>
        <v/>
      </c>
      <c r="D730" s="10" t="str">
        <f>IF(F729=0,"",IFERROR(((1+COMPARATIVO!$E$12)^(1/12)-1)*F729,""))</f>
        <v/>
      </c>
      <c r="E730" s="10" t="str">
        <f>IF((IFERROR(C730-D730+IF(C730=F729,0,COMPARATIVO!$F$12),""))=COMPARATIVO!$F$12,"",IFERROR(C730-D730+IF(C730=F729,0,COMPARATIVO!$F$12),""))</f>
        <v/>
      </c>
      <c r="F730" s="46">
        <f t="shared" si="1"/>
        <v>0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9" t="str">
        <f t="shared" si="2"/>
        <v/>
      </c>
      <c r="C731" s="10" t="str">
        <f>IF(C730="","",IF(F730=0,"",IF(C730&gt;F730,F730,IF(F730&lt;&gt;"",COMPARATIVO!$D$12,""))))</f>
        <v/>
      </c>
      <c r="D731" s="10" t="str">
        <f>IF(F730=0,"",IFERROR(((1+COMPARATIVO!$E$12)^(1/12)-1)*F730,""))</f>
        <v/>
      </c>
      <c r="E731" s="10" t="str">
        <f>IF((IFERROR(C731-D731+IF(C731=F730,0,COMPARATIVO!$F$12),""))=COMPARATIVO!$F$12,"",IFERROR(C731-D731+IF(C731=F730,0,COMPARATIVO!$F$12),""))</f>
        <v/>
      </c>
      <c r="F731" s="46">
        <f t="shared" si="1"/>
        <v>0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9" t="str">
        <f t="shared" si="2"/>
        <v/>
      </c>
      <c r="C732" s="10" t="str">
        <f>IF(C731="","",IF(F731=0,"",IF(C731&gt;F731,F731,IF(F731&lt;&gt;"",COMPARATIVO!$D$12,""))))</f>
        <v/>
      </c>
      <c r="D732" s="10" t="str">
        <f>IF(F731=0,"",IFERROR(((1+COMPARATIVO!$E$12)^(1/12)-1)*F731,""))</f>
        <v/>
      </c>
      <c r="E732" s="10" t="str">
        <f>IF((IFERROR(C732-D732+IF(C732=F731,0,COMPARATIVO!$F$12),""))=COMPARATIVO!$F$12,"",IFERROR(C732-D732+IF(C732=F731,0,COMPARATIVO!$F$12),""))</f>
        <v/>
      </c>
      <c r="F732" s="46">
        <f t="shared" si="1"/>
        <v>0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9" t="str">
        <f t="shared" si="2"/>
        <v/>
      </c>
      <c r="C733" s="10" t="str">
        <f>IF(C732="","",IF(F732=0,"",IF(C732&gt;F732,F732,IF(F732&lt;&gt;"",COMPARATIVO!$D$12,""))))</f>
        <v/>
      </c>
      <c r="D733" s="10" t="str">
        <f>IF(F732=0,"",IFERROR(((1+COMPARATIVO!$E$12)^(1/12)-1)*F732,""))</f>
        <v/>
      </c>
      <c r="E733" s="10" t="str">
        <f>IF((IFERROR(C733-D733+IF(C733=F732,0,COMPARATIVO!$F$12),""))=COMPARATIVO!$F$12,"",IFERROR(C733-D733+IF(C733=F732,0,COMPARATIVO!$F$12),""))</f>
        <v/>
      </c>
      <c r="F733" s="46">
        <f t="shared" si="1"/>
        <v>0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9" t="str">
        <f t="shared" si="2"/>
        <v/>
      </c>
      <c r="C734" s="10" t="str">
        <f>IF(C733="","",IF(F733=0,"",IF(C733&gt;F733,F733,IF(F733&lt;&gt;"",COMPARATIVO!$D$12,""))))</f>
        <v/>
      </c>
      <c r="D734" s="10" t="str">
        <f>IF(F733=0,"",IFERROR(((1+COMPARATIVO!$E$12)^(1/12)-1)*F733,""))</f>
        <v/>
      </c>
      <c r="E734" s="10" t="str">
        <f>IF((IFERROR(C734-D734+IF(C734=F733,0,COMPARATIVO!$F$12),""))=COMPARATIVO!$F$12,"",IFERROR(C734-D734+IF(C734=F733,0,COMPARATIVO!$F$12),""))</f>
        <v/>
      </c>
      <c r="F734" s="46">
        <f t="shared" si="1"/>
        <v>0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9" t="str">
        <f t="shared" si="2"/>
        <v/>
      </c>
      <c r="C735" s="10" t="str">
        <f>IF(C734="","",IF(F734=0,"",IF(C734&gt;F734,F734,IF(F734&lt;&gt;"",COMPARATIVO!$D$12,""))))</f>
        <v/>
      </c>
      <c r="D735" s="10" t="str">
        <f>IF(F734=0,"",IFERROR(((1+COMPARATIVO!$E$12)^(1/12)-1)*F734,""))</f>
        <v/>
      </c>
      <c r="E735" s="10" t="str">
        <f>IF((IFERROR(C735-D735+IF(C735=F734,0,COMPARATIVO!$F$12),""))=COMPARATIVO!$F$12,"",IFERROR(C735-D735+IF(C735=F734,0,COMPARATIVO!$F$12),""))</f>
        <v/>
      </c>
      <c r="F735" s="46">
        <f t="shared" si="1"/>
        <v>0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9" t="str">
        <f t="shared" si="2"/>
        <v/>
      </c>
      <c r="C736" s="10" t="str">
        <f>IF(C735="","",IF(F735=0,"",IF(C735&gt;F735,F735,IF(F735&lt;&gt;"",COMPARATIVO!$D$12,""))))</f>
        <v/>
      </c>
      <c r="D736" s="10" t="str">
        <f>IF(F735=0,"",IFERROR(((1+COMPARATIVO!$E$12)^(1/12)-1)*F735,""))</f>
        <v/>
      </c>
      <c r="E736" s="10" t="str">
        <f>IF((IFERROR(C736-D736+IF(C736=F735,0,COMPARATIVO!$F$12),""))=COMPARATIVO!$F$12,"",IFERROR(C736-D736+IF(C736=F735,0,COMPARATIVO!$F$12),""))</f>
        <v/>
      </c>
      <c r="F736" s="46">
        <f t="shared" si="1"/>
        <v>0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9" t="str">
        <f t="shared" si="2"/>
        <v/>
      </c>
      <c r="C737" s="10" t="str">
        <f>IF(C736="","",IF(F736=0,"",IF(C736&gt;F736,F736,IF(F736&lt;&gt;"",COMPARATIVO!$D$12,""))))</f>
        <v/>
      </c>
      <c r="D737" s="10" t="str">
        <f>IF(F736=0,"",IFERROR(((1+COMPARATIVO!$E$12)^(1/12)-1)*F736,""))</f>
        <v/>
      </c>
      <c r="E737" s="10" t="str">
        <f>IF((IFERROR(C737-D737+IF(C737=F736,0,COMPARATIVO!$F$12),""))=COMPARATIVO!$F$12,"",IFERROR(C737-D737+IF(C737=F736,0,COMPARATIVO!$F$12),""))</f>
        <v/>
      </c>
      <c r="F737" s="46">
        <f t="shared" si="1"/>
        <v>0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9" t="str">
        <f t="shared" si="2"/>
        <v/>
      </c>
      <c r="C738" s="10" t="str">
        <f>IF(C737="","",IF(F737=0,"",IF(C737&gt;F737,F737,IF(F737&lt;&gt;"",COMPARATIVO!$D$12,""))))</f>
        <v/>
      </c>
      <c r="D738" s="10" t="str">
        <f>IF(F737=0,"",IFERROR(((1+COMPARATIVO!$E$12)^(1/12)-1)*F737,""))</f>
        <v/>
      </c>
      <c r="E738" s="10" t="str">
        <f>IF((IFERROR(C738-D738+IF(C738=F737,0,COMPARATIVO!$F$12),""))=COMPARATIVO!$F$12,"",IFERROR(C738-D738+IF(C738=F737,0,COMPARATIVO!$F$12),""))</f>
        <v/>
      </c>
      <c r="F738" s="46">
        <f t="shared" si="1"/>
        <v>0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9" t="str">
        <f t="shared" si="2"/>
        <v/>
      </c>
      <c r="C739" s="10" t="str">
        <f>IF(C738="","",IF(F738=0,"",IF(C738&gt;F738,F738,IF(F738&lt;&gt;"",COMPARATIVO!$D$12,""))))</f>
        <v/>
      </c>
      <c r="D739" s="10" t="str">
        <f>IF(F738=0,"",IFERROR(((1+COMPARATIVO!$E$12)^(1/12)-1)*F738,""))</f>
        <v/>
      </c>
      <c r="E739" s="10" t="str">
        <f>IF((IFERROR(C739-D739+IF(C739=F738,0,COMPARATIVO!$F$12),""))=COMPARATIVO!$F$12,"",IFERROR(C739-D739+IF(C739=F738,0,COMPARATIVO!$F$12),""))</f>
        <v/>
      </c>
      <c r="F739" s="46">
        <f t="shared" si="1"/>
        <v>0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9" t="str">
        <f t="shared" si="2"/>
        <v/>
      </c>
      <c r="C740" s="10" t="str">
        <f>IF(C739="","",IF(F739=0,"",IF(C739&gt;F739,F739,IF(F739&lt;&gt;"",COMPARATIVO!$D$12,""))))</f>
        <v/>
      </c>
      <c r="D740" s="10" t="str">
        <f>IF(F739=0,"",IFERROR(((1+COMPARATIVO!$E$12)^(1/12)-1)*F739,""))</f>
        <v/>
      </c>
      <c r="E740" s="10" t="str">
        <f>IF((IFERROR(C740-D740+IF(C740=F739,0,COMPARATIVO!$F$12),""))=COMPARATIVO!$F$12,"",IFERROR(C740-D740+IF(C740=F739,0,COMPARATIVO!$F$12),""))</f>
        <v/>
      </c>
      <c r="F740" s="46">
        <f t="shared" si="1"/>
        <v>0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9" t="str">
        <f t="shared" si="2"/>
        <v/>
      </c>
      <c r="C741" s="10" t="str">
        <f>IF(C740="","",IF(F740=0,"",IF(C740&gt;F740,F740,IF(F740&lt;&gt;"",COMPARATIVO!$D$12,""))))</f>
        <v/>
      </c>
      <c r="D741" s="10" t="str">
        <f>IF(F740=0,"",IFERROR(((1+COMPARATIVO!$E$12)^(1/12)-1)*F740,""))</f>
        <v/>
      </c>
      <c r="E741" s="10" t="str">
        <f>IF((IFERROR(C741-D741+IF(C741=F740,0,COMPARATIVO!$F$12),""))=COMPARATIVO!$F$12,"",IFERROR(C741-D741+IF(C741=F740,0,COMPARATIVO!$F$12),""))</f>
        <v/>
      </c>
      <c r="F741" s="46">
        <f t="shared" si="1"/>
        <v>0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9" t="str">
        <f t="shared" si="2"/>
        <v/>
      </c>
      <c r="C742" s="10" t="str">
        <f>IF(C741="","",IF(F741=0,"",IF(C741&gt;F741,F741,IF(F741&lt;&gt;"",COMPARATIVO!$D$12,""))))</f>
        <v/>
      </c>
      <c r="D742" s="10" t="str">
        <f>IF(F741=0,"",IFERROR(((1+COMPARATIVO!$E$12)^(1/12)-1)*F741,""))</f>
        <v/>
      </c>
      <c r="E742" s="10" t="str">
        <f>IF((IFERROR(C742-D742+IF(C742=F741,0,COMPARATIVO!$F$12),""))=COMPARATIVO!$F$12,"",IFERROR(C742-D742+IF(C742=F741,0,COMPARATIVO!$F$12),""))</f>
        <v/>
      </c>
      <c r="F742" s="46">
        <f t="shared" si="1"/>
        <v>0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9" t="str">
        <f t="shared" si="2"/>
        <v/>
      </c>
      <c r="C743" s="10" t="str">
        <f>IF(C742="","",IF(F742=0,"",IF(C742&gt;F742,F742,IF(F742&lt;&gt;"",COMPARATIVO!$D$12,""))))</f>
        <v/>
      </c>
      <c r="D743" s="10" t="str">
        <f>IF(F742=0,"",IFERROR(((1+COMPARATIVO!$E$12)^(1/12)-1)*F742,""))</f>
        <v/>
      </c>
      <c r="E743" s="10" t="str">
        <f>IF((IFERROR(C743-D743+IF(C743=F742,0,COMPARATIVO!$F$12),""))=COMPARATIVO!$F$12,"",IFERROR(C743-D743+IF(C743=F742,0,COMPARATIVO!$F$12),""))</f>
        <v/>
      </c>
      <c r="F743" s="46">
        <f t="shared" si="1"/>
        <v>0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9" t="str">
        <f t="shared" si="2"/>
        <v/>
      </c>
      <c r="C744" s="10" t="str">
        <f>IF(C743="","",IF(F743=0,"",IF(C743&gt;F743,F743,IF(F743&lt;&gt;"",COMPARATIVO!$D$12,""))))</f>
        <v/>
      </c>
      <c r="D744" s="10" t="str">
        <f>IF(F743=0,"",IFERROR(((1+COMPARATIVO!$E$12)^(1/12)-1)*F743,""))</f>
        <v/>
      </c>
      <c r="E744" s="10" t="str">
        <f>IF((IFERROR(C744-D744+IF(C744=F743,0,COMPARATIVO!$F$12),""))=COMPARATIVO!$F$12,"",IFERROR(C744-D744+IF(C744=F743,0,COMPARATIVO!$F$12),""))</f>
        <v/>
      </c>
      <c r="F744" s="46">
        <f t="shared" si="1"/>
        <v>0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9" t="str">
        <f t="shared" si="2"/>
        <v/>
      </c>
      <c r="C745" s="10" t="str">
        <f>IF(C744="","",IF(F744=0,"",IF(C744&gt;F744,F744,IF(F744&lt;&gt;"",COMPARATIVO!$D$12,""))))</f>
        <v/>
      </c>
      <c r="D745" s="10" t="str">
        <f>IF(F744=0,"",IFERROR(((1+COMPARATIVO!$E$12)^(1/12)-1)*F744,""))</f>
        <v/>
      </c>
      <c r="E745" s="10" t="str">
        <f>IF((IFERROR(C745-D745+IF(C745=F744,0,COMPARATIVO!$F$12),""))=COMPARATIVO!$F$12,"",IFERROR(C745-D745+IF(C745=F744,0,COMPARATIVO!$F$12),""))</f>
        <v/>
      </c>
      <c r="F745" s="46">
        <f t="shared" si="1"/>
        <v>0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9" t="str">
        <f t="shared" si="2"/>
        <v/>
      </c>
      <c r="C746" s="10" t="str">
        <f>IF(C745="","",IF(F745=0,"",IF(C745&gt;F745,F745,IF(F745&lt;&gt;"",COMPARATIVO!$D$12,""))))</f>
        <v/>
      </c>
      <c r="D746" s="10" t="str">
        <f>IF(F745=0,"",IFERROR(((1+COMPARATIVO!$E$12)^(1/12)-1)*F745,""))</f>
        <v/>
      </c>
      <c r="E746" s="10" t="str">
        <f>IF((IFERROR(C746-D746+IF(C746=F745,0,COMPARATIVO!$F$12),""))=COMPARATIVO!$F$12,"",IFERROR(C746-D746+IF(C746=F745,0,COMPARATIVO!$F$12),""))</f>
        <v/>
      </c>
      <c r="F746" s="46">
        <f t="shared" si="1"/>
        <v>0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9" t="str">
        <f t="shared" si="2"/>
        <v/>
      </c>
      <c r="C747" s="10" t="str">
        <f>IF(C746="","",IF(F746=0,"",IF(C746&gt;F746,F746,IF(F746&lt;&gt;"",COMPARATIVO!$D$12,""))))</f>
        <v/>
      </c>
      <c r="D747" s="10" t="str">
        <f>IF(F746=0,"",IFERROR(((1+COMPARATIVO!$E$12)^(1/12)-1)*F746,""))</f>
        <v/>
      </c>
      <c r="E747" s="10" t="str">
        <f>IF((IFERROR(C747-D747+IF(C747=F746,0,COMPARATIVO!$F$12),""))=COMPARATIVO!$F$12,"",IFERROR(C747-D747+IF(C747=F746,0,COMPARATIVO!$F$12),""))</f>
        <v/>
      </c>
      <c r="F747" s="46">
        <f t="shared" si="1"/>
        <v>0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9" t="str">
        <f t="shared" si="2"/>
        <v/>
      </c>
      <c r="C748" s="10" t="str">
        <f>IF(C747="","",IF(F747=0,"",IF(C747&gt;F747,F747,IF(F747&lt;&gt;"",COMPARATIVO!$D$12,""))))</f>
        <v/>
      </c>
      <c r="D748" s="10" t="str">
        <f>IF(F747=0,"",IFERROR(((1+COMPARATIVO!$E$12)^(1/12)-1)*F747,""))</f>
        <v/>
      </c>
      <c r="E748" s="10" t="str">
        <f>IF((IFERROR(C748-D748+IF(C748=F747,0,COMPARATIVO!$F$12),""))=COMPARATIVO!$F$12,"",IFERROR(C748-D748+IF(C748=F747,0,COMPARATIVO!$F$12),""))</f>
        <v/>
      </c>
      <c r="F748" s="46">
        <f t="shared" si="1"/>
        <v>0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9" t="str">
        <f t="shared" si="2"/>
        <v/>
      </c>
      <c r="C749" s="10" t="str">
        <f>IF(C748="","",IF(F748=0,"",IF(C748&gt;F748,F748,IF(F748&lt;&gt;"",COMPARATIVO!$D$12,""))))</f>
        <v/>
      </c>
      <c r="D749" s="10" t="str">
        <f>IF(F748=0,"",IFERROR(((1+COMPARATIVO!$E$12)^(1/12)-1)*F748,""))</f>
        <v/>
      </c>
      <c r="E749" s="10" t="str">
        <f>IF((IFERROR(C749-D749+IF(C749=F748,0,COMPARATIVO!$F$12),""))=COMPARATIVO!$F$12,"",IFERROR(C749-D749+IF(C749=F748,0,COMPARATIVO!$F$12),""))</f>
        <v/>
      </c>
      <c r="F749" s="46">
        <f t="shared" si="1"/>
        <v>0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9" t="str">
        <f t="shared" si="2"/>
        <v/>
      </c>
      <c r="C750" s="10" t="str">
        <f>IF(C749="","",IF(F749=0,"",IF(C749&gt;F749,F749,IF(F749&lt;&gt;"",COMPARATIVO!$D$12,""))))</f>
        <v/>
      </c>
      <c r="D750" s="10" t="str">
        <f>IF(F749=0,"",IFERROR(((1+COMPARATIVO!$E$12)^(1/12)-1)*F749,""))</f>
        <v/>
      </c>
      <c r="E750" s="10" t="str">
        <f>IF((IFERROR(C750-D750+IF(C750=F749,0,COMPARATIVO!$F$12),""))=COMPARATIVO!$F$12,"",IFERROR(C750-D750+IF(C750=F749,0,COMPARATIVO!$F$12),""))</f>
        <v/>
      </c>
      <c r="F750" s="46">
        <f t="shared" si="1"/>
        <v>0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9" t="str">
        <f t="shared" si="2"/>
        <v/>
      </c>
      <c r="C751" s="10" t="str">
        <f>IF(C750="","",IF(F750=0,"",IF(C750&gt;F750,F750,IF(F750&lt;&gt;"",COMPARATIVO!$D$12,""))))</f>
        <v/>
      </c>
      <c r="D751" s="10" t="str">
        <f>IF(F750=0,"",IFERROR(((1+COMPARATIVO!$E$12)^(1/12)-1)*F750,""))</f>
        <v/>
      </c>
      <c r="E751" s="10" t="str">
        <f>IF((IFERROR(C751-D751+IF(C751=F750,0,COMPARATIVO!$F$12),""))=COMPARATIVO!$F$12,"",IFERROR(C751-D751+IF(C751=F750,0,COMPARATIVO!$F$12),""))</f>
        <v/>
      </c>
      <c r="F751" s="46">
        <f t="shared" si="1"/>
        <v>0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9" t="str">
        <f t="shared" si="2"/>
        <v/>
      </c>
      <c r="C752" s="10" t="str">
        <f>IF(C751="","",IF(F751=0,"",IF(C751&gt;F751,F751,IF(F751&lt;&gt;"",COMPARATIVO!$D$12,""))))</f>
        <v/>
      </c>
      <c r="D752" s="10" t="str">
        <f>IF(F751=0,"",IFERROR(((1+COMPARATIVO!$E$12)^(1/12)-1)*F751,""))</f>
        <v/>
      </c>
      <c r="E752" s="10" t="str">
        <f>IF((IFERROR(C752-D752+IF(C752=F751,0,COMPARATIVO!$F$12),""))=COMPARATIVO!$F$12,"",IFERROR(C752-D752+IF(C752=F751,0,COMPARATIVO!$F$12),""))</f>
        <v/>
      </c>
      <c r="F752" s="46">
        <f t="shared" si="1"/>
        <v>0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9" t="str">
        <f t="shared" si="2"/>
        <v/>
      </c>
      <c r="C753" s="10" t="str">
        <f>IF(C752="","",IF(F752=0,"",IF(C752&gt;F752,F752,IF(F752&lt;&gt;"",COMPARATIVO!$D$12,""))))</f>
        <v/>
      </c>
      <c r="D753" s="10" t="str">
        <f>IF(F752=0,"",IFERROR(((1+COMPARATIVO!$E$12)^(1/12)-1)*F752,""))</f>
        <v/>
      </c>
      <c r="E753" s="10" t="str">
        <f>IF((IFERROR(C753-D753+IF(C753=F752,0,COMPARATIVO!$F$12),""))=COMPARATIVO!$F$12,"",IFERROR(C753-D753+IF(C753=F752,0,COMPARATIVO!$F$12),""))</f>
        <v/>
      </c>
      <c r="F753" s="46">
        <f t="shared" si="1"/>
        <v>0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9" t="str">
        <f t="shared" si="2"/>
        <v/>
      </c>
      <c r="C754" s="10" t="str">
        <f>IF(C753="","",IF(F753=0,"",IF(C753&gt;F753,F753,IF(F753&lt;&gt;"",COMPARATIVO!$D$12,""))))</f>
        <v/>
      </c>
      <c r="D754" s="10" t="str">
        <f>IF(F753=0,"",IFERROR(((1+COMPARATIVO!$E$12)^(1/12)-1)*F753,""))</f>
        <v/>
      </c>
      <c r="E754" s="10" t="str">
        <f>IF((IFERROR(C754-D754+IF(C754=F753,0,COMPARATIVO!$F$12),""))=COMPARATIVO!$F$12,"",IFERROR(C754-D754+IF(C754=F753,0,COMPARATIVO!$F$12),""))</f>
        <v/>
      </c>
      <c r="F754" s="46">
        <f t="shared" si="1"/>
        <v>0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9" t="str">
        <f t="shared" si="2"/>
        <v/>
      </c>
      <c r="C755" s="10" t="str">
        <f>IF(C754="","",IF(F754=0,"",IF(C754&gt;F754,F754,IF(F754&lt;&gt;"",COMPARATIVO!$D$12,""))))</f>
        <v/>
      </c>
      <c r="D755" s="10" t="str">
        <f>IF(F754=0,"",IFERROR(((1+COMPARATIVO!$E$12)^(1/12)-1)*F754,""))</f>
        <v/>
      </c>
      <c r="E755" s="10" t="str">
        <f>IF((IFERROR(C755-D755+IF(C755=F754,0,COMPARATIVO!$F$12),""))=COMPARATIVO!$F$12,"",IFERROR(C755-D755+IF(C755=F754,0,COMPARATIVO!$F$12),""))</f>
        <v/>
      </c>
      <c r="F755" s="46">
        <f t="shared" si="1"/>
        <v>0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9" t="str">
        <f t="shared" si="2"/>
        <v/>
      </c>
      <c r="C756" s="10" t="str">
        <f>IF(C755="","",IF(F755=0,"",IF(C755&gt;F755,F755,IF(F755&lt;&gt;"",COMPARATIVO!$D$12,""))))</f>
        <v/>
      </c>
      <c r="D756" s="10" t="str">
        <f>IF(F755=0,"",IFERROR(((1+COMPARATIVO!$E$12)^(1/12)-1)*F755,""))</f>
        <v/>
      </c>
      <c r="E756" s="10" t="str">
        <f>IF((IFERROR(C756-D756+IF(C756=F755,0,COMPARATIVO!$F$12),""))=COMPARATIVO!$F$12,"",IFERROR(C756-D756+IF(C756=F755,0,COMPARATIVO!$F$12),""))</f>
        <v/>
      </c>
      <c r="F756" s="46">
        <f t="shared" si="1"/>
        <v>0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9" t="str">
        <f t="shared" si="2"/>
        <v/>
      </c>
      <c r="C757" s="10" t="str">
        <f>IF(C756="","",IF(F756=0,"",IF(C756&gt;F756,F756,IF(F756&lt;&gt;"",COMPARATIVO!$D$12,""))))</f>
        <v/>
      </c>
      <c r="D757" s="10" t="str">
        <f>IF(F756=0,"",IFERROR(((1+COMPARATIVO!$E$12)^(1/12)-1)*F756,""))</f>
        <v/>
      </c>
      <c r="E757" s="10" t="str">
        <f>IF((IFERROR(C757-D757+IF(C757=F756,0,COMPARATIVO!$F$12),""))=COMPARATIVO!$F$12,"",IFERROR(C757-D757+IF(C757=F756,0,COMPARATIVO!$F$12),""))</f>
        <v/>
      </c>
      <c r="F757" s="46">
        <f t="shared" si="1"/>
        <v>0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9" t="str">
        <f t="shared" si="2"/>
        <v/>
      </c>
      <c r="C758" s="10" t="str">
        <f>IF(C757="","",IF(F757=0,"",IF(C757&gt;F757,F757,IF(F757&lt;&gt;"",COMPARATIVO!$D$12,""))))</f>
        <v/>
      </c>
      <c r="D758" s="10" t="str">
        <f>IF(F757=0,"",IFERROR(((1+COMPARATIVO!$E$12)^(1/12)-1)*F757,""))</f>
        <v/>
      </c>
      <c r="E758" s="10" t="str">
        <f>IF((IFERROR(C758-D758+IF(C758=F757,0,COMPARATIVO!$F$12),""))=COMPARATIVO!$F$12,"",IFERROR(C758-D758+IF(C758=F757,0,COMPARATIVO!$F$12),""))</f>
        <v/>
      </c>
      <c r="F758" s="46">
        <f t="shared" si="1"/>
        <v>0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9" t="str">
        <f t="shared" si="2"/>
        <v/>
      </c>
      <c r="C759" s="10" t="str">
        <f>IF(C758="","",IF(F758=0,"",IF(C758&gt;F758,F758,IF(F758&lt;&gt;"",COMPARATIVO!$D$12,""))))</f>
        <v/>
      </c>
      <c r="D759" s="10" t="str">
        <f>IF(F758=0,"",IFERROR(((1+COMPARATIVO!$E$12)^(1/12)-1)*F758,""))</f>
        <v/>
      </c>
      <c r="E759" s="10" t="str">
        <f>IF((IFERROR(C759-D759+IF(C759=F758,0,COMPARATIVO!$F$12),""))=COMPARATIVO!$F$12,"",IFERROR(C759-D759+IF(C759=F758,0,COMPARATIVO!$F$12),""))</f>
        <v/>
      </c>
      <c r="F759" s="46">
        <f t="shared" si="1"/>
        <v>0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9" t="str">
        <f t="shared" si="2"/>
        <v/>
      </c>
      <c r="C760" s="10" t="str">
        <f>IF(C759="","",IF(F759=0,"",IF(C759&gt;F759,F759,IF(F759&lt;&gt;"",COMPARATIVO!$D$12,""))))</f>
        <v/>
      </c>
      <c r="D760" s="10" t="str">
        <f>IF(F759=0,"",IFERROR(((1+COMPARATIVO!$E$12)^(1/12)-1)*F759,""))</f>
        <v/>
      </c>
      <c r="E760" s="10" t="str">
        <f>IF((IFERROR(C760-D760+IF(C760=F759,0,COMPARATIVO!$F$12),""))=COMPARATIVO!$F$12,"",IFERROR(C760-D760+IF(C760=F759,0,COMPARATIVO!$F$12),""))</f>
        <v/>
      </c>
      <c r="F760" s="46">
        <f t="shared" si="1"/>
        <v>0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9" t="str">
        <f t="shared" si="2"/>
        <v/>
      </c>
      <c r="C761" s="10" t="str">
        <f>IF(C760="","",IF(F760=0,"",IF(C760&gt;F760,F760,IF(F760&lt;&gt;"",COMPARATIVO!$D$12,""))))</f>
        <v/>
      </c>
      <c r="D761" s="10" t="str">
        <f>IF(F760=0,"",IFERROR(((1+COMPARATIVO!$E$12)^(1/12)-1)*F760,""))</f>
        <v/>
      </c>
      <c r="E761" s="10" t="str">
        <f>IF((IFERROR(C761-D761+IF(C761=F760,0,COMPARATIVO!$F$12),""))=COMPARATIVO!$F$12,"",IFERROR(C761-D761+IF(C761=F760,0,COMPARATIVO!$F$12),""))</f>
        <v/>
      </c>
      <c r="F761" s="46">
        <f t="shared" si="1"/>
        <v>0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9" t="str">
        <f t="shared" si="2"/>
        <v/>
      </c>
      <c r="C762" s="10" t="str">
        <f>IF(C761="","",IF(F761=0,"",IF(C761&gt;F761,F761,IF(F761&lt;&gt;"",COMPARATIVO!$D$12,""))))</f>
        <v/>
      </c>
      <c r="D762" s="10" t="str">
        <f>IF(F761=0,"",IFERROR(((1+COMPARATIVO!$E$12)^(1/12)-1)*F761,""))</f>
        <v/>
      </c>
      <c r="E762" s="10" t="str">
        <f>IF((IFERROR(C762-D762+IF(C762=F761,0,COMPARATIVO!$F$12),""))=COMPARATIVO!$F$12,"",IFERROR(C762-D762+IF(C762=F761,0,COMPARATIVO!$F$12),""))</f>
        <v/>
      </c>
      <c r="F762" s="46">
        <f t="shared" si="1"/>
        <v>0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9" t="str">
        <f t="shared" si="2"/>
        <v/>
      </c>
      <c r="C763" s="10" t="str">
        <f>IF(C762="","",IF(F762=0,"",IF(C762&gt;F762,F762,IF(F762&lt;&gt;"",COMPARATIVO!$D$12,""))))</f>
        <v/>
      </c>
      <c r="D763" s="10" t="str">
        <f>IF(F762=0,"",IFERROR(((1+COMPARATIVO!$E$12)^(1/12)-1)*F762,""))</f>
        <v/>
      </c>
      <c r="E763" s="10" t="str">
        <f>IF((IFERROR(C763-D763+IF(C763=F762,0,COMPARATIVO!$F$12),""))=COMPARATIVO!$F$12,"",IFERROR(C763-D763+IF(C763=F762,0,COMPARATIVO!$F$12),""))</f>
        <v/>
      </c>
      <c r="F763" s="46">
        <f t="shared" si="1"/>
        <v>0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9" t="str">
        <f t="shared" si="2"/>
        <v/>
      </c>
      <c r="C764" s="10" t="str">
        <f>IF(C763="","",IF(F763=0,"",IF(C763&gt;F763,F763,IF(F763&lt;&gt;"",COMPARATIVO!$D$12,""))))</f>
        <v/>
      </c>
      <c r="D764" s="10" t="str">
        <f>IF(F763=0,"",IFERROR(((1+COMPARATIVO!$E$12)^(1/12)-1)*F763,""))</f>
        <v/>
      </c>
      <c r="E764" s="10" t="str">
        <f>IF((IFERROR(C764-D764+IF(C764=F763,0,COMPARATIVO!$F$12),""))=COMPARATIVO!$F$12,"",IFERROR(C764-D764+IF(C764=F763,0,COMPARATIVO!$F$12),""))</f>
        <v/>
      </c>
      <c r="F764" s="46">
        <f t="shared" si="1"/>
        <v>0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9" t="str">
        <f t="shared" si="2"/>
        <v/>
      </c>
      <c r="C765" s="10" t="str">
        <f>IF(C764="","",IF(F764=0,"",IF(C764&gt;F764,F764,IF(F764&lt;&gt;"",COMPARATIVO!$D$12,""))))</f>
        <v/>
      </c>
      <c r="D765" s="10" t="str">
        <f>IF(F764=0,"",IFERROR(((1+COMPARATIVO!$E$12)^(1/12)-1)*F764,""))</f>
        <v/>
      </c>
      <c r="E765" s="10" t="str">
        <f>IF((IFERROR(C765-D765+IF(C765=F764,0,COMPARATIVO!$F$12),""))=COMPARATIVO!$F$12,"",IFERROR(C765-D765+IF(C765=F764,0,COMPARATIVO!$F$12),""))</f>
        <v/>
      </c>
      <c r="F765" s="46">
        <f t="shared" si="1"/>
        <v>0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9" t="str">
        <f t="shared" si="2"/>
        <v/>
      </c>
      <c r="C766" s="10" t="str">
        <f>IF(C765="","",IF(F765=0,"",IF(C765&gt;F765,F765,IF(F765&lt;&gt;"",COMPARATIVO!$D$12,""))))</f>
        <v/>
      </c>
      <c r="D766" s="10" t="str">
        <f>IF(F765=0,"",IFERROR(((1+COMPARATIVO!$E$12)^(1/12)-1)*F765,""))</f>
        <v/>
      </c>
      <c r="E766" s="10" t="str">
        <f>IF((IFERROR(C766-D766+IF(C766=F765,0,COMPARATIVO!$F$12),""))=COMPARATIVO!$F$12,"",IFERROR(C766-D766+IF(C766=F765,0,COMPARATIVO!$F$12),""))</f>
        <v/>
      </c>
      <c r="F766" s="46">
        <f t="shared" si="1"/>
        <v>0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9" t="str">
        <f t="shared" si="2"/>
        <v/>
      </c>
      <c r="C767" s="10" t="str">
        <f>IF(C766="","",IF(F766=0,"",IF(C766&gt;F766,F766,IF(F766&lt;&gt;"",COMPARATIVO!$D$12,""))))</f>
        <v/>
      </c>
      <c r="D767" s="10" t="str">
        <f>IF(F766=0,"",IFERROR(((1+COMPARATIVO!$E$12)^(1/12)-1)*F766,""))</f>
        <v/>
      </c>
      <c r="E767" s="10" t="str">
        <f>IF((IFERROR(C767-D767+IF(C767=F766,0,COMPARATIVO!$F$12),""))=COMPARATIVO!$F$12,"",IFERROR(C767-D767+IF(C767=F766,0,COMPARATIVO!$F$12),""))</f>
        <v/>
      </c>
      <c r="F767" s="46">
        <f t="shared" si="1"/>
        <v>0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9" t="str">
        <f t="shared" si="2"/>
        <v/>
      </c>
      <c r="C768" s="10" t="str">
        <f>IF(C767="","",IF(F767=0,"",IF(C767&gt;F767,F767,IF(F767&lt;&gt;"",COMPARATIVO!$D$12,""))))</f>
        <v/>
      </c>
      <c r="D768" s="10" t="str">
        <f>IF(F767=0,"",IFERROR(((1+COMPARATIVO!$E$12)^(1/12)-1)*F767,""))</f>
        <v/>
      </c>
      <c r="E768" s="10" t="str">
        <f>IF((IFERROR(C768-D768+IF(C768=F767,0,COMPARATIVO!$F$12),""))=COMPARATIVO!$F$12,"",IFERROR(C768-D768+IF(C768=F767,0,COMPARATIVO!$F$12),""))</f>
        <v/>
      </c>
      <c r="F768" s="46">
        <f t="shared" si="1"/>
        <v>0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9" t="str">
        <f t="shared" si="2"/>
        <v/>
      </c>
      <c r="C769" s="10" t="str">
        <f>IF(C768="","",IF(F768=0,"",IF(C768&gt;F768,F768,IF(F768&lt;&gt;"",COMPARATIVO!$D$12,""))))</f>
        <v/>
      </c>
      <c r="D769" s="10" t="str">
        <f>IF(F768=0,"",IFERROR(((1+COMPARATIVO!$E$12)^(1/12)-1)*F768,""))</f>
        <v/>
      </c>
      <c r="E769" s="10" t="str">
        <f>IF((IFERROR(C769-D769+IF(C769=F768,0,COMPARATIVO!$F$12),""))=COMPARATIVO!$F$12,"",IFERROR(C769-D769+IF(C769=F768,0,COMPARATIVO!$F$12),""))</f>
        <v/>
      </c>
      <c r="F769" s="46">
        <f t="shared" si="1"/>
        <v>0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9" t="str">
        <f t="shared" si="2"/>
        <v/>
      </c>
      <c r="C770" s="10" t="str">
        <f>IF(C769="","",IF(F769=0,"",IF(C769&gt;F769,F769,IF(F769&lt;&gt;"",COMPARATIVO!$D$12,""))))</f>
        <v/>
      </c>
      <c r="D770" s="10" t="str">
        <f>IF(F769=0,"",IFERROR(((1+COMPARATIVO!$E$12)^(1/12)-1)*F769,""))</f>
        <v/>
      </c>
      <c r="E770" s="10" t="str">
        <f>IF((IFERROR(C770-D770+IF(C770=F769,0,COMPARATIVO!$F$12),""))=COMPARATIVO!$F$12,"",IFERROR(C770-D770+IF(C770=F769,0,COMPARATIVO!$F$12),""))</f>
        <v/>
      </c>
      <c r="F770" s="46">
        <f t="shared" si="1"/>
        <v>0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9" t="str">
        <f t="shared" si="2"/>
        <v/>
      </c>
      <c r="C771" s="10" t="str">
        <f>IF(C770="","",IF(F770=0,"",IF(C770&gt;F770,F770,IF(F770&lt;&gt;"",COMPARATIVO!$D$12,""))))</f>
        <v/>
      </c>
      <c r="D771" s="10" t="str">
        <f>IF(F770=0,"",IFERROR(((1+COMPARATIVO!$E$12)^(1/12)-1)*F770,""))</f>
        <v/>
      </c>
      <c r="E771" s="10" t="str">
        <f>IF((IFERROR(C771-D771+IF(C771=F770,0,COMPARATIVO!$F$12),""))=COMPARATIVO!$F$12,"",IFERROR(C771-D771+IF(C771=F770,0,COMPARATIVO!$F$12),""))</f>
        <v/>
      </c>
      <c r="F771" s="46">
        <f t="shared" si="1"/>
        <v>0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9" t="str">
        <f t="shared" si="2"/>
        <v/>
      </c>
      <c r="C772" s="10" t="str">
        <f>IF(C771="","",IF(F771=0,"",IF(C771&gt;F771,F771,IF(F771&lt;&gt;"",COMPARATIVO!$D$12,""))))</f>
        <v/>
      </c>
      <c r="D772" s="10" t="str">
        <f>IF(F771=0,"",IFERROR(((1+COMPARATIVO!$E$12)^(1/12)-1)*F771,""))</f>
        <v/>
      </c>
      <c r="E772" s="10" t="str">
        <f>IF((IFERROR(C772-D772+IF(C772=F771,0,COMPARATIVO!$F$12),""))=COMPARATIVO!$F$12,"",IFERROR(C772-D772+IF(C772=F771,0,COMPARATIVO!$F$12),""))</f>
        <v/>
      </c>
      <c r="F772" s="46">
        <f t="shared" si="1"/>
        <v>0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9" t="str">
        <f t="shared" si="2"/>
        <v/>
      </c>
      <c r="C773" s="10" t="str">
        <f>IF(C772="","",IF(F772=0,"",IF(C772&gt;F772,F772,IF(F772&lt;&gt;"",COMPARATIVO!$D$12,""))))</f>
        <v/>
      </c>
      <c r="D773" s="10" t="str">
        <f>IF(F772=0,"",IFERROR(((1+COMPARATIVO!$E$12)^(1/12)-1)*F772,""))</f>
        <v/>
      </c>
      <c r="E773" s="10" t="str">
        <f>IF((IFERROR(C773-D773+IF(C773=F772,0,COMPARATIVO!$F$12),""))=COMPARATIVO!$F$12,"",IFERROR(C773-D773+IF(C773=F772,0,COMPARATIVO!$F$12),""))</f>
        <v/>
      </c>
      <c r="F773" s="46">
        <f t="shared" si="1"/>
        <v>0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9" t="str">
        <f t="shared" si="2"/>
        <v/>
      </c>
      <c r="C774" s="10" t="str">
        <f>IF(C773="","",IF(F773=0,"",IF(C773&gt;F773,F773,IF(F773&lt;&gt;"",COMPARATIVO!$D$12,""))))</f>
        <v/>
      </c>
      <c r="D774" s="10" t="str">
        <f>IF(F773=0,"",IFERROR(((1+COMPARATIVO!$E$12)^(1/12)-1)*F773,""))</f>
        <v/>
      </c>
      <c r="E774" s="10" t="str">
        <f>IF((IFERROR(C774-D774+IF(C774=F773,0,COMPARATIVO!$F$12),""))=COMPARATIVO!$F$12,"",IFERROR(C774-D774+IF(C774=F773,0,COMPARATIVO!$F$12),""))</f>
        <v/>
      </c>
      <c r="F774" s="46">
        <f t="shared" si="1"/>
        <v>0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9" t="str">
        <f t="shared" si="2"/>
        <v/>
      </c>
      <c r="C775" s="10" t="str">
        <f>IF(C774="","",IF(F774=0,"",IF(C774&gt;F774,F774,IF(F774&lt;&gt;"",COMPARATIVO!$D$12,""))))</f>
        <v/>
      </c>
      <c r="D775" s="10" t="str">
        <f>IF(F774=0,"",IFERROR(((1+COMPARATIVO!$E$12)^(1/12)-1)*F774,""))</f>
        <v/>
      </c>
      <c r="E775" s="10" t="str">
        <f>IF((IFERROR(C775-D775+IF(C775=F774,0,COMPARATIVO!$F$12),""))=COMPARATIVO!$F$12,"",IFERROR(C775-D775+IF(C775=F774,0,COMPARATIVO!$F$12),""))</f>
        <v/>
      </c>
      <c r="F775" s="46">
        <f t="shared" si="1"/>
        <v>0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9" t="str">
        <f t="shared" si="2"/>
        <v/>
      </c>
      <c r="C776" s="10" t="str">
        <f>IF(C775="","",IF(F775=0,"",IF(C775&gt;F775,F775,IF(F775&lt;&gt;"",COMPARATIVO!$D$12,""))))</f>
        <v/>
      </c>
      <c r="D776" s="10" t="str">
        <f>IF(F775=0,"",IFERROR(((1+COMPARATIVO!$E$12)^(1/12)-1)*F775,""))</f>
        <v/>
      </c>
      <c r="E776" s="10" t="str">
        <f>IF((IFERROR(C776-D776+IF(C776=F775,0,COMPARATIVO!$F$12),""))=COMPARATIVO!$F$12,"",IFERROR(C776-D776+IF(C776=F775,0,COMPARATIVO!$F$12),""))</f>
        <v/>
      </c>
      <c r="F776" s="46">
        <f t="shared" si="1"/>
        <v>0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9" t="str">
        <f t="shared" si="2"/>
        <v/>
      </c>
      <c r="C777" s="10" t="str">
        <f>IF(C776="","",IF(F776=0,"",IF(C776&gt;F776,F776,IF(F776&lt;&gt;"",COMPARATIVO!$D$12,""))))</f>
        <v/>
      </c>
      <c r="D777" s="10" t="str">
        <f>IF(F776=0,"",IFERROR(((1+COMPARATIVO!$E$12)^(1/12)-1)*F776,""))</f>
        <v/>
      </c>
      <c r="E777" s="10" t="str">
        <f>IF((IFERROR(C777-D777+IF(C777=F776,0,COMPARATIVO!$F$12),""))=COMPARATIVO!$F$12,"",IFERROR(C777-D777+IF(C777=F776,0,COMPARATIVO!$F$12),""))</f>
        <v/>
      </c>
      <c r="F777" s="46">
        <f t="shared" si="1"/>
        <v>0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9" t="str">
        <f t="shared" si="2"/>
        <v/>
      </c>
      <c r="C778" s="10" t="str">
        <f>IF(C777="","",IF(F777=0,"",IF(C777&gt;F777,F777,IF(F777&lt;&gt;"",COMPARATIVO!$D$12,""))))</f>
        <v/>
      </c>
      <c r="D778" s="10" t="str">
        <f>IF(F777=0,"",IFERROR(((1+COMPARATIVO!$E$12)^(1/12)-1)*F777,""))</f>
        <v/>
      </c>
      <c r="E778" s="10" t="str">
        <f>IF((IFERROR(C778-D778+IF(C778=F777,0,COMPARATIVO!$F$12),""))=COMPARATIVO!$F$12,"",IFERROR(C778-D778+IF(C778=F777,0,COMPARATIVO!$F$12),""))</f>
        <v/>
      </c>
      <c r="F778" s="46">
        <f t="shared" si="1"/>
        <v>0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9" t="str">
        <f t="shared" si="2"/>
        <v/>
      </c>
      <c r="C779" s="10" t="str">
        <f>IF(C778="","",IF(F778=0,"",IF(C778&gt;F778,F778,IF(F778&lt;&gt;"",COMPARATIVO!$D$12,""))))</f>
        <v/>
      </c>
      <c r="D779" s="10" t="str">
        <f>IF(F778=0,"",IFERROR(((1+COMPARATIVO!$E$12)^(1/12)-1)*F778,""))</f>
        <v/>
      </c>
      <c r="E779" s="10" t="str">
        <f>IF((IFERROR(C779-D779+IF(C779=F778,0,COMPARATIVO!$F$12),""))=COMPARATIVO!$F$12,"",IFERROR(C779-D779+IF(C779=F778,0,COMPARATIVO!$F$12),""))</f>
        <v/>
      </c>
      <c r="F779" s="46">
        <f t="shared" si="1"/>
        <v>0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9" t="str">
        <f t="shared" si="2"/>
        <v/>
      </c>
      <c r="C780" s="10" t="str">
        <f>IF(C779="","",IF(F779=0,"",IF(C779&gt;F779,F779,IF(F779&lt;&gt;"",COMPARATIVO!$D$12,""))))</f>
        <v/>
      </c>
      <c r="D780" s="10" t="str">
        <f>IF(F779=0,"",IFERROR(((1+COMPARATIVO!$E$12)^(1/12)-1)*F779,""))</f>
        <v/>
      </c>
      <c r="E780" s="10" t="str">
        <f>IF((IFERROR(C780-D780+IF(C780=F779,0,COMPARATIVO!$F$12),""))=COMPARATIVO!$F$12,"",IFERROR(C780-D780+IF(C780=F779,0,COMPARATIVO!$F$12),""))</f>
        <v/>
      </c>
      <c r="F780" s="46">
        <f t="shared" si="1"/>
        <v>0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9" t="str">
        <f t="shared" si="2"/>
        <v/>
      </c>
      <c r="C781" s="10" t="str">
        <f>IF(C780="","",IF(F780=0,"",IF(C780&gt;F780,F780,IF(F780&lt;&gt;"",COMPARATIVO!$D$12,""))))</f>
        <v/>
      </c>
      <c r="D781" s="10" t="str">
        <f>IF(F780=0,"",IFERROR(((1+COMPARATIVO!$E$12)^(1/12)-1)*F780,""))</f>
        <v/>
      </c>
      <c r="E781" s="10" t="str">
        <f>IF((IFERROR(C781-D781+IF(C781=F780,0,COMPARATIVO!$F$12),""))=COMPARATIVO!$F$12,"",IFERROR(C781-D781+IF(C781=F780,0,COMPARATIVO!$F$12),""))</f>
        <v/>
      </c>
      <c r="F781" s="46">
        <f t="shared" si="1"/>
        <v>0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9" t="str">
        <f t="shared" si="2"/>
        <v/>
      </c>
      <c r="C782" s="10" t="str">
        <f>IF(C781="","",IF(F781=0,"",IF(C781&gt;F781,F781,IF(F781&lt;&gt;"",COMPARATIVO!$D$12,""))))</f>
        <v/>
      </c>
      <c r="D782" s="10" t="str">
        <f>IF(F781=0,"",IFERROR(((1+COMPARATIVO!$E$12)^(1/12)-1)*F781,""))</f>
        <v/>
      </c>
      <c r="E782" s="10" t="str">
        <f>IF((IFERROR(C782-D782+IF(C782=F781,0,COMPARATIVO!$F$12),""))=COMPARATIVO!$F$12,"",IFERROR(C782-D782+IF(C782=F781,0,COMPARATIVO!$F$12),""))</f>
        <v/>
      </c>
      <c r="F782" s="46">
        <f t="shared" si="1"/>
        <v>0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9" t="str">
        <f t="shared" si="2"/>
        <v/>
      </c>
      <c r="C783" s="10" t="str">
        <f>IF(C782="","",IF(F782=0,"",IF(C782&gt;F782,F782,IF(F782&lt;&gt;"",COMPARATIVO!$D$12,""))))</f>
        <v/>
      </c>
      <c r="D783" s="10" t="str">
        <f>IF(F782=0,"",IFERROR(((1+COMPARATIVO!$E$12)^(1/12)-1)*F782,""))</f>
        <v/>
      </c>
      <c r="E783" s="10" t="str">
        <f>IF((IFERROR(C783-D783+IF(C783=F782,0,COMPARATIVO!$F$12),""))=COMPARATIVO!$F$12,"",IFERROR(C783-D783+IF(C783=F782,0,COMPARATIVO!$F$12),""))</f>
        <v/>
      </c>
      <c r="F783" s="46">
        <f t="shared" si="1"/>
        <v>0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9" t="str">
        <f t="shared" si="2"/>
        <v/>
      </c>
      <c r="C784" s="10" t="str">
        <f>IF(C783="","",IF(F783=0,"",IF(C783&gt;F783,F783,IF(F783&lt;&gt;"",COMPARATIVO!$D$12,""))))</f>
        <v/>
      </c>
      <c r="D784" s="10" t="str">
        <f>IF(F783=0,"",IFERROR(((1+COMPARATIVO!$E$12)^(1/12)-1)*F783,""))</f>
        <v/>
      </c>
      <c r="E784" s="10" t="str">
        <f>IF((IFERROR(C784-D784+IF(C784=F783,0,COMPARATIVO!$F$12),""))=COMPARATIVO!$F$12,"",IFERROR(C784-D784+IF(C784=F783,0,COMPARATIVO!$F$12),""))</f>
        <v/>
      </c>
      <c r="F784" s="46">
        <f t="shared" si="1"/>
        <v>0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9" t="str">
        <f t="shared" si="2"/>
        <v/>
      </c>
      <c r="C785" s="10" t="str">
        <f>IF(C784="","",IF(F784=0,"",IF(C784&gt;F784,F784,IF(F784&lt;&gt;"",COMPARATIVO!$D$12,""))))</f>
        <v/>
      </c>
      <c r="D785" s="10" t="str">
        <f>IF(F784=0,"",IFERROR(((1+COMPARATIVO!$E$12)^(1/12)-1)*F784,""))</f>
        <v/>
      </c>
      <c r="E785" s="10" t="str">
        <f>IF((IFERROR(C785-D785+IF(C785=F784,0,COMPARATIVO!$F$12),""))=COMPARATIVO!$F$12,"",IFERROR(C785-D785+IF(C785=F784,0,COMPARATIVO!$F$12),""))</f>
        <v/>
      </c>
      <c r="F785" s="46">
        <f t="shared" si="1"/>
        <v>0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9" t="str">
        <f t="shared" si="2"/>
        <v/>
      </c>
      <c r="C786" s="10" t="str">
        <f>IF(C785="","",IF(F785=0,"",IF(C785&gt;F785,F785,IF(F785&lt;&gt;"",COMPARATIVO!$D$12,""))))</f>
        <v/>
      </c>
      <c r="D786" s="10" t="str">
        <f>IF(F785=0,"",IFERROR(((1+COMPARATIVO!$E$12)^(1/12)-1)*F785,""))</f>
        <v/>
      </c>
      <c r="E786" s="10" t="str">
        <f>IF((IFERROR(C786-D786+IF(C786=F785,0,COMPARATIVO!$F$12),""))=COMPARATIVO!$F$12,"",IFERROR(C786-D786+IF(C786=F785,0,COMPARATIVO!$F$12),""))</f>
        <v/>
      </c>
      <c r="F786" s="46">
        <f t="shared" si="1"/>
        <v>0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9" t="str">
        <f t="shared" si="2"/>
        <v/>
      </c>
      <c r="C787" s="10" t="str">
        <f>IF(C786="","",IF(F786=0,"",IF(C786&gt;F786,F786,IF(F786&lt;&gt;"",COMPARATIVO!$D$12,""))))</f>
        <v/>
      </c>
      <c r="D787" s="10" t="str">
        <f>IF(F786=0,"",IFERROR(((1+COMPARATIVO!$E$12)^(1/12)-1)*F786,""))</f>
        <v/>
      </c>
      <c r="E787" s="10" t="str">
        <f>IF((IFERROR(C787-D787+IF(C787=F786,0,COMPARATIVO!$F$12),""))=COMPARATIVO!$F$12,"",IFERROR(C787-D787+IF(C787=F786,0,COMPARATIVO!$F$12),""))</f>
        <v/>
      </c>
      <c r="F787" s="46">
        <f t="shared" si="1"/>
        <v>0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9" t="str">
        <f t="shared" si="2"/>
        <v/>
      </c>
      <c r="C788" s="10" t="str">
        <f>IF(C787="","",IF(F787=0,"",IF(C787&gt;F787,F787,IF(F787&lt;&gt;"",COMPARATIVO!$D$12,""))))</f>
        <v/>
      </c>
      <c r="D788" s="10" t="str">
        <f>IF(F787=0,"",IFERROR(((1+COMPARATIVO!$E$12)^(1/12)-1)*F787,""))</f>
        <v/>
      </c>
      <c r="E788" s="10" t="str">
        <f>IF((IFERROR(C788-D788+IF(C788=F787,0,COMPARATIVO!$F$12),""))=COMPARATIVO!$F$12,"",IFERROR(C788-D788+IF(C788=F787,0,COMPARATIVO!$F$12),""))</f>
        <v/>
      </c>
      <c r="F788" s="46">
        <f t="shared" si="1"/>
        <v>0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9" t="str">
        <f t="shared" si="2"/>
        <v/>
      </c>
      <c r="C789" s="10" t="str">
        <f>IF(C788="","",IF(F788=0,"",IF(C788&gt;F788,F788,IF(F788&lt;&gt;"",COMPARATIVO!$D$12,""))))</f>
        <v/>
      </c>
      <c r="D789" s="10" t="str">
        <f>IF(F788=0,"",IFERROR(((1+COMPARATIVO!$E$12)^(1/12)-1)*F788,""))</f>
        <v/>
      </c>
      <c r="E789" s="10" t="str">
        <f>IF((IFERROR(C789-D789+IF(C789=F788,0,COMPARATIVO!$F$12),""))=COMPARATIVO!$F$12,"",IFERROR(C789-D789+IF(C789=F788,0,COMPARATIVO!$F$12),""))</f>
        <v/>
      </c>
      <c r="F789" s="46">
        <f t="shared" si="1"/>
        <v>0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9" t="str">
        <f t="shared" si="2"/>
        <v/>
      </c>
      <c r="C790" s="10" t="str">
        <f>IF(C789="","",IF(F789=0,"",IF(C789&gt;F789,F789,IF(F789&lt;&gt;"",COMPARATIVO!$D$12,""))))</f>
        <v/>
      </c>
      <c r="D790" s="10" t="str">
        <f>IF(F789=0,"",IFERROR(((1+COMPARATIVO!$E$12)^(1/12)-1)*F789,""))</f>
        <v/>
      </c>
      <c r="E790" s="10" t="str">
        <f>IF((IFERROR(C790-D790+IF(C790=F789,0,COMPARATIVO!$F$12),""))=COMPARATIVO!$F$12,"",IFERROR(C790-D790+IF(C790=F789,0,COMPARATIVO!$F$12),""))</f>
        <v/>
      </c>
      <c r="F790" s="46">
        <f t="shared" si="1"/>
        <v>0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9" t="str">
        <f t="shared" si="2"/>
        <v/>
      </c>
      <c r="C791" s="10" t="str">
        <f>IF(C790="","",IF(F790=0,"",IF(C790&gt;F790,F790,IF(F790&lt;&gt;"",COMPARATIVO!$D$12,""))))</f>
        <v/>
      </c>
      <c r="D791" s="10" t="str">
        <f>IF(F790=0,"",IFERROR(((1+COMPARATIVO!$E$12)^(1/12)-1)*F790,""))</f>
        <v/>
      </c>
      <c r="E791" s="10" t="str">
        <f>IF((IFERROR(C791-D791+IF(C791=F790,0,COMPARATIVO!$F$12),""))=COMPARATIVO!$F$12,"",IFERROR(C791-D791+IF(C791=F790,0,COMPARATIVO!$F$12),""))</f>
        <v/>
      </c>
      <c r="F791" s="46">
        <f t="shared" si="1"/>
        <v>0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9" t="str">
        <f t="shared" si="2"/>
        <v/>
      </c>
      <c r="C792" s="10" t="str">
        <f>IF(C791="","",IF(F791=0,"",IF(C791&gt;F791,F791,IF(F791&lt;&gt;"",COMPARATIVO!$D$12,""))))</f>
        <v/>
      </c>
      <c r="D792" s="10" t="str">
        <f>IF(F791=0,"",IFERROR(((1+COMPARATIVO!$E$12)^(1/12)-1)*F791,""))</f>
        <v/>
      </c>
      <c r="E792" s="10" t="str">
        <f>IF((IFERROR(C792-D792+IF(C792=F791,0,COMPARATIVO!$F$12),""))=COMPARATIVO!$F$12,"",IFERROR(C792-D792+IF(C792=F791,0,COMPARATIVO!$F$12),""))</f>
        <v/>
      </c>
      <c r="F792" s="46">
        <f t="shared" si="1"/>
        <v>0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9" t="str">
        <f t="shared" si="2"/>
        <v/>
      </c>
      <c r="C793" s="10" t="str">
        <f>IF(C792="","",IF(F792=0,"",IF(C792&gt;F792,F792,IF(F792&lt;&gt;"",COMPARATIVO!$D$12,""))))</f>
        <v/>
      </c>
      <c r="D793" s="10" t="str">
        <f>IF(F792=0,"",IFERROR(((1+COMPARATIVO!$E$12)^(1/12)-1)*F792,""))</f>
        <v/>
      </c>
      <c r="E793" s="10" t="str">
        <f>IF((IFERROR(C793-D793+IF(C793=F792,0,COMPARATIVO!$F$12),""))=COMPARATIVO!$F$12,"",IFERROR(C793-D793+IF(C793=F792,0,COMPARATIVO!$F$12),""))</f>
        <v/>
      </c>
      <c r="F793" s="46">
        <f t="shared" si="1"/>
        <v>0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9" t="str">
        <f t="shared" si="2"/>
        <v/>
      </c>
      <c r="C794" s="10" t="str">
        <f>IF(C793="","",IF(F793=0,"",IF(C793&gt;F793,F793,IF(F793&lt;&gt;"",COMPARATIVO!$D$12,""))))</f>
        <v/>
      </c>
      <c r="D794" s="10" t="str">
        <f>IF(F793=0,"",IFERROR(((1+COMPARATIVO!$E$12)^(1/12)-1)*F793,""))</f>
        <v/>
      </c>
      <c r="E794" s="10" t="str">
        <f>IF((IFERROR(C794-D794+IF(C794=F793,0,COMPARATIVO!$F$12),""))=COMPARATIVO!$F$12,"",IFERROR(C794-D794+IF(C794=F793,0,COMPARATIVO!$F$12),""))</f>
        <v/>
      </c>
      <c r="F794" s="46">
        <f t="shared" si="1"/>
        <v>0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9" t="str">
        <f t="shared" si="2"/>
        <v/>
      </c>
      <c r="C795" s="10" t="str">
        <f>IF(C794="","",IF(F794=0,"",IF(C794&gt;F794,F794,IF(F794&lt;&gt;"",COMPARATIVO!$D$12,""))))</f>
        <v/>
      </c>
      <c r="D795" s="10" t="str">
        <f>IF(F794=0,"",IFERROR(((1+COMPARATIVO!$E$12)^(1/12)-1)*F794,""))</f>
        <v/>
      </c>
      <c r="E795" s="10" t="str">
        <f>IF((IFERROR(C795-D795+IF(C795=F794,0,COMPARATIVO!$F$12),""))=COMPARATIVO!$F$12,"",IFERROR(C795-D795+IF(C795=F794,0,COMPARATIVO!$F$12),""))</f>
        <v/>
      </c>
      <c r="F795" s="46">
        <f t="shared" si="1"/>
        <v>0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9" t="str">
        <f t="shared" si="2"/>
        <v/>
      </c>
      <c r="C796" s="10" t="str">
        <f>IF(C795="","",IF(F795=0,"",IF(C795&gt;F795,F795,IF(F795&lt;&gt;"",COMPARATIVO!$D$12,""))))</f>
        <v/>
      </c>
      <c r="D796" s="10" t="str">
        <f>IF(F795=0,"",IFERROR(((1+COMPARATIVO!$E$12)^(1/12)-1)*F795,""))</f>
        <v/>
      </c>
      <c r="E796" s="10" t="str">
        <f>IF((IFERROR(C796-D796+IF(C796=F795,0,COMPARATIVO!$F$12),""))=COMPARATIVO!$F$12,"",IFERROR(C796-D796+IF(C796=F795,0,COMPARATIVO!$F$12),""))</f>
        <v/>
      </c>
      <c r="F796" s="46">
        <f t="shared" si="1"/>
        <v>0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9" t="str">
        <f t="shared" si="2"/>
        <v/>
      </c>
      <c r="C797" s="10" t="str">
        <f>IF(C796="","",IF(F796=0,"",IF(C796&gt;F796,F796,IF(F796&lt;&gt;"",COMPARATIVO!$D$12,""))))</f>
        <v/>
      </c>
      <c r="D797" s="10" t="str">
        <f>IF(F796=0,"",IFERROR(((1+COMPARATIVO!$E$12)^(1/12)-1)*F796,""))</f>
        <v/>
      </c>
      <c r="E797" s="10" t="str">
        <f>IF((IFERROR(C797-D797+IF(C797=F796,0,COMPARATIVO!$F$12),""))=COMPARATIVO!$F$12,"",IFERROR(C797-D797+IF(C797=F796,0,COMPARATIVO!$F$12),""))</f>
        <v/>
      </c>
      <c r="F797" s="46">
        <f t="shared" si="1"/>
        <v>0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9" t="str">
        <f t="shared" si="2"/>
        <v/>
      </c>
      <c r="C798" s="10" t="str">
        <f>IF(C797="","",IF(F797=0,"",IF(C797&gt;F797,F797,IF(F797&lt;&gt;"",COMPARATIVO!$D$12,""))))</f>
        <v/>
      </c>
      <c r="D798" s="10" t="str">
        <f>IF(F797=0,"",IFERROR(((1+COMPARATIVO!$E$12)^(1/12)-1)*F797,""))</f>
        <v/>
      </c>
      <c r="E798" s="10" t="str">
        <f>IF((IFERROR(C798-D798+IF(C798=F797,0,COMPARATIVO!$F$12),""))=COMPARATIVO!$F$12,"",IFERROR(C798-D798+IF(C798=F797,0,COMPARATIVO!$F$12),""))</f>
        <v/>
      </c>
      <c r="F798" s="46">
        <f t="shared" si="1"/>
        <v>0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9" t="str">
        <f t="shared" si="2"/>
        <v/>
      </c>
      <c r="C799" s="10" t="str">
        <f>IF(C798="","",IF(F798=0,"",IF(C798&gt;F798,F798,IF(F798&lt;&gt;"",COMPARATIVO!$D$12,""))))</f>
        <v/>
      </c>
      <c r="D799" s="10" t="str">
        <f>IF(F798=0,"",IFERROR(((1+COMPARATIVO!$E$12)^(1/12)-1)*F798,""))</f>
        <v/>
      </c>
      <c r="E799" s="10" t="str">
        <f>IF((IFERROR(C799-D799+IF(C799=F798,0,COMPARATIVO!$F$12),""))=COMPARATIVO!$F$12,"",IFERROR(C799-D799+IF(C799=F798,0,COMPARATIVO!$F$12),""))</f>
        <v/>
      </c>
      <c r="F799" s="46">
        <f t="shared" si="1"/>
        <v>0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9" t="str">
        <f t="shared" si="2"/>
        <v/>
      </c>
      <c r="C800" s="10" t="str">
        <f>IF(C799="","",IF(F799=0,"",IF(C799&gt;F799,F799,IF(F799&lt;&gt;"",COMPARATIVO!$D$12,""))))</f>
        <v/>
      </c>
      <c r="D800" s="10" t="str">
        <f>IF(F799=0,"",IFERROR(((1+COMPARATIVO!$E$12)^(1/12)-1)*F799,""))</f>
        <v/>
      </c>
      <c r="E800" s="10" t="str">
        <f>IF((IFERROR(C800-D800+IF(C800=F799,0,COMPARATIVO!$F$12),""))=COMPARATIVO!$F$12,"",IFERROR(C800-D800+IF(C800=F799,0,COMPARATIVO!$F$12),""))</f>
        <v/>
      </c>
      <c r="F800" s="46">
        <f t="shared" si="1"/>
        <v>0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9" t="str">
        <f t="shared" si="2"/>
        <v/>
      </c>
      <c r="C801" s="10" t="str">
        <f>IF(C800="","",IF(F800=0,"",IF(C800&gt;F800,F800,IF(F800&lt;&gt;"",COMPARATIVO!$D$12,""))))</f>
        <v/>
      </c>
      <c r="D801" s="10" t="str">
        <f>IF(F800=0,"",IFERROR(((1+COMPARATIVO!$E$12)^(1/12)-1)*F800,""))</f>
        <v/>
      </c>
      <c r="E801" s="10" t="str">
        <f>IF((IFERROR(C801-D801+IF(C801=F800,0,COMPARATIVO!$F$12),""))=COMPARATIVO!$F$12,"",IFERROR(C801-D801+IF(C801=F800,0,COMPARATIVO!$F$12),""))</f>
        <v/>
      </c>
      <c r="F801" s="46">
        <f t="shared" si="1"/>
        <v>0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9" t="str">
        <f t="shared" si="2"/>
        <v/>
      </c>
      <c r="C802" s="10" t="str">
        <f>IF(C801="","",IF(F801=0,"",IF(C801&gt;F801,F801,IF(F801&lt;&gt;"",COMPARATIVO!$D$12,""))))</f>
        <v/>
      </c>
      <c r="D802" s="10" t="str">
        <f>IF(F801=0,"",IFERROR(((1+COMPARATIVO!$E$12)^(1/12)-1)*F801,""))</f>
        <v/>
      </c>
      <c r="E802" s="10" t="str">
        <f>IF((IFERROR(C802-D802+IF(C802=F801,0,COMPARATIVO!$F$12),""))=COMPARATIVO!$F$12,"",IFERROR(C802-D802+IF(C802=F801,0,COMPARATIVO!$F$12),""))</f>
        <v/>
      </c>
      <c r="F802" s="46">
        <f t="shared" si="1"/>
        <v>0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9" t="str">
        <f t="shared" si="2"/>
        <v/>
      </c>
      <c r="C803" s="10" t="str">
        <f>IF(C802="","",IF(F802=0,"",IF(C802&gt;F802,F802,IF(F802&lt;&gt;"",COMPARATIVO!$D$12,""))))</f>
        <v/>
      </c>
      <c r="D803" s="10" t="str">
        <f>IF(F802=0,"",IFERROR(((1+COMPARATIVO!$E$12)^(1/12)-1)*F802,""))</f>
        <v/>
      </c>
      <c r="E803" s="10" t="str">
        <f>IF((IFERROR(C803-D803+IF(C803=F802,0,COMPARATIVO!$F$12),""))=COMPARATIVO!$F$12,"",IFERROR(C803-D803+IF(C803=F802,0,COMPARATIVO!$F$12),""))</f>
        <v/>
      </c>
      <c r="F803" s="46">
        <f t="shared" si="1"/>
        <v>0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9" t="str">
        <f t="shared" si="2"/>
        <v/>
      </c>
      <c r="C804" s="10" t="str">
        <f>IF(C803="","",IF(F803=0,"",IF(C803&gt;F803,F803,IF(F803&lt;&gt;"",COMPARATIVO!$D$12,""))))</f>
        <v/>
      </c>
      <c r="D804" s="10" t="str">
        <f>IF(F803=0,"",IFERROR(((1+COMPARATIVO!$E$12)^(1/12)-1)*F803,""))</f>
        <v/>
      </c>
      <c r="E804" s="10" t="str">
        <f>IF((IFERROR(C804-D804+IF(C804=F803,0,COMPARATIVO!$F$12),""))=COMPARATIVO!$F$12,"",IFERROR(C804-D804+IF(C804=F803,0,COMPARATIVO!$F$12),""))</f>
        <v/>
      </c>
      <c r="F804" s="46">
        <f t="shared" si="1"/>
        <v>0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9" t="str">
        <f t="shared" si="2"/>
        <v/>
      </c>
      <c r="C805" s="10" t="str">
        <f>IF(C804="","",IF(F804=0,"",IF(C804&gt;F804,F804,IF(F804&lt;&gt;"",COMPARATIVO!$D$12,""))))</f>
        <v/>
      </c>
      <c r="D805" s="10" t="str">
        <f>IF(F804=0,"",IFERROR(((1+COMPARATIVO!$E$12)^(1/12)-1)*F804,""))</f>
        <v/>
      </c>
      <c r="E805" s="10" t="str">
        <f>IF((IFERROR(C805-D805+IF(C805=F804,0,COMPARATIVO!$F$12),""))=COMPARATIVO!$F$12,"",IFERROR(C805-D805+IF(C805=F804,0,COMPARATIVO!$F$12),""))</f>
        <v/>
      </c>
      <c r="F805" s="46">
        <f t="shared" si="1"/>
        <v>0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9" t="str">
        <f t="shared" si="2"/>
        <v/>
      </c>
      <c r="C806" s="10" t="str">
        <f>IF(C805="","",IF(F805=0,"",IF(C805&gt;F805,F805,IF(F805&lt;&gt;"",COMPARATIVO!$D$12,""))))</f>
        <v/>
      </c>
      <c r="D806" s="10" t="str">
        <f>IF(F805=0,"",IFERROR(((1+COMPARATIVO!$E$12)^(1/12)-1)*F805,""))</f>
        <v/>
      </c>
      <c r="E806" s="10" t="str">
        <f>IF((IFERROR(C806-D806+IF(C806=F805,0,COMPARATIVO!$F$12),""))=COMPARATIVO!$F$12,"",IFERROR(C806-D806+IF(C806=F805,0,COMPARATIVO!$F$12),""))</f>
        <v/>
      </c>
      <c r="F806" s="46">
        <f t="shared" si="1"/>
        <v>0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9" t="str">
        <f t="shared" si="2"/>
        <v/>
      </c>
      <c r="C807" s="10" t="str">
        <f>IF(C806="","",IF(F806=0,"",IF(C806&gt;F806,F806,IF(F806&lt;&gt;"",COMPARATIVO!$D$12,""))))</f>
        <v/>
      </c>
      <c r="D807" s="10" t="str">
        <f>IF(F806=0,"",IFERROR(((1+COMPARATIVO!$E$12)^(1/12)-1)*F806,""))</f>
        <v/>
      </c>
      <c r="E807" s="10" t="str">
        <f>IF((IFERROR(C807-D807+IF(C807=F806,0,COMPARATIVO!$F$12),""))=COMPARATIVO!$F$12,"",IFERROR(C807-D807+IF(C807=F806,0,COMPARATIVO!$F$12),""))</f>
        <v/>
      </c>
      <c r="F807" s="46">
        <f t="shared" si="1"/>
        <v>0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9" t="str">
        <f t="shared" si="2"/>
        <v/>
      </c>
      <c r="C808" s="10" t="str">
        <f>IF(C807="","",IF(F807=0,"",IF(C807&gt;F807,F807,IF(F807&lt;&gt;"",COMPARATIVO!$D$12,""))))</f>
        <v/>
      </c>
      <c r="D808" s="10" t="str">
        <f>IF(F807=0,"",IFERROR(((1+COMPARATIVO!$E$12)^(1/12)-1)*F807,""))</f>
        <v/>
      </c>
      <c r="E808" s="10" t="str">
        <f>IF((IFERROR(C808-D808+IF(C808=F807,0,COMPARATIVO!$F$12),""))=COMPARATIVO!$F$12,"",IFERROR(C808-D808+IF(C808=F807,0,COMPARATIVO!$F$12),""))</f>
        <v/>
      </c>
      <c r="F808" s="46">
        <f t="shared" si="1"/>
        <v>0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9" t="str">
        <f t="shared" si="2"/>
        <v/>
      </c>
      <c r="C809" s="10" t="str">
        <f>IF(C808="","",IF(F808=0,"",IF(C808&gt;F808,F808,IF(F808&lt;&gt;"",COMPARATIVO!$D$12,""))))</f>
        <v/>
      </c>
      <c r="D809" s="10" t="str">
        <f>IF(F808=0,"",IFERROR(((1+COMPARATIVO!$E$12)^(1/12)-1)*F808,""))</f>
        <v/>
      </c>
      <c r="E809" s="10" t="str">
        <f>IF((IFERROR(C809-D809+IF(C809=F808,0,COMPARATIVO!$F$12),""))=COMPARATIVO!$F$12,"",IFERROR(C809-D809+IF(C809=F808,0,COMPARATIVO!$F$12),""))</f>
        <v/>
      </c>
      <c r="F809" s="46">
        <f t="shared" si="1"/>
        <v>0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9" t="str">
        <f t="shared" si="2"/>
        <v/>
      </c>
      <c r="C810" s="10" t="str">
        <f>IF(C809="","",IF(F809=0,"",IF(C809&gt;F809,F809,IF(F809&lt;&gt;"",COMPARATIVO!$D$12,""))))</f>
        <v/>
      </c>
      <c r="D810" s="10" t="str">
        <f>IF(F809=0,"",IFERROR(((1+COMPARATIVO!$E$12)^(1/12)-1)*F809,""))</f>
        <v/>
      </c>
      <c r="E810" s="10" t="str">
        <f>IF((IFERROR(C810-D810+IF(C810=F809,0,COMPARATIVO!$F$12),""))=COMPARATIVO!$F$12,"",IFERROR(C810-D810+IF(C810=F809,0,COMPARATIVO!$F$12),""))</f>
        <v/>
      </c>
      <c r="F810" s="46">
        <f t="shared" si="1"/>
        <v>0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9" t="str">
        <f t="shared" si="2"/>
        <v/>
      </c>
      <c r="C811" s="10" t="str">
        <f>IF(C810="","",IF(F810=0,"",IF(C810&gt;F810,F810,IF(F810&lt;&gt;"",COMPARATIVO!$D$12,""))))</f>
        <v/>
      </c>
      <c r="D811" s="10" t="str">
        <f>IF(F810=0,"",IFERROR(((1+COMPARATIVO!$E$12)^(1/12)-1)*F810,""))</f>
        <v/>
      </c>
      <c r="E811" s="10" t="str">
        <f>IF((IFERROR(C811-D811+IF(C811=F810,0,COMPARATIVO!$F$12),""))=COMPARATIVO!$F$12,"",IFERROR(C811-D811+IF(C811=F810,0,COMPARATIVO!$F$12),""))</f>
        <v/>
      </c>
      <c r="F811" s="46">
        <f t="shared" si="1"/>
        <v>0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9" t="str">
        <f t="shared" si="2"/>
        <v/>
      </c>
      <c r="C812" s="10" t="str">
        <f>IF(C811="","",IF(F811=0,"",IF(C811&gt;F811,F811,IF(F811&lt;&gt;"",COMPARATIVO!$D$12,""))))</f>
        <v/>
      </c>
      <c r="D812" s="10" t="str">
        <f>IF(F811=0,"",IFERROR(((1+COMPARATIVO!$E$12)^(1/12)-1)*F811,""))</f>
        <v/>
      </c>
      <c r="E812" s="10" t="str">
        <f>IF((IFERROR(C812-D812+IF(C812=F811,0,COMPARATIVO!$F$12),""))=COMPARATIVO!$F$12,"",IFERROR(C812-D812+IF(C812=F811,0,COMPARATIVO!$F$12),""))</f>
        <v/>
      </c>
      <c r="F812" s="46">
        <f t="shared" si="1"/>
        <v>0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9" t="str">
        <f t="shared" si="2"/>
        <v/>
      </c>
      <c r="C813" s="10" t="str">
        <f>IF(C812="","",IF(F812=0,"",IF(C812&gt;F812,F812,IF(F812&lt;&gt;"",COMPARATIVO!$D$12,""))))</f>
        <v/>
      </c>
      <c r="D813" s="10" t="str">
        <f>IF(F812=0,"",IFERROR(((1+COMPARATIVO!$E$12)^(1/12)-1)*F812,""))</f>
        <v/>
      </c>
      <c r="E813" s="10" t="str">
        <f>IF((IFERROR(C813-D813+IF(C813=F812,0,COMPARATIVO!$F$12),""))=COMPARATIVO!$F$12,"",IFERROR(C813-D813+IF(C813=F812,0,COMPARATIVO!$F$12),""))</f>
        <v/>
      </c>
      <c r="F813" s="46">
        <f t="shared" si="1"/>
        <v>0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9" t="str">
        <f t="shared" si="2"/>
        <v/>
      </c>
      <c r="C814" s="10" t="str">
        <f>IF(C813="","",IF(F813=0,"",IF(C813&gt;F813,F813,IF(F813&lt;&gt;"",COMPARATIVO!$D$12,""))))</f>
        <v/>
      </c>
      <c r="D814" s="10" t="str">
        <f>IF(F813=0,"",IFERROR(((1+COMPARATIVO!$E$12)^(1/12)-1)*F813,""))</f>
        <v/>
      </c>
      <c r="E814" s="10" t="str">
        <f>IF((IFERROR(C814-D814+IF(C814=F813,0,COMPARATIVO!$F$12),""))=COMPARATIVO!$F$12,"",IFERROR(C814-D814+IF(C814=F813,0,COMPARATIVO!$F$12),""))</f>
        <v/>
      </c>
      <c r="F814" s="46">
        <f t="shared" si="1"/>
        <v>0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9" t="str">
        <f t="shared" si="2"/>
        <v/>
      </c>
      <c r="C815" s="10" t="str">
        <f>IF(C814="","",IF(F814=0,"",IF(C814&gt;F814,F814,IF(F814&lt;&gt;"",COMPARATIVO!$D$12,""))))</f>
        <v/>
      </c>
      <c r="D815" s="10" t="str">
        <f>IF(F814=0,"",IFERROR(((1+COMPARATIVO!$E$12)^(1/12)-1)*F814,""))</f>
        <v/>
      </c>
      <c r="E815" s="10" t="str">
        <f>IF((IFERROR(C815-D815+IF(C815=F814,0,COMPARATIVO!$F$12),""))=COMPARATIVO!$F$12,"",IFERROR(C815-D815+IF(C815=F814,0,COMPARATIVO!$F$12),""))</f>
        <v/>
      </c>
      <c r="F815" s="46">
        <f t="shared" si="1"/>
        <v>0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9" t="str">
        <f t="shared" si="2"/>
        <v/>
      </c>
      <c r="C816" s="10" t="str">
        <f>IF(C815="","",IF(F815=0,"",IF(C815&gt;F815,F815,IF(F815&lt;&gt;"",COMPARATIVO!$D$12,""))))</f>
        <v/>
      </c>
      <c r="D816" s="10" t="str">
        <f>IF(F815=0,"",IFERROR(((1+COMPARATIVO!$E$12)^(1/12)-1)*F815,""))</f>
        <v/>
      </c>
      <c r="E816" s="10" t="str">
        <f>IF((IFERROR(C816-D816+IF(C816=F815,0,COMPARATIVO!$F$12),""))=COMPARATIVO!$F$12,"",IFERROR(C816-D816+IF(C816=F815,0,COMPARATIVO!$F$12),""))</f>
        <v/>
      </c>
      <c r="F816" s="46">
        <f t="shared" si="1"/>
        <v>0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9" t="str">
        <f t="shared" si="2"/>
        <v/>
      </c>
      <c r="C817" s="10" t="str">
        <f>IF(C816="","",IF(F816=0,"",IF(C816&gt;F816,F816,IF(F816&lt;&gt;"",COMPARATIVO!$D$12,""))))</f>
        <v/>
      </c>
      <c r="D817" s="10" t="str">
        <f>IF(F816=0,"",IFERROR(((1+COMPARATIVO!$E$12)^(1/12)-1)*F816,""))</f>
        <v/>
      </c>
      <c r="E817" s="10" t="str">
        <f>IF((IFERROR(C817-D817+IF(C817=F816,0,COMPARATIVO!$F$12),""))=COMPARATIVO!$F$12,"",IFERROR(C817-D817+IF(C817=F816,0,COMPARATIVO!$F$12),""))</f>
        <v/>
      </c>
      <c r="F817" s="46">
        <f t="shared" si="1"/>
        <v>0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9" t="str">
        <f t="shared" si="2"/>
        <v/>
      </c>
      <c r="C818" s="10" t="str">
        <f>IF(C817="","",IF(F817=0,"",IF(C817&gt;F817,F817,IF(F817&lt;&gt;"",COMPARATIVO!$D$12,""))))</f>
        <v/>
      </c>
      <c r="D818" s="10" t="str">
        <f>IF(F817=0,"",IFERROR(((1+COMPARATIVO!$E$12)^(1/12)-1)*F817,""))</f>
        <v/>
      </c>
      <c r="E818" s="10" t="str">
        <f>IF((IFERROR(C818-D818+IF(C818=F817,0,COMPARATIVO!$F$12),""))=COMPARATIVO!$F$12,"",IFERROR(C818-D818+IF(C818=F817,0,COMPARATIVO!$F$12),""))</f>
        <v/>
      </c>
      <c r="F818" s="46">
        <f t="shared" si="1"/>
        <v>0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9" t="str">
        <f t="shared" si="2"/>
        <v/>
      </c>
      <c r="C819" s="10" t="str">
        <f>IF(C818="","",IF(F818=0,"",IF(C818&gt;F818,F818,IF(F818&lt;&gt;"",COMPARATIVO!$D$12,""))))</f>
        <v/>
      </c>
      <c r="D819" s="10" t="str">
        <f>IF(F818=0,"",IFERROR(((1+COMPARATIVO!$E$12)^(1/12)-1)*F818,""))</f>
        <v/>
      </c>
      <c r="E819" s="10" t="str">
        <f>IF((IFERROR(C819-D819+IF(C819=F818,0,COMPARATIVO!$F$12),""))=COMPARATIVO!$F$12,"",IFERROR(C819-D819+IF(C819=F818,0,COMPARATIVO!$F$12),""))</f>
        <v/>
      </c>
      <c r="F819" s="46">
        <f t="shared" si="1"/>
        <v>0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9" t="str">
        <f t="shared" si="2"/>
        <v/>
      </c>
      <c r="C820" s="10" t="str">
        <f>IF(C819="","",IF(F819=0,"",IF(C819&gt;F819,F819,IF(F819&lt;&gt;"",COMPARATIVO!$D$12,""))))</f>
        <v/>
      </c>
      <c r="D820" s="10" t="str">
        <f>IF(F819=0,"",IFERROR(((1+COMPARATIVO!$E$12)^(1/12)-1)*F819,""))</f>
        <v/>
      </c>
      <c r="E820" s="10" t="str">
        <f>IF((IFERROR(C820-D820+IF(C820=F819,0,COMPARATIVO!$F$12),""))=COMPARATIVO!$F$12,"",IFERROR(C820-D820+IF(C820=F819,0,COMPARATIVO!$F$12),""))</f>
        <v/>
      </c>
      <c r="F820" s="46">
        <f t="shared" si="1"/>
        <v>0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9" t="str">
        <f t="shared" si="2"/>
        <v/>
      </c>
      <c r="C821" s="10" t="str">
        <f>IF(C820="","",IF(F820=0,"",IF(C820&gt;F820,F820,IF(F820&lt;&gt;"",COMPARATIVO!$D$12,""))))</f>
        <v/>
      </c>
      <c r="D821" s="10" t="str">
        <f>IF(F820=0,"",IFERROR(((1+COMPARATIVO!$E$12)^(1/12)-1)*F820,""))</f>
        <v/>
      </c>
      <c r="E821" s="10" t="str">
        <f>IF((IFERROR(C821-D821+IF(C821=F820,0,COMPARATIVO!$F$12),""))=COMPARATIVO!$F$12,"",IFERROR(C821-D821+IF(C821=F820,0,COMPARATIVO!$F$12),""))</f>
        <v/>
      </c>
      <c r="F821" s="46">
        <f t="shared" si="1"/>
        <v>0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9" t="str">
        <f t="shared" si="2"/>
        <v/>
      </c>
      <c r="C822" s="10" t="str">
        <f>IF(C821="","",IF(F821=0,"",IF(C821&gt;F821,F821,IF(F821&lt;&gt;"",COMPARATIVO!$D$12,""))))</f>
        <v/>
      </c>
      <c r="D822" s="10" t="str">
        <f>IF(F821=0,"",IFERROR(((1+COMPARATIVO!$E$12)^(1/12)-1)*F821,""))</f>
        <v/>
      </c>
      <c r="E822" s="10" t="str">
        <f>IF((IFERROR(C822-D822+IF(C822=F821,0,COMPARATIVO!$F$12),""))=COMPARATIVO!$F$12,"",IFERROR(C822-D822+IF(C822=F821,0,COMPARATIVO!$F$12),""))</f>
        <v/>
      </c>
      <c r="F822" s="46">
        <f t="shared" si="1"/>
        <v>0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9" t="str">
        <f t="shared" si="2"/>
        <v/>
      </c>
      <c r="C823" s="10" t="str">
        <f>IF(C822="","",IF(F822=0,"",IF(C822&gt;F822,F822,IF(F822&lt;&gt;"",COMPARATIVO!$D$12,""))))</f>
        <v/>
      </c>
      <c r="D823" s="10" t="str">
        <f>IF(F822=0,"",IFERROR(((1+COMPARATIVO!$E$12)^(1/12)-1)*F822,""))</f>
        <v/>
      </c>
      <c r="E823" s="10" t="str">
        <f>IF((IFERROR(C823-D823+IF(C823=F822,0,COMPARATIVO!$F$12),""))=COMPARATIVO!$F$12,"",IFERROR(C823-D823+IF(C823=F822,0,COMPARATIVO!$F$12),""))</f>
        <v/>
      </c>
      <c r="F823" s="46">
        <f t="shared" si="1"/>
        <v>0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9" t="str">
        <f t="shared" si="2"/>
        <v/>
      </c>
      <c r="C824" s="10" t="str">
        <f>IF(C823="","",IF(F823=0,"",IF(C823&gt;F823,F823,IF(F823&lt;&gt;"",COMPARATIVO!$D$12,""))))</f>
        <v/>
      </c>
      <c r="D824" s="10" t="str">
        <f>IF(F823=0,"",IFERROR(((1+COMPARATIVO!$E$12)^(1/12)-1)*F823,""))</f>
        <v/>
      </c>
      <c r="E824" s="10" t="str">
        <f>IF((IFERROR(C824-D824+IF(C824=F823,0,COMPARATIVO!$F$12),""))=COMPARATIVO!$F$12,"",IFERROR(C824-D824+IF(C824=F823,0,COMPARATIVO!$F$12),""))</f>
        <v/>
      </c>
      <c r="F824" s="46">
        <f t="shared" si="1"/>
        <v>0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9" t="str">
        <f t="shared" si="2"/>
        <v/>
      </c>
      <c r="C825" s="10" t="str">
        <f>IF(C824="","",IF(F824=0,"",IF(C824&gt;F824,F824,IF(F824&lt;&gt;"",COMPARATIVO!$D$12,""))))</f>
        <v/>
      </c>
      <c r="D825" s="10" t="str">
        <f>IF(F824=0,"",IFERROR(((1+COMPARATIVO!$E$12)^(1/12)-1)*F824,""))</f>
        <v/>
      </c>
      <c r="E825" s="10" t="str">
        <f>IF((IFERROR(C825-D825+IF(C825=F824,0,COMPARATIVO!$F$12),""))=COMPARATIVO!$F$12,"",IFERROR(C825-D825+IF(C825=F824,0,COMPARATIVO!$F$12),""))</f>
        <v/>
      </c>
      <c r="F825" s="46">
        <f t="shared" si="1"/>
        <v>0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9" t="str">
        <f t="shared" si="2"/>
        <v/>
      </c>
      <c r="C826" s="10" t="str">
        <f>IF(C825="","",IF(F825=0,"",IF(C825&gt;F825,F825,IF(F825&lt;&gt;"",COMPARATIVO!$D$12,""))))</f>
        <v/>
      </c>
      <c r="D826" s="10" t="str">
        <f>IF(F825=0,"",IFERROR(((1+COMPARATIVO!$E$12)^(1/12)-1)*F825,""))</f>
        <v/>
      </c>
      <c r="E826" s="10" t="str">
        <f>IF((IFERROR(C826-D826+IF(C826=F825,0,COMPARATIVO!$F$12),""))=COMPARATIVO!$F$12,"",IFERROR(C826-D826+IF(C826=F825,0,COMPARATIVO!$F$12),""))</f>
        <v/>
      </c>
      <c r="F826" s="46">
        <f t="shared" si="1"/>
        <v>0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9" t="str">
        <f t="shared" si="2"/>
        <v/>
      </c>
      <c r="C827" s="10" t="str">
        <f>IF(C826="","",IF(F826=0,"",IF(C826&gt;F826,F826,IF(F826&lt;&gt;"",COMPARATIVO!$D$12,""))))</f>
        <v/>
      </c>
      <c r="D827" s="10" t="str">
        <f>IF(F826=0,"",IFERROR(((1+COMPARATIVO!$E$12)^(1/12)-1)*F826,""))</f>
        <v/>
      </c>
      <c r="E827" s="10" t="str">
        <f>IF((IFERROR(C827-D827+IF(C827=F826,0,COMPARATIVO!$F$12),""))=COMPARATIVO!$F$12,"",IFERROR(C827-D827+IF(C827=F826,0,COMPARATIVO!$F$12),""))</f>
        <v/>
      </c>
      <c r="F827" s="46">
        <f t="shared" si="1"/>
        <v>0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9" t="str">
        <f t="shared" si="2"/>
        <v/>
      </c>
      <c r="C828" s="10" t="str">
        <f>IF(C827="","",IF(F827=0,"",IF(C827&gt;F827,F827,IF(F827&lt;&gt;"",COMPARATIVO!$D$12,""))))</f>
        <v/>
      </c>
      <c r="D828" s="10" t="str">
        <f>IF(F827=0,"",IFERROR(((1+COMPARATIVO!$E$12)^(1/12)-1)*F827,""))</f>
        <v/>
      </c>
      <c r="E828" s="10" t="str">
        <f>IF((IFERROR(C828-D828+IF(C828=F827,0,COMPARATIVO!$F$12),""))=COMPARATIVO!$F$12,"",IFERROR(C828-D828+IF(C828=F827,0,COMPARATIVO!$F$12),""))</f>
        <v/>
      </c>
      <c r="F828" s="46">
        <f t="shared" si="1"/>
        <v>0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9" t="str">
        <f t="shared" si="2"/>
        <v/>
      </c>
      <c r="C829" s="10" t="str">
        <f>IF(C828="","",IF(F828=0,"",IF(C828&gt;F828,F828,IF(F828&lt;&gt;"",COMPARATIVO!$D$12,""))))</f>
        <v/>
      </c>
      <c r="D829" s="10" t="str">
        <f>IF(F828=0,"",IFERROR(((1+COMPARATIVO!$E$12)^(1/12)-1)*F828,""))</f>
        <v/>
      </c>
      <c r="E829" s="10" t="str">
        <f>IF((IFERROR(C829-D829+IF(C829=F828,0,COMPARATIVO!$F$12),""))=COMPARATIVO!$F$12,"",IFERROR(C829-D829+IF(C829=F828,0,COMPARATIVO!$F$12),""))</f>
        <v/>
      </c>
      <c r="F829" s="46">
        <f t="shared" si="1"/>
        <v>0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9" t="str">
        <f t="shared" si="2"/>
        <v/>
      </c>
      <c r="C830" s="10" t="str">
        <f>IF(C829="","",IF(F829=0,"",IF(C829&gt;F829,F829,IF(F829&lt;&gt;"",COMPARATIVO!$D$12,""))))</f>
        <v/>
      </c>
      <c r="D830" s="10" t="str">
        <f>IF(F829=0,"",IFERROR(((1+COMPARATIVO!$E$12)^(1/12)-1)*F829,""))</f>
        <v/>
      </c>
      <c r="E830" s="10" t="str">
        <f>IF((IFERROR(C830-D830+IF(C830=F829,0,COMPARATIVO!$F$12),""))=COMPARATIVO!$F$12,"",IFERROR(C830-D830+IF(C830=F829,0,COMPARATIVO!$F$12),""))</f>
        <v/>
      </c>
      <c r="F830" s="46">
        <f t="shared" si="1"/>
        <v>0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9" t="str">
        <f t="shared" si="2"/>
        <v/>
      </c>
      <c r="C831" s="10" t="str">
        <f>IF(C830="","",IF(F830=0,"",IF(C830&gt;F830,F830,IF(F830&lt;&gt;"",COMPARATIVO!$D$12,""))))</f>
        <v/>
      </c>
      <c r="D831" s="10" t="str">
        <f>IF(F830=0,"",IFERROR(((1+COMPARATIVO!$E$12)^(1/12)-1)*F830,""))</f>
        <v/>
      </c>
      <c r="E831" s="10" t="str">
        <f>IF((IFERROR(C831-D831+IF(C831=F830,0,COMPARATIVO!$F$12),""))=COMPARATIVO!$F$12,"",IFERROR(C831-D831+IF(C831=F830,0,COMPARATIVO!$F$12),""))</f>
        <v/>
      </c>
      <c r="F831" s="46">
        <f t="shared" si="1"/>
        <v>0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9" t="str">
        <f t="shared" si="2"/>
        <v/>
      </c>
      <c r="C832" s="10" t="str">
        <f>IF(C831="","",IF(F831=0,"",IF(C831&gt;F831,F831,IF(F831&lt;&gt;"",COMPARATIVO!$D$12,""))))</f>
        <v/>
      </c>
      <c r="D832" s="10" t="str">
        <f>IF(F831=0,"",IFERROR(((1+COMPARATIVO!$E$12)^(1/12)-1)*F831,""))</f>
        <v/>
      </c>
      <c r="E832" s="10" t="str">
        <f>IF((IFERROR(C832-D832+IF(C832=F831,0,COMPARATIVO!$F$12),""))=COMPARATIVO!$F$12,"",IFERROR(C832-D832+IF(C832=F831,0,COMPARATIVO!$F$12),""))</f>
        <v/>
      </c>
      <c r="F832" s="46">
        <f t="shared" si="1"/>
        <v>0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9" t="str">
        <f t="shared" si="2"/>
        <v/>
      </c>
      <c r="C833" s="10" t="str">
        <f>IF(C832="","",IF(F832=0,"",IF(C832&gt;F832,F832,IF(F832&lt;&gt;"",COMPARATIVO!$D$12,""))))</f>
        <v/>
      </c>
      <c r="D833" s="10" t="str">
        <f>IF(F832=0,"",IFERROR(((1+COMPARATIVO!$E$12)^(1/12)-1)*F832,""))</f>
        <v/>
      </c>
      <c r="E833" s="10" t="str">
        <f>IF((IFERROR(C833-D833+IF(C833=F832,0,COMPARATIVO!$F$12),""))=COMPARATIVO!$F$12,"",IFERROR(C833-D833+IF(C833=F832,0,COMPARATIVO!$F$12),""))</f>
        <v/>
      </c>
      <c r="F833" s="46">
        <f t="shared" si="1"/>
        <v>0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9" t="str">
        <f t="shared" si="2"/>
        <v/>
      </c>
      <c r="C834" s="10" t="str">
        <f>IF(C833="","",IF(F833=0,"",IF(C833&gt;F833,F833,IF(F833&lt;&gt;"",COMPARATIVO!$D$12,""))))</f>
        <v/>
      </c>
      <c r="D834" s="10" t="str">
        <f>IF(F833=0,"",IFERROR(((1+COMPARATIVO!$E$12)^(1/12)-1)*F833,""))</f>
        <v/>
      </c>
      <c r="E834" s="10" t="str">
        <f>IF((IFERROR(C834-D834+IF(C834=F833,0,COMPARATIVO!$F$12),""))=COMPARATIVO!$F$12,"",IFERROR(C834-D834+IF(C834=F833,0,COMPARATIVO!$F$12),""))</f>
        <v/>
      </c>
      <c r="F834" s="46">
        <f t="shared" si="1"/>
        <v>0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9" t="str">
        <f t="shared" si="2"/>
        <v/>
      </c>
      <c r="C835" s="10" t="str">
        <f>IF(C834="","",IF(F834=0,"",IF(C834&gt;F834,F834,IF(F834&lt;&gt;"",COMPARATIVO!$D$12,""))))</f>
        <v/>
      </c>
      <c r="D835" s="10" t="str">
        <f>IF(F834=0,"",IFERROR(((1+COMPARATIVO!$E$12)^(1/12)-1)*F834,""))</f>
        <v/>
      </c>
      <c r="E835" s="10" t="str">
        <f>IF((IFERROR(C835-D835+IF(C835=F834,0,COMPARATIVO!$F$12),""))=COMPARATIVO!$F$12,"",IFERROR(C835-D835+IF(C835=F834,0,COMPARATIVO!$F$12),""))</f>
        <v/>
      </c>
      <c r="F835" s="46">
        <f t="shared" si="1"/>
        <v>0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9" t="str">
        <f t="shared" si="2"/>
        <v/>
      </c>
      <c r="C836" s="10" t="str">
        <f>IF(C835="","",IF(F835=0,"",IF(C835&gt;F835,F835,IF(F835&lt;&gt;"",COMPARATIVO!$D$12,""))))</f>
        <v/>
      </c>
      <c r="D836" s="10" t="str">
        <f>IF(F835=0,"",IFERROR(((1+COMPARATIVO!$E$12)^(1/12)-1)*F835,""))</f>
        <v/>
      </c>
      <c r="E836" s="10" t="str">
        <f>IF((IFERROR(C836-D836+IF(C836=F835,0,COMPARATIVO!$F$12),""))=COMPARATIVO!$F$12,"",IFERROR(C836-D836+IF(C836=F835,0,COMPARATIVO!$F$12),""))</f>
        <v/>
      </c>
      <c r="F836" s="46">
        <f t="shared" si="1"/>
        <v>0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9" t="str">
        <f t="shared" si="2"/>
        <v/>
      </c>
      <c r="C837" s="10" t="str">
        <f>IF(C836="","",IF(F836=0,"",IF(C836&gt;F836,F836,IF(F836&lt;&gt;"",COMPARATIVO!$D$12,""))))</f>
        <v/>
      </c>
      <c r="D837" s="10" t="str">
        <f>IF(F836=0,"",IFERROR(((1+COMPARATIVO!$E$12)^(1/12)-1)*F836,""))</f>
        <v/>
      </c>
      <c r="E837" s="10" t="str">
        <f>IF((IFERROR(C837-D837+IF(C837=F836,0,COMPARATIVO!$F$12),""))=COMPARATIVO!$F$12,"",IFERROR(C837-D837+IF(C837=F836,0,COMPARATIVO!$F$12),""))</f>
        <v/>
      </c>
      <c r="F837" s="46">
        <f t="shared" si="1"/>
        <v>0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9" t="str">
        <f t="shared" si="2"/>
        <v/>
      </c>
      <c r="C838" s="10" t="str">
        <f>IF(C837="","",IF(F837=0,"",IF(C837&gt;F837,F837,IF(F837&lt;&gt;"",COMPARATIVO!$D$12,""))))</f>
        <v/>
      </c>
      <c r="D838" s="10" t="str">
        <f>IF(F837=0,"",IFERROR(((1+COMPARATIVO!$E$12)^(1/12)-1)*F837,""))</f>
        <v/>
      </c>
      <c r="E838" s="10" t="str">
        <f>IF((IFERROR(C838-D838+IF(C838=F837,0,COMPARATIVO!$F$12),""))=COMPARATIVO!$F$12,"",IFERROR(C838-D838+IF(C838=F837,0,COMPARATIVO!$F$12),""))</f>
        <v/>
      </c>
      <c r="F838" s="46">
        <f t="shared" si="1"/>
        <v>0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9" t="str">
        <f t="shared" si="2"/>
        <v/>
      </c>
      <c r="C839" s="10" t="str">
        <f>IF(C838="","",IF(F838=0,"",IF(C838&gt;F838,F838,IF(F838&lt;&gt;"",COMPARATIVO!$D$12,""))))</f>
        <v/>
      </c>
      <c r="D839" s="10" t="str">
        <f>IF(F838=0,"",IFERROR(((1+COMPARATIVO!$E$12)^(1/12)-1)*F838,""))</f>
        <v/>
      </c>
      <c r="E839" s="10" t="str">
        <f>IF((IFERROR(C839-D839+IF(C839=F838,0,COMPARATIVO!$F$12),""))=COMPARATIVO!$F$12,"",IFERROR(C839-D839+IF(C839=F838,0,COMPARATIVO!$F$12),""))</f>
        <v/>
      </c>
      <c r="F839" s="46">
        <f t="shared" si="1"/>
        <v>0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9" t="str">
        <f t="shared" si="2"/>
        <v/>
      </c>
      <c r="C840" s="10" t="str">
        <f>IF(C839="","",IF(F839=0,"",IF(C839&gt;F839,F839,IF(F839&lt;&gt;"",COMPARATIVO!$D$12,""))))</f>
        <v/>
      </c>
      <c r="D840" s="10" t="str">
        <f>IF(F839=0,"",IFERROR(((1+COMPARATIVO!$E$12)^(1/12)-1)*F839,""))</f>
        <v/>
      </c>
      <c r="E840" s="10" t="str">
        <f>IF((IFERROR(C840-D840+IF(C840=F839,0,COMPARATIVO!$F$12),""))=COMPARATIVO!$F$12,"",IFERROR(C840-D840+IF(C840=F839,0,COMPARATIVO!$F$12),""))</f>
        <v/>
      </c>
      <c r="F840" s="46">
        <f t="shared" si="1"/>
        <v>0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9" t="str">
        <f t="shared" si="2"/>
        <v/>
      </c>
      <c r="C841" s="10" t="str">
        <f>IF(C840="","",IF(F840=0,"",IF(C840&gt;F840,F840,IF(F840&lt;&gt;"",COMPARATIVO!$D$12,""))))</f>
        <v/>
      </c>
      <c r="D841" s="10" t="str">
        <f>IF(F840=0,"",IFERROR(((1+COMPARATIVO!$E$12)^(1/12)-1)*F840,""))</f>
        <v/>
      </c>
      <c r="E841" s="10" t="str">
        <f>IF((IFERROR(C841-D841+IF(C841=F840,0,COMPARATIVO!$F$12),""))=COMPARATIVO!$F$12,"",IFERROR(C841-D841+IF(C841=F840,0,COMPARATIVO!$F$12),""))</f>
        <v/>
      </c>
      <c r="F841" s="46">
        <f t="shared" si="1"/>
        <v>0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9" t="str">
        <f t="shared" si="2"/>
        <v/>
      </c>
      <c r="C842" s="10" t="str">
        <f>IF(C841="","",IF(F841=0,"",IF(C841&gt;F841,F841,IF(F841&lt;&gt;"",COMPARATIVO!$D$12,""))))</f>
        <v/>
      </c>
      <c r="D842" s="10" t="str">
        <f>IF(F841=0,"",IFERROR(((1+COMPARATIVO!$E$12)^(1/12)-1)*F841,""))</f>
        <v/>
      </c>
      <c r="E842" s="10" t="str">
        <f>IF((IFERROR(C842-D842+IF(C842=F841,0,COMPARATIVO!$F$12),""))=COMPARATIVO!$F$12,"",IFERROR(C842-D842+IF(C842=F841,0,COMPARATIVO!$F$12),""))</f>
        <v/>
      </c>
      <c r="F842" s="46">
        <f t="shared" si="1"/>
        <v>0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9" t="str">
        <f t="shared" si="2"/>
        <v/>
      </c>
      <c r="C843" s="10" t="str">
        <f>IF(C842="","",IF(F842=0,"",IF(C842&gt;F842,F842,IF(F842&lt;&gt;"",COMPARATIVO!$D$12,""))))</f>
        <v/>
      </c>
      <c r="D843" s="10" t="str">
        <f>IF(F842=0,"",IFERROR(((1+COMPARATIVO!$E$12)^(1/12)-1)*F842,""))</f>
        <v/>
      </c>
      <c r="E843" s="10" t="str">
        <f>IF((IFERROR(C843-D843+IF(C843=F842,0,COMPARATIVO!$F$12),""))=COMPARATIVO!$F$12,"",IFERROR(C843-D843+IF(C843=F842,0,COMPARATIVO!$F$12),""))</f>
        <v/>
      </c>
      <c r="F843" s="46">
        <f t="shared" si="1"/>
        <v>0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9" t="str">
        <f t="shared" si="2"/>
        <v/>
      </c>
      <c r="C844" s="10" t="str">
        <f>IF(C843="","",IF(F843=0,"",IF(C843&gt;F843,F843,IF(F843&lt;&gt;"",COMPARATIVO!$D$12,""))))</f>
        <v/>
      </c>
      <c r="D844" s="10" t="str">
        <f>IF(F843=0,"",IFERROR(((1+COMPARATIVO!$E$12)^(1/12)-1)*F843,""))</f>
        <v/>
      </c>
      <c r="E844" s="10" t="str">
        <f>IF((IFERROR(C844-D844+IF(C844=F843,0,COMPARATIVO!$F$12),""))=COMPARATIVO!$F$12,"",IFERROR(C844-D844+IF(C844=F843,0,COMPARATIVO!$F$12),""))</f>
        <v/>
      </c>
      <c r="F844" s="46">
        <f t="shared" si="1"/>
        <v>0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9" t="str">
        <f t="shared" si="2"/>
        <v/>
      </c>
      <c r="C845" s="10" t="str">
        <f>IF(C844="","",IF(F844=0,"",IF(C844&gt;F844,F844,IF(F844&lt;&gt;"",COMPARATIVO!$D$12,""))))</f>
        <v/>
      </c>
      <c r="D845" s="10" t="str">
        <f>IF(F844=0,"",IFERROR(((1+COMPARATIVO!$E$12)^(1/12)-1)*F844,""))</f>
        <v/>
      </c>
      <c r="E845" s="10" t="str">
        <f>IF((IFERROR(C845-D845+IF(C845=F844,0,COMPARATIVO!$F$12),""))=COMPARATIVO!$F$12,"",IFERROR(C845-D845+IF(C845=F844,0,COMPARATIVO!$F$12),""))</f>
        <v/>
      </c>
      <c r="F845" s="46">
        <f t="shared" si="1"/>
        <v>0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9" t="str">
        <f t="shared" si="2"/>
        <v/>
      </c>
      <c r="C846" s="10" t="str">
        <f>IF(C845="","",IF(F845=0,"",IF(C845&gt;F845,F845,IF(F845&lt;&gt;"",COMPARATIVO!$D$12,""))))</f>
        <v/>
      </c>
      <c r="D846" s="10" t="str">
        <f>IF(F845=0,"",IFERROR(((1+COMPARATIVO!$E$12)^(1/12)-1)*F845,""))</f>
        <v/>
      </c>
      <c r="E846" s="10" t="str">
        <f>IF((IFERROR(C846-D846+IF(C846=F845,0,COMPARATIVO!$F$12),""))=COMPARATIVO!$F$12,"",IFERROR(C846-D846+IF(C846=F845,0,COMPARATIVO!$F$12),""))</f>
        <v/>
      </c>
      <c r="F846" s="46">
        <f t="shared" si="1"/>
        <v>0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9" t="str">
        <f t="shared" si="2"/>
        <v/>
      </c>
      <c r="C847" s="10" t="str">
        <f>IF(C846="","",IF(F846=0,"",IF(C846&gt;F846,F846,IF(F846&lt;&gt;"",COMPARATIVO!$D$12,""))))</f>
        <v/>
      </c>
      <c r="D847" s="10" t="str">
        <f>IF(F846=0,"",IFERROR(((1+COMPARATIVO!$E$12)^(1/12)-1)*F846,""))</f>
        <v/>
      </c>
      <c r="E847" s="10" t="str">
        <f>IF((IFERROR(C847-D847+IF(C847=F846,0,COMPARATIVO!$F$12),""))=COMPARATIVO!$F$12,"",IFERROR(C847-D847+IF(C847=F846,0,COMPARATIVO!$F$12),""))</f>
        <v/>
      </c>
      <c r="F847" s="46">
        <f t="shared" si="1"/>
        <v>0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9" t="str">
        <f t="shared" si="2"/>
        <v/>
      </c>
      <c r="C848" s="10" t="str">
        <f>IF(C847="","",IF(F847=0,"",IF(C847&gt;F847,F847,IF(F847&lt;&gt;"",COMPARATIVO!$D$12,""))))</f>
        <v/>
      </c>
      <c r="D848" s="10" t="str">
        <f>IF(F847=0,"",IFERROR(((1+COMPARATIVO!$E$12)^(1/12)-1)*F847,""))</f>
        <v/>
      </c>
      <c r="E848" s="10" t="str">
        <f>IF((IFERROR(C848-D848+IF(C848=F847,0,COMPARATIVO!$F$12),""))=COMPARATIVO!$F$12,"",IFERROR(C848-D848+IF(C848=F847,0,COMPARATIVO!$F$12),""))</f>
        <v/>
      </c>
      <c r="F848" s="46">
        <f t="shared" si="1"/>
        <v>0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9" t="str">
        <f t="shared" si="2"/>
        <v/>
      </c>
      <c r="C849" s="10" t="str">
        <f>IF(C848="","",IF(F848=0,"",IF(C848&gt;F848,F848,IF(F848&lt;&gt;"",COMPARATIVO!$D$12,""))))</f>
        <v/>
      </c>
      <c r="D849" s="10" t="str">
        <f>IF(F848=0,"",IFERROR(((1+COMPARATIVO!$E$12)^(1/12)-1)*F848,""))</f>
        <v/>
      </c>
      <c r="E849" s="10" t="str">
        <f>IF((IFERROR(C849-D849+IF(C849=F848,0,COMPARATIVO!$F$12),""))=COMPARATIVO!$F$12,"",IFERROR(C849-D849+IF(C849=F848,0,COMPARATIVO!$F$12),""))</f>
        <v/>
      </c>
      <c r="F849" s="46">
        <f t="shared" si="1"/>
        <v>0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9" t="str">
        <f t="shared" si="2"/>
        <v/>
      </c>
      <c r="C850" s="10" t="str">
        <f>IF(C849="","",IF(F849=0,"",IF(C849&gt;F849,F849,IF(F849&lt;&gt;"",COMPARATIVO!$D$12,""))))</f>
        <v/>
      </c>
      <c r="D850" s="10" t="str">
        <f>IF(F849=0,"",IFERROR(((1+COMPARATIVO!$E$12)^(1/12)-1)*F849,""))</f>
        <v/>
      </c>
      <c r="E850" s="10" t="str">
        <f>IF((IFERROR(C850-D850+IF(C850=F849,0,COMPARATIVO!$F$12),""))=COMPARATIVO!$F$12,"",IFERROR(C850-D850+IF(C850=F849,0,COMPARATIVO!$F$12),""))</f>
        <v/>
      </c>
      <c r="F850" s="46">
        <f t="shared" si="1"/>
        <v>0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9" t="str">
        <f t="shared" si="2"/>
        <v/>
      </c>
      <c r="C851" s="10" t="str">
        <f>IF(C850="","",IF(F850=0,"",IF(C850&gt;F850,F850,IF(F850&lt;&gt;"",COMPARATIVO!$D$12,""))))</f>
        <v/>
      </c>
      <c r="D851" s="10" t="str">
        <f>IF(F850=0,"",IFERROR(((1+COMPARATIVO!$E$12)^(1/12)-1)*F850,""))</f>
        <v/>
      </c>
      <c r="E851" s="10" t="str">
        <f>IF((IFERROR(C851-D851+IF(C851=F850,0,COMPARATIVO!$F$12),""))=COMPARATIVO!$F$12,"",IFERROR(C851-D851+IF(C851=F850,0,COMPARATIVO!$F$12),""))</f>
        <v/>
      </c>
      <c r="F851" s="46">
        <f t="shared" si="1"/>
        <v>0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9" t="str">
        <f t="shared" si="2"/>
        <v/>
      </c>
      <c r="C852" s="10" t="str">
        <f>IF(C851="","",IF(F851=0,"",IF(C851&gt;F851,F851,IF(F851&lt;&gt;"",COMPARATIVO!$D$12,""))))</f>
        <v/>
      </c>
      <c r="D852" s="10" t="str">
        <f>IF(F851=0,"",IFERROR(((1+COMPARATIVO!$E$12)^(1/12)-1)*F851,""))</f>
        <v/>
      </c>
      <c r="E852" s="10" t="str">
        <f>IF((IFERROR(C852-D852+IF(C852=F851,0,COMPARATIVO!$F$12),""))=COMPARATIVO!$F$12,"",IFERROR(C852-D852+IF(C852=F851,0,COMPARATIVO!$F$12),""))</f>
        <v/>
      </c>
      <c r="F852" s="46">
        <f t="shared" si="1"/>
        <v>0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9" t="str">
        <f t="shared" si="2"/>
        <v/>
      </c>
      <c r="C853" s="10" t="str">
        <f>IF(C852="","",IF(F852=0,"",IF(C852&gt;F852,F852,IF(F852&lt;&gt;"",COMPARATIVO!$D$12,""))))</f>
        <v/>
      </c>
      <c r="D853" s="10" t="str">
        <f>IF(F852=0,"",IFERROR(((1+COMPARATIVO!$E$12)^(1/12)-1)*F852,""))</f>
        <v/>
      </c>
      <c r="E853" s="10" t="str">
        <f>IF((IFERROR(C853-D853+IF(C853=F852,0,COMPARATIVO!$F$12),""))=COMPARATIVO!$F$12,"",IFERROR(C853-D853+IF(C853=F852,0,COMPARATIVO!$F$12),""))</f>
        <v/>
      </c>
      <c r="F853" s="46">
        <f t="shared" si="1"/>
        <v>0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9" t="str">
        <f t="shared" si="2"/>
        <v/>
      </c>
      <c r="C854" s="10" t="str">
        <f>IF(C853="","",IF(F853=0,"",IF(C853&gt;F853,F853,IF(F853&lt;&gt;"",COMPARATIVO!$D$12,""))))</f>
        <v/>
      </c>
      <c r="D854" s="10" t="str">
        <f>IF(F853=0,"",IFERROR(((1+COMPARATIVO!$E$12)^(1/12)-1)*F853,""))</f>
        <v/>
      </c>
      <c r="E854" s="10" t="str">
        <f>IF((IFERROR(C854-D854+IF(C854=F853,0,COMPARATIVO!$F$12),""))=COMPARATIVO!$F$12,"",IFERROR(C854-D854+IF(C854=F853,0,COMPARATIVO!$F$12),""))</f>
        <v/>
      </c>
      <c r="F854" s="46">
        <f t="shared" si="1"/>
        <v>0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9" t="str">
        <f t="shared" si="2"/>
        <v/>
      </c>
      <c r="C855" s="10" t="str">
        <f>IF(C854="","",IF(F854=0,"",IF(C854&gt;F854,F854,IF(F854&lt;&gt;"",COMPARATIVO!$D$12,""))))</f>
        <v/>
      </c>
      <c r="D855" s="10" t="str">
        <f>IF(F854=0,"",IFERROR(((1+COMPARATIVO!$E$12)^(1/12)-1)*F854,""))</f>
        <v/>
      </c>
      <c r="E855" s="10" t="str">
        <f>IF((IFERROR(C855-D855+IF(C855=F854,0,COMPARATIVO!$F$12),""))=COMPARATIVO!$F$12,"",IFERROR(C855-D855+IF(C855=F854,0,COMPARATIVO!$F$12),""))</f>
        <v/>
      </c>
      <c r="F855" s="46">
        <f t="shared" si="1"/>
        <v>0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9" t="str">
        <f t="shared" si="2"/>
        <v/>
      </c>
      <c r="C856" s="10" t="str">
        <f>IF(C855="","",IF(F855=0,"",IF(C855&gt;F855,F855,IF(F855&lt;&gt;"",COMPARATIVO!$D$12,""))))</f>
        <v/>
      </c>
      <c r="D856" s="10" t="str">
        <f>IF(F855=0,"",IFERROR(((1+COMPARATIVO!$E$12)^(1/12)-1)*F855,""))</f>
        <v/>
      </c>
      <c r="E856" s="10" t="str">
        <f>IF((IFERROR(C856-D856+IF(C856=F855,0,COMPARATIVO!$F$12),""))=COMPARATIVO!$F$12,"",IFERROR(C856-D856+IF(C856=F855,0,COMPARATIVO!$F$12),""))</f>
        <v/>
      </c>
      <c r="F856" s="46">
        <f t="shared" si="1"/>
        <v>0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9" t="str">
        <f t="shared" si="2"/>
        <v/>
      </c>
      <c r="C857" s="10" t="str">
        <f>IF(C856="","",IF(F856=0,"",IF(C856&gt;F856,F856,IF(F856&lt;&gt;"",COMPARATIVO!$D$12,""))))</f>
        <v/>
      </c>
      <c r="D857" s="10" t="str">
        <f>IF(F856=0,"",IFERROR(((1+COMPARATIVO!$E$12)^(1/12)-1)*F856,""))</f>
        <v/>
      </c>
      <c r="E857" s="10" t="str">
        <f>IF((IFERROR(C857-D857+IF(C857=F856,0,COMPARATIVO!$F$12),""))=COMPARATIVO!$F$12,"",IFERROR(C857-D857+IF(C857=F856,0,COMPARATIVO!$F$12),""))</f>
        <v/>
      </c>
      <c r="F857" s="46">
        <f t="shared" si="1"/>
        <v>0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9" t="str">
        <f t="shared" si="2"/>
        <v/>
      </c>
      <c r="C858" s="10" t="str">
        <f>IF(C857="","",IF(F857=0,"",IF(C857&gt;F857,F857,IF(F857&lt;&gt;"",COMPARATIVO!$D$12,""))))</f>
        <v/>
      </c>
      <c r="D858" s="10" t="str">
        <f>IF(F857=0,"",IFERROR(((1+COMPARATIVO!$E$12)^(1/12)-1)*F857,""))</f>
        <v/>
      </c>
      <c r="E858" s="10" t="str">
        <f>IF((IFERROR(C858-D858+IF(C858=F857,0,COMPARATIVO!$F$12),""))=COMPARATIVO!$F$12,"",IFERROR(C858-D858+IF(C858=F857,0,COMPARATIVO!$F$12),""))</f>
        <v/>
      </c>
      <c r="F858" s="46">
        <f t="shared" si="1"/>
        <v>0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9" t="str">
        <f t="shared" si="2"/>
        <v/>
      </c>
      <c r="C859" s="10" t="str">
        <f>IF(C858="","",IF(F858=0,"",IF(C858&gt;F858,F858,IF(F858&lt;&gt;"",COMPARATIVO!$D$12,""))))</f>
        <v/>
      </c>
      <c r="D859" s="10" t="str">
        <f>IF(F858=0,"",IFERROR(((1+COMPARATIVO!$E$12)^(1/12)-1)*F858,""))</f>
        <v/>
      </c>
      <c r="E859" s="10" t="str">
        <f>IF((IFERROR(C859-D859+IF(C859=F858,0,COMPARATIVO!$F$12),""))=COMPARATIVO!$F$12,"",IFERROR(C859-D859+IF(C859=F858,0,COMPARATIVO!$F$12),""))</f>
        <v/>
      </c>
      <c r="F859" s="46">
        <f t="shared" si="1"/>
        <v>0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9" t="str">
        <f t="shared" si="2"/>
        <v/>
      </c>
      <c r="C860" s="10" t="str">
        <f>IF(C859="","",IF(F859=0,"",IF(C859&gt;F859,F859,IF(F859&lt;&gt;"",COMPARATIVO!$D$12,""))))</f>
        <v/>
      </c>
      <c r="D860" s="10" t="str">
        <f>IF(F859=0,"",IFERROR(((1+COMPARATIVO!$E$12)^(1/12)-1)*F859,""))</f>
        <v/>
      </c>
      <c r="E860" s="10" t="str">
        <f>IF((IFERROR(C860-D860+IF(C860=F859,0,COMPARATIVO!$F$12),""))=COMPARATIVO!$F$12,"",IFERROR(C860-D860+IF(C860=F859,0,COMPARATIVO!$F$12),""))</f>
        <v/>
      </c>
      <c r="F860" s="46">
        <f t="shared" si="1"/>
        <v>0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9" t="str">
        <f t="shared" si="2"/>
        <v/>
      </c>
      <c r="C861" s="10" t="str">
        <f>IF(C860="","",IF(F860=0,"",IF(C860&gt;F860,F860,IF(F860&lt;&gt;"",COMPARATIVO!$D$12,""))))</f>
        <v/>
      </c>
      <c r="D861" s="10" t="str">
        <f>IF(F860=0,"",IFERROR(((1+COMPARATIVO!$E$12)^(1/12)-1)*F860,""))</f>
        <v/>
      </c>
      <c r="E861" s="10" t="str">
        <f>IF((IFERROR(C861-D861+IF(C861=F860,0,COMPARATIVO!$F$12),""))=COMPARATIVO!$F$12,"",IFERROR(C861-D861+IF(C861=F860,0,COMPARATIVO!$F$12),""))</f>
        <v/>
      </c>
      <c r="F861" s="46">
        <f t="shared" si="1"/>
        <v>0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9" t="str">
        <f t="shared" si="2"/>
        <v/>
      </c>
      <c r="C862" s="10" t="str">
        <f>IF(C861="","",IF(F861=0,"",IF(C861&gt;F861,F861,IF(F861&lt;&gt;"",COMPARATIVO!$D$12,""))))</f>
        <v/>
      </c>
      <c r="D862" s="10" t="str">
        <f>IF(F861=0,"",IFERROR(((1+COMPARATIVO!$E$12)^(1/12)-1)*F861,""))</f>
        <v/>
      </c>
      <c r="E862" s="10" t="str">
        <f>IF((IFERROR(C862-D862+IF(C862=F861,0,COMPARATIVO!$F$12),""))=COMPARATIVO!$F$12,"",IFERROR(C862-D862+IF(C862=F861,0,COMPARATIVO!$F$12),""))</f>
        <v/>
      </c>
      <c r="F862" s="46">
        <f t="shared" si="1"/>
        <v>0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9" t="str">
        <f t="shared" si="2"/>
        <v/>
      </c>
      <c r="C863" s="10" t="str">
        <f>IF(C862="","",IF(F862=0,"",IF(C862&gt;F862,F862,IF(F862&lt;&gt;"",COMPARATIVO!$D$12,""))))</f>
        <v/>
      </c>
      <c r="D863" s="10" t="str">
        <f>IF(F862=0,"",IFERROR(((1+COMPARATIVO!$E$12)^(1/12)-1)*F862,""))</f>
        <v/>
      </c>
      <c r="E863" s="10" t="str">
        <f>IF((IFERROR(C863-D863+IF(C863=F862,0,COMPARATIVO!$F$12),""))=COMPARATIVO!$F$12,"",IFERROR(C863-D863+IF(C863=F862,0,COMPARATIVO!$F$12),""))</f>
        <v/>
      </c>
      <c r="F863" s="46">
        <f t="shared" si="1"/>
        <v>0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9" t="str">
        <f t="shared" si="2"/>
        <v/>
      </c>
      <c r="C864" s="10" t="str">
        <f>IF(C863="","",IF(F863=0,"",IF(C863&gt;F863,F863,IF(F863&lt;&gt;"",COMPARATIVO!$D$12,""))))</f>
        <v/>
      </c>
      <c r="D864" s="10" t="str">
        <f>IF(F863=0,"",IFERROR(((1+COMPARATIVO!$E$12)^(1/12)-1)*F863,""))</f>
        <v/>
      </c>
      <c r="E864" s="10" t="str">
        <f>IF((IFERROR(C864-D864+IF(C864=F863,0,COMPARATIVO!$F$12),""))=COMPARATIVO!$F$12,"",IFERROR(C864-D864+IF(C864=F863,0,COMPARATIVO!$F$12),""))</f>
        <v/>
      </c>
      <c r="F864" s="46">
        <f t="shared" si="1"/>
        <v>0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9" t="str">
        <f t="shared" si="2"/>
        <v/>
      </c>
      <c r="C865" s="10" t="str">
        <f>IF(C864="","",IF(F864=0,"",IF(C864&gt;F864,F864,IF(F864&lt;&gt;"",COMPARATIVO!$D$12,""))))</f>
        <v/>
      </c>
      <c r="D865" s="10" t="str">
        <f>IF(F864=0,"",IFERROR(((1+COMPARATIVO!$E$12)^(1/12)-1)*F864,""))</f>
        <v/>
      </c>
      <c r="E865" s="10" t="str">
        <f>IF((IFERROR(C865-D865+IF(C865=F864,0,COMPARATIVO!$F$12),""))=COMPARATIVO!$F$12,"",IFERROR(C865-D865+IF(C865=F864,0,COMPARATIVO!$F$12),""))</f>
        <v/>
      </c>
      <c r="F865" s="46">
        <f t="shared" si="1"/>
        <v>0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9" t="str">
        <f t="shared" si="2"/>
        <v/>
      </c>
      <c r="C866" s="10" t="str">
        <f>IF(C865="","",IF(F865=0,"",IF(C865&gt;F865,F865,IF(F865&lt;&gt;"",COMPARATIVO!$D$12,""))))</f>
        <v/>
      </c>
      <c r="D866" s="10" t="str">
        <f>IF(F865=0,"",IFERROR(((1+COMPARATIVO!$E$12)^(1/12)-1)*F865,""))</f>
        <v/>
      </c>
      <c r="E866" s="10" t="str">
        <f>IF((IFERROR(C866-D866+IF(C866=F865,0,COMPARATIVO!$F$12),""))=COMPARATIVO!$F$12,"",IFERROR(C866-D866+IF(C866=F865,0,COMPARATIVO!$F$12),""))</f>
        <v/>
      </c>
      <c r="F866" s="46">
        <f t="shared" si="1"/>
        <v>0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9" t="str">
        <f t="shared" si="2"/>
        <v/>
      </c>
      <c r="C867" s="10" t="str">
        <f>IF(C866="","",IF(F866=0,"",IF(C866&gt;F866,F866,IF(F866&lt;&gt;"",COMPARATIVO!$D$12,""))))</f>
        <v/>
      </c>
      <c r="D867" s="10" t="str">
        <f>IF(F866=0,"",IFERROR(((1+COMPARATIVO!$E$12)^(1/12)-1)*F866,""))</f>
        <v/>
      </c>
      <c r="E867" s="10" t="str">
        <f>IF((IFERROR(C867-D867+IF(C867=F866,0,COMPARATIVO!$F$12),""))=COMPARATIVO!$F$12,"",IFERROR(C867-D867+IF(C867=F866,0,COMPARATIVO!$F$12),""))</f>
        <v/>
      </c>
      <c r="F867" s="46">
        <f t="shared" si="1"/>
        <v>0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9" t="str">
        <f t="shared" si="2"/>
        <v/>
      </c>
      <c r="C868" s="10" t="str">
        <f>IF(C867="","",IF(F867=0,"",IF(C867&gt;F867,F867,IF(F867&lt;&gt;"",COMPARATIVO!$D$12,""))))</f>
        <v/>
      </c>
      <c r="D868" s="10" t="str">
        <f>IF(F867=0,"",IFERROR(((1+COMPARATIVO!$E$12)^(1/12)-1)*F867,""))</f>
        <v/>
      </c>
      <c r="E868" s="10" t="str">
        <f>IF((IFERROR(C868-D868+IF(C868=F867,0,COMPARATIVO!$F$12),""))=COMPARATIVO!$F$12,"",IFERROR(C868-D868+IF(C868=F867,0,COMPARATIVO!$F$12),""))</f>
        <v/>
      </c>
      <c r="F868" s="46">
        <f t="shared" si="1"/>
        <v>0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9" t="str">
        <f t="shared" si="2"/>
        <v/>
      </c>
      <c r="C869" s="10" t="str">
        <f>IF(C868="","",IF(F868=0,"",IF(C868&gt;F868,F868,IF(F868&lt;&gt;"",COMPARATIVO!$D$12,""))))</f>
        <v/>
      </c>
      <c r="D869" s="10" t="str">
        <f>IF(F868=0,"",IFERROR(((1+COMPARATIVO!$E$12)^(1/12)-1)*F868,""))</f>
        <v/>
      </c>
      <c r="E869" s="10" t="str">
        <f>IF((IFERROR(C869-D869+IF(C869=F868,0,COMPARATIVO!$F$12),""))=COMPARATIVO!$F$12,"",IFERROR(C869-D869+IF(C869=F868,0,COMPARATIVO!$F$12),""))</f>
        <v/>
      </c>
      <c r="F869" s="46">
        <f t="shared" si="1"/>
        <v>0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9" t="str">
        <f t="shared" si="2"/>
        <v/>
      </c>
      <c r="C870" s="10" t="str">
        <f>IF(C869="","",IF(F869=0,"",IF(C869&gt;F869,F869,IF(F869&lt;&gt;"",COMPARATIVO!$D$12,""))))</f>
        <v/>
      </c>
      <c r="D870" s="10" t="str">
        <f>IF(F869=0,"",IFERROR(((1+COMPARATIVO!$E$12)^(1/12)-1)*F869,""))</f>
        <v/>
      </c>
      <c r="E870" s="10" t="str">
        <f>IF((IFERROR(C870-D870+IF(C870=F869,0,COMPARATIVO!$F$12),""))=COMPARATIVO!$F$12,"",IFERROR(C870-D870+IF(C870=F869,0,COMPARATIVO!$F$12),""))</f>
        <v/>
      </c>
      <c r="F870" s="46">
        <f t="shared" si="1"/>
        <v>0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9" t="str">
        <f t="shared" si="2"/>
        <v/>
      </c>
      <c r="C871" s="10" t="str">
        <f>IF(C870="","",IF(F870=0,"",IF(C870&gt;F870,F870,IF(F870&lt;&gt;"",COMPARATIVO!$D$12,""))))</f>
        <v/>
      </c>
      <c r="D871" s="10" t="str">
        <f>IF(F870=0,"",IFERROR(((1+COMPARATIVO!$E$12)^(1/12)-1)*F870,""))</f>
        <v/>
      </c>
      <c r="E871" s="10" t="str">
        <f>IF((IFERROR(C871-D871+IF(C871=F870,0,COMPARATIVO!$F$12),""))=COMPARATIVO!$F$12,"",IFERROR(C871-D871+IF(C871=F870,0,COMPARATIVO!$F$12),""))</f>
        <v/>
      </c>
      <c r="F871" s="46">
        <f t="shared" si="1"/>
        <v>0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9" t="str">
        <f t="shared" si="2"/>
        <v/>
      </c>
      <c r="C872" s="10" t="str">
        <f>IF(C871="","",IF(F871=0,"",IF(C871&gt;F871,F871,IF(F871&lt;&gt;"",COMPARATIVO!$D$12,""))))</f>
        <v/>
      </c>
      <c r="D872" s="10" t="str">
        <f>IF(F871=0,"",IFERROR(((1+COMPARATIVO!$E$12)^(1/12)-1)*F871,""))</f>
        <v/>
      </c>
      <c r="E872" s="10" t="str">
        <f>IF((IFERROR(C872-D872+IF(C872=F871,0,COMPARATIVO!$F$12),""))=COMPARATIVO!$F$12,"",IFERROR(C872-D872+IF(C872=F871,0,COMPARATIVO!$F$12),""))</f>
        <v/>
      </c>
      <c r="F872" s="46">
        <f t="shared" si="1"/>
        <v>0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9" t="str">
        <f t="shared" si="2"/>
        <v/>
      </c>
      <c r="C873" s="10" t="str">
        <f>IF(C872="","",IF(F872=0,"",IF(C872&gt;F872,F872,IF(F872&lt;&gt;"",COMPARATIVO!$D$12,""))))</f>
        <v/>
      </c>
      <c r="D873" s="10" t="str">
        <f>IF(F872=0,"",IFERROR(((1+COMPARATIVO!$E$12)^(1/12)-1)*F872,""))</f>
        <v/>
      </c>
      <c r="E873" s="10" t="str">
        <f>IF((IFERROR(C873-D873+IF(C873=F872,0,COMPARATIVO!$F$12),""))=COMPARATIVO!$F$12,"",IFERROR(C873-D873+IF(C873=F872,0,COMPARATIVO!$F$12),""))</f>
        <v/>
      </c>
      <c r="F873" s="46">
        <f t="shared" si="1"/>
        <v>0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9" t="str">
        <f t="shared" si="2"/>
        <v/>
      </c>
      <c r="C874" s="10" t="str">
        <f>IF(C873="","",IF(F873=0,"",IF(C873&gt;F873,F873,IF(F873&lt;&gt;"",COMPARATIVO!$D$12,""))))</f>
        <v/>
      </c>
      <c r="D874" s="10" t="str">
        <f>IF(F873=0,"",IFERROR(((1+COMPARATIVO!$E$12)^(1/12)-1)*F873,""))</f>
        <v/>
      </c>
      <c r="E874" s="10" t="str">
        <f>IF((IFERROR(C874-D874+IF(C874=F873,0,COMPARATIVO!$F$12),""))=COMPARATIVO!$F$12,"",IFERROR(C874-D874+IF(C874=F873,0,COMPARATIVO!$F$12),""))</f>
        <v/>
      </c>
      <c r="F874" s="46">
        <f t="shared" si="1"/>
        <v>0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9" t="str">
        <f t="shared" si="2"/>
        <v/>
      </c>
      <c r="C875" s="10" t="str">
        <f>IF(C874="","",IF(F874=0,"",IF(C874&gt;F874,F874,IF(F874&lt;&gt;"",COMPARATIVO!$D$12,""))))</f>
        <v/>
      </c>
      <c r="D875" s="10" t="str">
        <f>IF(F874=0,"",IFERROR(((1+COMPARATIVO!$E$12)^(1/12)-1)*F874,""))</f>
        <v/>
      </c>
      <c r="E875" s="10" t="str">
        <f>IF((IFERROR(C875-D875+IF(C875=F874,0,COMPARATIVO!$F$12),""))=COMPARATIVO!$F$12,"",IFERROR(C875-D875+IF(C875=F874,0,COMPARATIVO!$F$12),""))</f>
        <v/>
      </c>
      <c r="F875" s="46">
        <f t="shared" si="1"/>
        <v>0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9" t="str">
        <f t="shared" si="2"/>
        <v/>
      </c>
      <c r="C876" s="10" t="str">
        <f>IF(C875="","",IF(F875=0,"",IF(C875&gt;F875,F875,IF(F875&lt;&gt;"",COMPARATIVO!$D$12,""))))</f>
        <v/>
      </c>
      <c r="D876" s="10" t="str">
        <f>IF(F875=0,"",IFERROR(((1+COMPARATIVO!$E$12)^(1/12)-1)*F875,""))</f>
        <v/>
      </c>
      <c r="E876" s="10" t="str">
        <f>IF((IFERROR(C876-D876+IF(C876=F875,0,COMPARATIVO!$F$12),""))=COMPARATIVO!$F$12,"",IFERROR(C876-D876+IF(C876=F875,0,COMPARATIVO!$F$12),""))</f>
        <v/>
      </c>
      <c r="F876" s="46">
        <f t="shared" si="1"/>
        <v>0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9" t="str">
        <f t="shared" si="2"/>
        <v/>
      </c>
      <c r="C877" s="10" t="str">
        <f>IF(C876="","",IF(F876=0,"",IF(C876&gt;F876,F876,IF(F876&lt;&gt;"",COMPARATIVO!$D$12,""))))</f>
        <v/>
      </c>
      <c r="D877" s="10" t="str">
        <f>IF(F876=0,"",IFERROR(((1+COMPARATIVO!$E$12)^(1/12)-1)*F876,""))</f>
        <v/>
      </c>
      <c r="E877" s="10" t="str">
        <f>IF((IFERROR(C877-D877+IF(C877=F876,0,COMPARATIVO!$F$12),""))=COMPARATIVO!$F$12,"",IFERROR(C877-D877+IF(C877=F876,0,COMPARATIVO!$F$12),""))</f>
        <v/>
      </c>
      <c r="F877" s="46">
        <f t="shared" si="1"/>
        <v>0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9" t="str">
        <f t="shared" si="2"/>
        <v/>
      </c>
      <c r="C878" s="10" t="str">
        <f>IF(C877="","",IF(F877=0,"",IF(C877&gt;F877,F877,IF(F877&lt;&gt;"",COMPARATIVO!$D$12,""))))</f>
        <v/>
      </c>
      <c r="D878" s="10" t="str">
        <f>IF(F877=0,"",IFERROR(((1+COMPARATIVO!$E$12)^(1/12)-1)*F877,""))</f>
        <v/>
      </c>
      <c r="E878" s="10" t="str">
        <f>IF((IFERROR(C878-D878+IF(C878=F877,0,COMPARATIVO!$F$12),""))=COMPARATIVO!$F$12,"",IFERROR(C878-D878+IF(C878=F877,0,COMPARATIVO!$F$12),""))</f>
        <v/>
      </c>
      <c r="F878" s="46">
        <f t="shared" si="1"/>
        <v>0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9" t="str">
        <f t="shared" si="2"/>
        <v/>
      </c>
      <c r="C879" s="10" t="str">
        <f>IF(C878="","",IF(F878=0,"",IF(C878&gt;F878,F878,IF(F878&lt;&gt;"",COMPARATIVO!$D$12,""))))</f>
        <v/>
      </c>
      <c r="D879" s="10" t="str">
        <f>IF(F878=0,"",IFERROR(((1+COMPARATIVO!$E$12)^(1/12)-1)*F878,""))</f>
        <v/>
      </c>
      <c r="E879" s="10" t="str">
        <f>IF((IFERROR(C879-D879+IF(C879=F878,0,COMPARATIVO!$F$12),""))=COMPARATIVO!$F$12,"",IFERROR(C879-D879+IF(C879=F878,0,COMPARATIVO!$F$12),""))</f>
        <v/>
      </c>
      <c r="F879" s="46">
        <f t="shared" si="1"/>
        <v>0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9" t="str">
        <f t="shared" si="2"/>
        <v/>
      </c>
      <c r="C880" s="10" t="str">
        <f>IF(C879="","",IF(F879=0,"",IF(C879&gt;F879,F879,IF(F879&lt;&gt;"",COMPARATIVO!$D$12,""))))</f>
        <v/>
      </c>
      <c r="D880" s="10" t="str">
        <f>IF(F879=0,"",IFERROR(((1+COMPARATIVO!$E$12)^(1/12)-1)*F879,""))</f>
        <v/>
      </c>
      <c r="E880" s="10" t="str">
        <f>IF((IFERROR(C880-D880+IF(C880=F879,0,COMPARATIVO!$F$12),""))=COMPARATIVO!$F$12,"",IFERROR(C880-D880+IF(C880=F879,0,COMPARATIVO!$F$12),""))</f>
        <v/>
      </c>
      <c r="F880" s="46">
        <f t="shared" si="1"/>
        <v>0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9" t="str">
        <f t="shared" si="2"/>
        <v/>
      </c>
      <c r="C881" s="10" t="str">
        <f>IF(C880="","",IF(F880=0,"",IF(C880&gt;F880,F880,IF(F880&lt;&gt;"",COMPARATIVO!$D$12,""))))</f>
        <v/>
      </c>
      <c r="D881" s="10" t="str">
        <f>IF(F880=0,"",IFERROR(((1+COMPARATIVO!$E$12)^(1/12)-1)*F880,""))</f>
        <v/>
      </c>
      <c r="E881" s="10" t="str">
        <f>IF((IFERROR(C881-D881+IF(C881=F880,0,COMPARATIVO!$F$12),""))=COMPARATIVO!$F$12,"",IFERROR(C881-D881+IF(C881=F880,0,COMPARATIVO!$F$12),""))</f>
        <v/>
      </c>
      <c r="F881" s="46">
        <f t="shared" si="1"/>
        <v>0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9" t="str">
        <f t="shared" si="2"/>
        <v/>
      </c>
      <c r="C882" s="10" t="str">
        <f>IF(C881="","",IF(F881=0,"",IF(C881&gt;F881,F881,IF(F881&lt;&gt;"",COMPARATIVO!$D$12,""))))</f>
        <v/>
      </c>
      <c r="D882" s="10" t="str">
        <f>IF(F881=0,"",IFERROR(((1+COMPARATIVO!$E$12)^(1/12)-1)*F881,""))</f>
        <v/>
      </c>
      <c r="E882" s="10" t="str">
        <f>IF((IFERROR(C882-D882+IF(C882=F881,0,COMPARATIVO!$F$12),""))=COMPARATIVO!$F$12,"",IFERROR(C882-D882+IF(C882=F881,0,COMPARATIVO!$F$12),""))</f>
        <v/>
      </c>
      <c r="F882" s="46">
        <f t="shared" si="1"/>
        <v>0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9" t="str">
        <f t="shared" si="2"/>
        <v/>
      </c>
      <c r="C883" s="10" t="str">
        <f>IF(C882="","",IF(F882=0,"",IF(C882&gt;F882,F882,IF(F882&lt;&gt;"",COMPARATIVO!$D$12,""))))</f>
        <v/>
      </c>
      <c r="D883" s="10" t="str">
        <f>IF(F882=0,"",IFERROR(((1+COMPARATIVO!$E$12)^(1/12)-1)*F882,""))</f>
        <v/>
      </c>
      <c r="E883" s="10" t="str">
        <f>IF((IFERROR(C883-D883+IF(C883=F882,0,COMPARATIVO!$F$12),""))=COMPARATIVO!$F$12,"",IFERROR(C883-D883+IF(C883=F882,0,COMPARATIVO!$F$12),""))</f>
        <v/>
      </c>
      <c r="F883" s="46">
        <f t="shared" si="1"/>
        <v>0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9" t="str">
        <f t="shared" si="2"/>
        <v/>
      </c>
      <c r="C884" s="10" t="str">
        <f>IF(C883="","",IF(F883=0,"",IF(C883&gt;F883,F883,IF(F883&lt;&gt;"",COMPARATIVO!$D$12,""))))</f>
        <v/>
      </c>
      <c r="D884" s="10" t="str">
        <f>IF(F883=0,"",IFERROR(((1+COMPARATIVO!$E$12)^(1/12)-1)*F883,""))</f>
        <v/>
      </c>
      <c r="E884" s="10" t="str">
        <f>IF((IFERROR(C884-D884+IF(C884=F883,0,COMPARATIVO!$F$12),""))=COMPARATIVO!$F$12,"",IFERROR(C884-D884+IF(C884=F883,0,COMPARATIVO!$F$12),""))</f>
        <v/>
      </c>
      <c r="F884" s="46">
        <f t="shared" si="1"/>
        <v>0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9" t="str">
        <f t="shared" si="2"/>
        <v/>
      </c>
      <c r="C885" s="10" t="str">
        <f>IF(C884="","",IF(F884=0,"",IF(C884&gt;F884,F884,IF(F884&lt;&gt;"",COMPARATIVO!$D$12,""))))</f>
        <v/>
      </c>
      <c r="D885" s="10" t="str">
        <f>IF(F884=0,"",IFERROR(((1+COMPARATIVO!$E$12)^(1/12)-1)*F884,""))</f>
        <v/>
      </c>
      <c r="E885" s="10" t="str">
        <f>IF((IFERROR(C885-D885+IF(C885=F884,0,COMPARATIVO!$F$12),""))=COMPARATIVO!$F$12,"",IFERROR(C885-D885+IF(C885=F884,0,COMPARATIVO!$F$12),""))</f>
        <v/>
      </c>
      <c r="F885" s="46">
        <f t="shared" si="1"/>
        <v>0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9" t="str">
        <f t="shared" si="2"/>
        <v/>
      </c>
      <c r="C886" s="10" t="str">
        <f>IF(C885="","",IF(F885=0,"",IF(C885&gt;F885,F885,IF(F885&lt;&gt;"",COMPARATIVO!$D$12,""))))</f>
        <v/>
      </c>
      <c r="D886" s="10" t="str">
        <f>IF(F885=0,"",IFERROR(((1+COMPARATIVO!$E$12)^(1/12)-1)*F885,""))</f>
        <v/>
      </c>
      <c r="E886" s="10" t="str">
        <f>IF((IFERROR(C886-D886+IF(C886=F885,0,COMPARATIVO!$F$12),""))=COMPARATIVO!$F$12,"",IFERROR(C886-D886+IF(C886=F885,0,COMPARATIVO!$F$12),""))</f>
        <v/>
      </c>
      <c r="F886" s="46">
        <f t="shared" si="1"/>
        <v>0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9" t="str">
        <f t="shared" si="2"/>
        <v/>
      </c>
      <c r="C887" s="10" t="str">
        <f>IF(C886="","",IF(F886=0,"",IF(C886&gt;F886,F886,IF(F886&lt;&gt;"",COMPARATIVO!$D$12,""))))</f>
        <v/>
      </c>
      <c r="D887" s="10" t="str">
        <f>IF(F886=0,"",IFERROR(((1+COMPARATIVO!$E$12)^(1/12)-1)*F886,""))</f>
        <v/>
      </c>
      <c r="E887" s="10" t="str">
        <f>IF((IFERROR(C887-D887+IF(C887=F886,0,COMPARATIVO!$F$12),""))=COMPARATIVO!$F$12,"",IFERROR(C887-D887+IF(C887=F886,0,COMPARATIVO!$F$12),""))</f>
        <v/>
      </c>
      <c r="F887" s="46">
        <f t="shared" si="1"/>
        <v>0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9" t="str">
        <f t="shared" si="2"/>
        <v/>
      </c>
      <c r="C888" s="10" t="str">
        <f>IF(C887="","",IF(F887=0,"",IF(C887&gt;F887,F887,IF(F887&lt;&gt;"",COMPARATIVO!$D$12,""))))</f>
        <v/>
      </c>
      <c r="D888" s="10" t="str">
        <f>IF(F887=0,"",IFERROR(((1+COMPARATIVO!$E$12)^(1/12)-1)*F887,""))</f>
        <v/>
      </c>
      <c r="E888" s="10" t="str">
        <f>IF((IFERROR(C888-D888+IF(C888=F887,0,COMPARATIVO!$F$12),""))=COMPARATIVO!$F$12,"",IFERROR(C888-D888+IF(C888=F887,0,COMPARATIVO!$F$12),""))</f>
        <v/>
      </c>
      <c r="F888" s="46">
        <f t="shared" si="1"/>
        <v>0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9" t="str">
        <f t="shared" si="2"/>
        <v/>
      </c>
      <c r="C889" s="10" t="str">
        <f>IF(C888="","",IF(F888=0,"",IF(C888&gt;F888,F888,IF(F888&lt;&gt;"",COMPARATIVO!$D$12,""))))</f>
        <v/>
      </c>
      <c r="D889" s="10" t="str">
        <f>IF(F888=0,"",IFERROR(((1+COMPARATIVO!$E$12)^(1/12)-1)*F888,""))</f>
        <v/>
      </c>
      <c r="E889" s="10" t="str">
        <f>IF((IFERROR(C889-D889+IF(C889=F888,0,COMPARATIVO!$F$12),""))=COMPARATIVO!$F$12,"",IFERROR(C889-D889+IF(C889=F888,0,COMPARATIVO!$F$12),""))</f>
        <v/>
      </c>
      <c r="F889" s="46">
        <f t="shared" si="1"/>
        <v>0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9" t="str">
        <f t="shared" si="2"/>
        <v/>
      </c>
      <c r="C890" s="10" t="str">
        <f>IF(C889="","",IF(F889=0,"",IF(C889&gt;F889,F889,IF(F889&lt;&gt;"",COMPARATIVO!$D$12,""))))</f>
        <v/>
      </c>
      <c r="D890" s="10" t="str">
        <f>IF(F889=0,"",IFERROR(((1+COMPARATIVO!$E$12)^(1/12)-1)*F889,""))</f>
        <v/>
      </c>
      <c r="E890" s="10" t="str">
        <f>IF((IFERROR(C890-D890+IF(C890=F889,0,COMPARATIVO!$F$12),""))=COMPARATIVO!$F$12,"",IFERROR(C890-D890+IF(C890=F889,0,COMPARATIVO!$F$12),""))</f>
        <v/>
      </c>
      <c r="F890" s="46">
        <f t="shared" si="1"/>
        <v>0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9" t="str">
        <f t="shared" si="2"/>
        <v/>
      </c>
      <c r="C891" s="10" t="str">
        <f>IF(C890="","",IF(F890=0,"",IF(C890&gt;F890,F890,IF(F890&lt;&gt;"",COMPARATIVO!$D$12,""))))</f>
        <v/>
      </c>
      <c r="D891" s="10" t="str">
        <f>IF(F890=0,"",IFERROR(((1+COMPARATIVO!$E$12)^(1/12)-1)*F890,""))</f>
        <v/>
      </c>
      <c r="E891" s="10" t="str">
        <f>IF((IFERROR(C891-D891+IF(C891=F890,0,COMPARATIVO!$F$12),""))=COMPARATIVO!$F$12,"",IFERROR(C891-D891+IF(C891=F890,0,COMPARATIVO!$F$12),""))</f>
        <v/>
      </c>
      <c r="F891" s="46">
        <f t="shared" si="1"/>
        <v>0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9" t="str">
        <f t="shared" si="2"/>
        <v/>
      </c>
      <c r="C892" s="10" t="str">
        <f>IF(C891="","",IF(F891=0,"",IF(C891&gt;F891,F891,IF(F891&lt;&gt;"",COMPARATIVO!$D$12,""))))</f>
        <v/>
      </c>
      <c r="D892" s="10" t="str">
        <f>IF(F891=0,"",IFERROR(((1+COMPARATIVO!$E$12)^(1/12)-1)*F891,""))</f>
        <v/>
      </c>
      <c r="E892" s="10" t="str">
        <f>IF((IFERROR(C892-D892+IF(C892=F891,0,COMPARATIVO!$F$12),""))=COMPARATIVO!$F$12,"",IFERROR(C892-D892+IF(C892=F891,0,COMPARATIVO!$F$12),""))</f>
        <v/>
      </c>
      <c r="F892" s="46">
        <f t="shared" si="1"/>
        <v>0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9" t="str">
        <f t="shared" si="2"/>
        <v/>
      </c>
      <c r="C893" s="10" t="str">
        <f>IF(C892="","",IF(F892=0,"",IF(C892&gt;F892,F892,IF(F892&lt;&gt;"",COMPARATIVO!$D$12,""))))</f>
        <v/>
      </c>
      <c r="D893" s="10" t="str">
        <f>IF(F892=0,"",IFERROR(((1+COMPARATIVO!$E$12)^(1/12)-1)*F892,""))</f>
        <v/>
      </c>
      <c r="E893" s="10" t="str">
        <f>IF((IFERROR(C893-D893+IF(C893=F892,0,COMPARATIVO!$F$12),""))=COMPARATIVO!$F$12,"",IFERROR(C893-D893+IF(C893=F892,0,COMPARATIVO!$F$12),""))</f>
        <v/>
      </c>
      <c r="F893" s="46">
        <f t="shared" si="1"/>
        <v>0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9" t="str">
        <f t="shared" si="2"/>
        <v/>
      </c>
      <c r="C894" s="10" t="str">
        <f>IF(C893="","",IF(F893=0,"",IF(C893&gt;F893,F893,IF(F893&lt;&gt;"",COMPARATIVO!$D$12,""))))</f>
        <v/>
      </c>
      <c r="D894" s="10" t="str">
        <f>IF(F893=0,"",IFERROR(((1+COMPARATIVO!$E$12)^(1/12)-1)*F893,""))</f>
        <v/>
      </c>
      <c r="E894" s="10" t="str">
        <f>IF((IFERROR(C894-D894+IF(C894=F893,0,COMPARATIVO!$F$12),""))=COMPARATIVO!$F$12,"",IFERROR(C894-D894+IF(C894=F893,0,COMPARATIVO!$F$12),""))</f>
        <v/>
      </c>
      <c r="F894" s="46">
        <f t="shared" si="1"/>
        <v>0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9" t="str">
        <f t="shared" si="2"/>
        <v/>
      </c>
      <c r="C895" s="10" t="str">
        <f>IF(C894="","",IF(F894=0,"",IF(C894&gt;F894,F894,IF(F894&lt;&gt;"",COMPARATIVO!$D$12,""))))</f>
        <v/>
      </c>
      <c r="D895" s="10" t="str">
        <f>IF(F894=0,"",IFERROR(((1+COMPARATIVO!$E$12)^(1/12)-1)*F894,""))</f>
        <v/>
      </c>
      <c r="E895" s="10" t="str">
        <f>IF((IFERROR(C895-D895+IF(C895=F894,0,COMPARATIVO!$F$12),""))=COMPARATIVO!$F$12,"",IFERROR(C895-D895+IF(C895=F894,0,COMPARATIVO!$F$12),""))</f>
        <v/>
      </c>
      <c r="F895" s="46">
        <f t="shared" si="1"/>
        <v>0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9" t="str">
        <f t="shared" si="2"/>
        <v/>
      </c>
      <c r="C896" s="10" t="str">
        <f>IF(C895="","",IF(F895=0,"",IF(C895&gt;F895,F895,IF(F895&lt;&gt;"",COMPARATIVO!$D$12,""))))</f>
        <v/>
      </c>
      <c r="D896" s="10" t="str">
        <f>IF(F895=0,"",IFERROR(((1+COMPARATIVO!$E$12)^(1/12)-1)*F895,""))</f>
        <v/>
      </c>
      <c r="E896" s="10" t="str">
        <f>IF((IFERROR(C896-D896+IF(C896=F895,0,COMPARATIVO!$F$12),""))=COMPARATIVO!$F$12,"",IFERROR(C896-D896+IF(C896=F895,0,COMPARATIVO!$F$12),""))</f>
        <v/>
      </c>
      <c r="F896" s="46">
        <f t="shared" si="1"/>
        <v>0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9" t="str">
        <f t="shared" si="2"/>
        <v/>
      </c>
      <c r="C897" s="10" t="str">
        <f>IF(C896="","",IF(F896=0,"",IF(C896&gt;F896,F896,IF(F896&lt;&gt;"",COMPARATIVO!$D$12,""))))</f>
        <v/>
      </c>
      <c r="D897" s="10" t="str">
        <f>IF(F896=0,"",IFERROR(((1+COMPARATIVO!$E$12)^(1/12)-1)*F896,""))</f>
        <v/>
      </c>
      <c r="E897" s="10" t="str">
        <f>IF((IFERROR(C897-D897+IF(C897=F896,0,COMPARATIVO!$F$12),""))=COMPARATIVO!$F$12,"",IFERROR(C897-D897+IF(C897=F896,0,COMPARATIVO!$F$12),""))</f>
        <v/>
      </c>
      <c r="F897" s="46">
        <f t="shared" si="1"/>
        <v>0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9" t="str">
        <f t="shared" si="2"/>
        <v/>
      </c>
      <c r="C898" s="10" t="str">
        <f>IF(C897="","",IF(F897=0,"",IF(C897&gt;F897,F897,IF(F897&lt;&gt;"",COMPARATIVO!$D$12,""))))</f>
        <v/>
      </c>
      <c r="D898" s="10" t="str">
        <f>IF(F897=0,"",IFERROR(((1+COMPARATIVO!$E$12)^(1/12)-1)*F897,""))</f>
        <v/>
      </c>
      <c r="E898" s="10" t="str">
        <f>IF((IFERROR(C898-D898+IF(C898=F897,0,COMPARATIVO!$F$12),""))=COMPARATIVO!$F$12,"",IFERROR(C898-D898+IF(C898=F897,0,COMPARATIVO!$F$12),""))</f>
        <v/>
      </c>
      <c r="F898" s="46">
        <f t="shared" si="1"/>
        <v>0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9" t="str">
        <f t="shared" si="2"/>
        <v/>
      </c>
      <c r="C899" s="10" t="str">
        <f>IF(C898="","",IF(F898=0,"",IF(C898&gt;F898,F898,IF(F898&lt;&gt;"",COMPARATIVO!$D$12,""))))</f>
        <v/>
      </c>
      <c r="D899" s="10" t="str">
        <f>IF(F898=0,"",IFERROR(((1+COMPARATIVO!$E$12)^(1/12)-1)*F898,""))</f>
        <v/>
      </c>
      <c r="E899" s="10" t="str">
        <f>IF((IFERROR(C899-D899+IF(C899=F898,0,COMPARATIVO!$F$12),""))=COMPARATIVO!$F$12,"",IFERROR(C899-D899+IF(C899=F898,0,COMPARATIVO!$F$12),""))</f>
        <v/>
      </c>
      <c r="F899" s="46">
        <f t="shared" si="1"/>
        <v>0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9" t="str">
        <f t="shared" si="2"/>
        <v/>
      </c>
      <c r="C900" s="10" t="str">
        <f>IF(C899="","",IF(F899=0,"",IF(C899&gt;F899,F899,IF(F899&lt;&gt;"",COMPARATIVO!$D$12,""))))</f>
        <v/>
      </c>
      <c r="D900" s="10" t="str">
        <f>IF(F899=0,"",IFERROR(((1+COMPARATIVO!$E$12)^(1/12)-1)*F899,""))</f>
        <v/>
      </c>
      <c r="E900" s="10" t="str">
        <f>IF((IFERROR(C900-D900+IF(C900=F899,0,COMPARATIVO!$F$12),""))=COMPARATIVO!$F$12,"",IFERROR(C900-D900+IF(C900=F899,0,COMPARATIVO!$F$12),""))</f>
        <v/>
      </c>
      <c r="F900" s="46">
        <f t="shared" si="1"/>
        <v>0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9" t="str">
        <f t="shared" si="2"/>
        <v/>
      </c>
      <c r="C901" s="10" t="str">
        <f>IF(C900="","",IF(F900=0,"",IF(C900&gt;F900,F900,IF(F900&lt;&gt;"",COMPARATIVO!$D$12,""))))</f>
        <v/>
      </c>
      <c r="D901" s="10" t="str">
        <f>IF(F900=0,"",IFERROR(((1+COMPARATIVO!$E$12)^(1/12)-1)*F900,""))</f>
        <v/>
      </c>
      <c r="E901" s="10" t="str">
        <f>IF((IFERROR(C901-D901+IF(C901=F900,0,COMPARATIVO!$F$12),""))=COMPARATIVO!$F$12,"",IFERROR(C901-D901+IF(C901=F900,0,COMPARATIVO!$F$12),""))</f>
        <v/>
      </c>
      <c r="F901" s="46">
        <f t="shared" si="1"/>
        <v>0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9" t="str">
        <f t="shared" si="2"/>
        <v/>
      </c>
      <c r="C902" s="10" t="str">
        <f>IF(C901="","",IF(F901=0,"",IF(C901&gt;F901,F901,IF(F901&lt;&gt;"",COMPARATIVO!$D$12,""))))</f>
        <v/>
      </c>
      <c r="D902" s="10" t="str">
        <f>IF(F901=0,"",IFERROR(((1+COMPARATIVO!$E$12)^(1/12)-1)*F901,""))</f>
        <v/>
      </c>
      <c r="E902" s="10" t="str">
        <f>IF((IFERROR(C902-D902+IF(C902=F901,0,COMPARATIVO!$F$12),""))=COMPARATIVO!$F$12,"",IFERROR(C902-D902+IF(C902=F901,0,COMPARATIVO!$F$12),""))</f>
        <v/>
      </c>
      <c r="F902" s="46">
        <f t="shared" si="1"/>
        <v>0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9" t="str">
        <f t="shared" si="2"/>
        <v/>
      </c>
      <c r="C903" s="10" t="str">
        <f>IF(C902="","",IF(F902=0,"",IF(C902&gt;F902,F902,IF(F902&lt;&gt;"",COMPARATIVO!$D$12,""))))</f>
        <v/>
      </c>
      <c r="D903" s="10" t="str">
        <f>IF(F902=0,"",IFERROR(((1+COMPARATIVO!$E$12)^(1/12)-1)*F902,""))</f>
        <v/>
      </c>
      <c r="E903" s="10" t="str">
        <f>IF((IFERROR(C903-D903+IF(C903=F902,0,COMPARATIVO!$F$12),""))=COMPARATIVO!$F$12,"",IFERROR(C903-D903+IF(C903=F902,0,COMPARATIVO!$F$12),""))</f>
        <v/>
      </c>
      <c r="F903" s="46">
        <f t="shared" si="1"/>
        <v>0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9" t="str">
        <f t="shared" si="2"/>
        <v/>
      </c>
      <c r="C904" s="10" t="str">
        <f>IF(C903="","",IF(F903=0,"",IF(C903&gt;F903,F903,IF(F903&lt;&gt;"",COMPARATIVO!$D$12,""))))</f>
        <v/>
      </c>
      <c r="D904" s="10" t="str">
        <f>IF(F903=0,"",IFERROR(((1+COMPARATIVO!$E$12)^(1/12)-1)*F903,""))</f>
        <v/>
      </c>
      <c r="E904" s="10" t="str">
        <f>IF((IFERROR(C904-D904+IF(C904=F903,0,COMPARATIVO!$F$12),""))=COMPARATIVO!$F$12,"",IFERROR(C904-D904+IF(C904=F903,0,COMPARATIVO!$F$12),""))</f>
        <v/>
      </c>
      <c r="F904" s="46">
        <f t="shared" si="1"/>
        <v>0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9" t="str">
        <f t="shared" si="2"/>
        <v/>
      </c>
      <c r="C905" s="10" t="str">
        <f>IF(C904="","",IF(F904=0,"",IF(C904&gt;F904,F904,IF(F904&lt;&gt;"",COMPARATIVO!$D$12,""))))</f>
        <v/>
      </c>
      <c r="D905" s="10" t="str">
        <f>IF(F904=0,"",IFERROR(((1+COMPARATIVO!$E$12)^(1/12)-1)*F904,""))</f>
        <v/>
      </c>
      <c r="E905" s="10" t="str">
        <f>IF((IFERROR(C905-D905+IF(C905=F904,0,COMPARATIVO!$F$12),""))=COMPARATIVO!$F$12,"",IFERROR(C905-D905+IF(C905=F904,0,COMPARATIVO!$F$12),""))</f>
        <v/>
      </c>
      <c r="F905" s="46">
        <f t="shared" si="1"/>
        <v>0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9" t="str">
        <f t="shared" si="2"/>
        <v/>
      </c>
      <c r="C906" s="10" t="str">
        <f>IF(C905="","",IF(F905=0,"",IF(C905&gt;F905,F905,IF(F905&lt;&gt;"",COMPARATIVO!$D$12,""))))</f>
        <v/>
      </c>
      <c r="D906" s="10" t="str">
        <f>IF(F905=0,"",IFERROR(((1+COMPARATIVO!$E$12)^(1/12)-1)*F905,""))</f>
        <v/>
      </c>
      <c r="E906" s="10" t="str">
        <f>IF((IFERROR(C906-D906+IF(C906=F905,0,COMPARATIVO!$F$12),""))=COMPARATIVO!$F$12,"",IFERROR(C906-D906+IF(C906=F905,0,COMPARATIVO!$F$12),""))</f>
        <v/>
      </c>
      <c r="F906" s="46">
        <f t="shared" si="1"/>
        <v>0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9" t="str">
        <f t="shared" si="2"/>
        <v/>
      </c>
      <c r="C907" s="10" t="str">
        <f>IF(C906="","",IF(F906=0,"",IF(C906&gt;F906,F906,IF(F906&lt;&gt;"",COMPARATIVO!$D$12,""))))</f>
        <v/>
      </c>
      <c r="D907" s="10" t="str">
        <f>IF(F906=0,"",IFERROR(((1+COMPARATIVO!$E$12)^(1/12)-1)*F906,""))</f>
        <v/>
      </c>
      <c r="E907" s="10" t="str">
        <f>IF((IFERROR(C907-D907+IF(C907=F906,0,COMPARATIVO!$F$12),""))=COMPARATIVO!$F$12,"",IFERROR(C907-D907+IF(C907=F906,0,COMPARATIVO!$F$12),""))</f>
        <v/>
      </c>
      <c r="F907" s="46">
        <f t="shared" si="1"/>
        <v>0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9" t="str">
        <f t="shared" si="2"/>
        <v/>
      </c>
      <c r="C908" s="10" t="str">
        <f>IF(C907="","",IF(F907=0,"",IF(C907&gt;F907,F907,IF(F907&lt;&gt;"",COMPARATIVO!$D$12,""))))</f>
        <v/>
      </c>
      <c r="D908" s="10" t="str">
        <f>IF(F907=0,"",IFERROR(((1+COMPARATIVO!$E$12)^(1/12)-1)*F907,""))</f>
        <v/>
      </c>
      <c r="E908" s="10" t="str">
        <f>IF((IFERROR(C908-D908+IF(C908=F907,0,COMPARATIVO!$F$12),""))=COMPARATIVO!$F$12,"",IFERROR(C908-D908+IF(C908=F907,0,COMPARATIVO!$F$12),""))</f>
        <v/>
      </c>
      <c r="F908" s="46">
        <f t="shared" si="1"/>
        <v>0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9" t="str">
        <f t="shared" si="2"/>
        <v/>
      </c>
      <c r="C909" s="10" t="str">
        <f>IF(C908="","",IF(F908=0,"",IF(C908&gt;F908,F908,IF(F908&lt;&gt;"",COMPARATIVO!$D$12,""))))</f>
        <v/>
      </c>
      <c r="D909" s="10" t="str">
        <f>IF(F908=0,"",IFERROR(((1+COMPARATIVO!$E$12)^(1/12)-1)*F908,""))</f>
        <v/>
      </c>
      <c r="E909" s="10" t="str">
        <f>IF((IFERROR(C909-D909+IF(C909=F908,0,COMPARATIVO!$F$12),""))=COMPARATIVO!$F$12,"",IFERROR(C909-D909+IF(C909=F908,0,COMPARATIVO!$F$12),""))</f>
        <v/>
      </c>
      <c r="F909" s="46">
        <f t="shared" si="1"/>
        <v>0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9" t="str">
        <f t="shared" si="2"/>
        <v/>
      </c>
      <c r="C910" s="10" t="str">
        <f>IF(C909="","",IF(F909=0,"",IF(C909&gt;F909,F909,IF(F909&lt;&gt;"",COMPARATIVO!$D$12,""))))</f>
        <v/>
      </c>
      <c r="D910" s="10" t="str">
        <f>IF(F909=0,"",IFERROR(((1+COMPARATIVO!$E$12)^(1/12)-1)*F909,""))</f>
        <v/>
      </c>
      <c r="E910" s="10" t="str">
        <f>IF((IFERROR(C910-D910+IF(C910=F909,0,COMPARATIVO!$F$12),""))=COMPARATIVO!$F$12,"",IFERROR(C910-D910+IF(C910=F909,0,COMPARATIVO!$F$12),""))</f>
        <v/>
      </c>
      <c r="F910" s="46">
        <f t="shared" si="1"/>
        <v>0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9" t="str">
        <f t="shared" si="2"/>
        <v/>
      </c>
      <c r="C911" s="10" t="str">
        <f>IF(C910="","",IF(F910=0,"",IF(C910&gt;F910,F910,IF(F910&lt;&gt;"",COMPARATIVO!$D$12,""))))</f>
        <v/>
      </c>
      <c r="D911" s="10" t="str">
        <f>IF(F910=0,"",IFERROR(((1+COMPARATIVO!$E$12)^(1/12)-1)*F910,""))</f>
        <v/>
      </c>
      <c r="E911" s="10" t="str">
        <f>IF((IFERROR(C911-D911+IF(C911=F910,0,COMPARATIVO!$F$12),""))=COMPARATIVO!$F$12,"",IFERROR(C911-D911+IF(C911=F910,0,COMPARATIVO!$F$12),""))</f>
        <v/>
      </c>
      <c r="F911" s="46">
        <f t="shared" si="1"/>
        <v>0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9" t="str">
        <f t="shared" si="2"/>
        <v/>
      </c>
      <c r="C912" s="10" t="str">
        <f>IF(C911="","",IF(F911=0,"",IF(C911&gt;F911,F911,IF(F911&lt;&gt;"",COMPARATIVO!$D$12,""))))</f>
        <v/>
      </c>
      <c r="D912" s="10" t="str">
        <f>IF(F911=0,"",IFERROR(((1+COMPARATIVO!$E$12)^(1/12)-1)*F911,""))</f>
        <v/>
      </c>
      <c r="E912" s="10" t="str">
        <f>IF((IFERROR(C912-D912+IF(C912=F911,0,COMPARATIVO!$F$12),""))=COMPARATIVO!$F$12,"",IFERROR(C912-D912+IF(C912=F911,0,COMPARATIVO!$F$12),""))</f>
        <v/>
      </c>
      <c r="F912" s="46">
        <f t="shared" si="1"/>
        <v>0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9" t="str">
        <f t="shared" si="2"/>
        <v/>
      </c>
      <c r="C913" s="10" t="str">
        <f>IF(C912="","",IF(F912=0,"",IF(C912&gt;F912,F912,IF(F912&lt;&gt;"",COMPARATIVO!$D$12,""))))</f>
        <v/>
      </c>
      <c r="D913" s="10" t="str">
        <f>IF(F912=0,"",IFERROR(((1+COMPARATIVO!$E$12)^(1/12)-1)*F912,""))</f>
        <v/>
      </c>
      <c r="E913" s="10" t="str">
        <f>IF((IFERROR(C913-D913+IF(C913=F912,0,COMPARATIVO!$F$12),""))=COMPARATIVO!$F$12,"",IFERROR(C913-D913+IF(C913=F912,0,COMPARATIVO!$F$12),""))</f>
        <v/>
      </c>
      <c r="F913" s="46">
        <f t="shared" si="1"/>
        <v>0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9" t="str">
        <f t="shared" si="2"/>
        <v/>
      </c>
      <c r="C914" s="10" t="str">
        <f>IF(C913="","",IF(F913=0,"",IF(C913&gt;F913,F913,IF(F913&lt;&gt;"",COMPARATIVO!$D$12,""))))</f>
        <v/>
      </c>
      <c r="D914" s="10" t="str">
        <f>IF(F913=0,"",IFERROR(((1+COMPARATIVO!$E$12)^(1/12)-1)*F913,""))</f>
        <v/>
      </c>
      <c r="E914" s="10" t="str">
        <f>IF((IFERROR(C914-D914+IF(C914=F913,0,COMPARATIVO!$F$12),""))=COMPARATIVO!$F$12,"",IFERROR(C914-D914+IF(C914=F913,0,COMPARATIVO!$F$12),""))</f>
        <v/>
      </c>
      <c r="F914" s="46">
        <f t="shared" si="1"/>
        <v>0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9" t="str">
        <f t="shared" si="2"/>
        <v/>
      </c>
      <c r="C915" s="10" t="str">
        <f>IF(C914="","",IF(F914=0,"",IF(C914&gt;F914,F914,IF(F914&lt;&gt;"",COMPARATIVO!$D$12,""))))</f>
        <v/>
      </c>
      <c r="D915" s="10" t="str">
        <f>IF(F914=0,"",IFERROR(((1+COMPARATIVO!$E$12)^(1/12)-1)*F914,""))</f>
        <v/>
      </c>
      <c r="E915" s="10" t="str">
        <f>IF((IFERROR(C915-D915+IF(C915=F914,0,COMPARATIVO!$F$12),""))=COMPARATIVO!$F$12,"",IFERROR(C915-D915+IF(C915=F914,0,COMPARATIVO!$F$12),""))</f>
        <v/>
      </c>
      <c r="F915" s="46">
        <f t="shared" si="1"/>
        <v>0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9" t="str">
        <f t="shared" si="2"/>
        <v/>
      </c>
      <c r="C916" s="10" t="str">
        <f>IF(C915="","",IF(F915=0,"",IF(C915&gt;F915,F915,IF(F915&lt;&gt;"",COMPARATIVO!$D$12,""))))</f>
        <v/>
      </c>
      <c r="D916" s="10" t="str">
        <f>IF(F915=0,"",IFERROR(((1+COMPARATIVO!$E$12)^(1/12)-1)*F915,""))</f>
        <v/>
      </c>
      <c r="E916" s="10" t="str">
        <f>IF((IFERROR(C916-D916+IF(C916=F915,0,COMPARATIVO!$F$12),""))=COMPARATIVO!$F$12,"",IFERROR(C916-D916+IF(C916=F915,0,COMPARATIVO!$F$12),""))</f>
        <v/>
      </c>
      <c r="F916" s="46">
        <f t="shared" si="1"/>
        <v>0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9" t="str">
        <f t="shared" si="2"/>
        <v/>
      </c>
      <c r="C917" s="10" t="str">
        <f>IF(C916="","",IF(F916=0,"",IF(C916&gt;F916,F916,IF(F916&lt;&gt;"",COMPARATIVO!$D$12,""))))</f>
        <v/>
      </c>
      <c r="D917" s="10" t="str">
        <f>IF(F916=0,"",IFERROR(((1+COMPARATIVO!$E$12)^(1/12)-1)*F916,""))</f>
        <v/>
      </c>
      <c r="E917" s="10" t="str">
        <f>IF((IFERROR(C917-D917+IF(C917=F916,0,COMPARATIVO!$F$12),""))=COMPARATIVO!$F$12,"",IFERROR(C917-D917+IF(C917=F916,0,COMPARATIVO!$F$12),""))</f>
        <v/>
      </c>
      <c r="F917" s="46">
        <f t="shared" si="1"/>
        <v>0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9" t="str">
        <f t="shared" si="2"/>
        <v/>
      </c>
      <c r="C918" s="10" t="str">
        <f>IF(C917="","",IF(F917=0,"",IF(C917&gt;F917,F917,IF(F917&lt;&gt;"",COMPARATIVO!$D$12,""))))</f>
        <v/>
      </c>
      <c r="D918" s="10" t="str">
        <f>IF(F917=0,"",IFERROR(((1+COMPARATIVO!$E$12)^(1/12)-1)*F917,""))</f>
        <v/>
      </c>
      <c r="E918" s="10" t="str">
        <f>IF((IFERROR(C918-D918+IF(C918=F917,0,COMPARATIVO!$F$12),""))=COMPARATIVO!$F$12,"",IFERROR(C918-D918+IF(C918=F917,0,COMPARATIVO!$F$12),""))</f>
        <v/>
      </c>
      <c r="F918" s="46">
        <f t="shared" si="1"/>
        <v>0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9" t="str">
        <f t="shared" si="2"/>
        <v/>
      </c>
      <c r="C919" s="10" t="str">
        <f>IF(C918="","",IF(F918=0,"",IF(C918&gt;F918,F918,IF(F918&lt;&gt;"",COMPARATIVO!$D$12,""))))</f>
        <v/>
      </c>
      <c r="D919" s="10" t="str">
        <f>IF(F918=0,"",IFERROR(((1+COMPARATIVO!$E$12)^(1/12)-1)*F918,""))</f>
        <v/>
      </c>
      <c r="E919" s="10" t="str">
        <f>IF((IFERROR(C919-D919+IF(C919=F918,0,COMPARATIVO!$F$12),""))=COMPARATIVO!$F$12,"",IFERROR(C919-D919+IF(C919=F918,0,COMPARATIVO!$F$12),""))</f>
        <v/>
      </c>
      <c r="F919" s="46">
        <f t="shared" si="1"/>
        <v>0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9" t="str">
        <f t="shared" si="2"/>
        <v/>
      </c>
      <c r="C920" s="10" t="str">
        <f>IF(C919="","",IF(F919=0,"",IF(C919&gt;F919,F919,IF(F919&lt;&gt;"",COMPARATIVO!$D$12,""))))</f>
        <v/>
      </c>
      <c r="D920" s="10" t="str">
        <f>IF(F919=0,"",IFERROR(((1+COMPARATIVO!$E$12)^(1/12)-1)*F919,""))</f>
        <v/>
      </c>
      <c r="E920" s="10" t="str">
        <f>IF((IFERROR(C920-D920+IF(C920=F919,0,COMPARATIVO!$F$12),""))=COMPARATIVO!$F$12,"",IFERROR(C920-D920+IF(C920=F919,0,COMPARATIVO!$F$12),""))</f>
        <v/>
      </c>
      <c r="F920" s="46">
        <f t="shared" si="1"/>
        <v>0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9" t="str">
        <f t="shared" si="2"/>
        <v/>
      </c>
      <c r="C921" s="10" t="str">
        <f>IF(C920="","",IF(F920=0,"",IF(C920&gt;F920,F920,IF(F920&lt;&gt;"",COMPARATIVO!$D$12,""))))</f>
        <v/>
      </c>
      <c r="D921" s="10" t="str">
        <f>IF(F920=0,"",IFERROR(((1+COMPARATIVO!$E$12)^(1/12)-1)*F920,""))</f>
        <v/>
      </c>
      <c r="E921" s="10" t="str">
        <f>IF((IFERROR(C921-D921+IF(C921=F920,0,COMPARATIVO!$F$12),""))=COMPARATIVO!$F$12,"",IFERROR(C921-D921+IF(C921=F920,0,COMPARATIVO!$F$12),""))</f>
        <v/>
      </c>
      <c r="F921" s="46">
        <f t="shared" si="1"/>
        <v>0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9" t="str">
        <f t="shared" si="2"/>
        <v/>
      </c>
      <c r="C922" s="10" t="str">
        <f>IF(C921="","",IF(F921=0,"",IF(C921&gt;F921,F921,IF(F921&lt;&gt;"",COMPARATIVO!$D$12,""))))</f>
        <v/>
      </c>
      <c r="D922" s="10" t="str">
        <f>IF(F921=0,"",IFERROR(((1+COMPARATIVO!$E$12)^(1/12)-1)*F921,""))</f>
        <v/>
      </c>
      <c r="E922" s="10" t="str">
        <f>IF((IFERROR(C922-D922+IF(C922=F921,0,COMPARATIVO!$F$12),""))=COMPARATIVO!$F$12,"",IFERROR(C922-D922+IF(C922=F921,0,COMPARATIVO!$F$12),""))</f>
        <v/>
      </c>
      <c r="F922" s="46">
        <f t="shared" si="1"/>
        <v>0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9" t="str">
        <f t="shared" si="2"/>
        <v/>
      </c>
      <c r="C923" s="10" t="str">
        <f>IF(C922="","",IF(F922=0,"",IF(C922&gt;F922,F922,IF(F922&lt;&gt;"",COMPARATIVO!$D$12,""))))</f>
        <v/>
      </c>
      <c r="D923" s="10" t="str">
        <f>IF(F922=0,"",IFERROR(((1+COMPARATIVO!$E$12)^(1/12)-1)*F922,""))</f>
        <v/>
      </c>
      <c r="E923" s="10" t="str">
        <f>IF((IFERROR(C923-D923+IF(C923=F922,0,COMPARATIVO!$F$12),""))=COMPARATIVO!$F$12,"",IFERROR(C923-D923+IF(C923=F922,0,COMPARATIVO!$F$12),""))</f>
        <v/>
      </c>
      <c r="F923" s="46">
        <f t="shared" si="1"/>
        <v>0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9" t="str">
        <f t="shared" si="2"/>
        <v/>
      </c>
      <c r="C924" s="10" t="str">
        <f>IF(C923="","",IF(F923=0,"",IF(C923&gt;F923,F923,IF(F923&lt;&gt;"",COMPARATIVO!$D$12,""))))</f>
        <v/>
      </c>
      <c r="D924" s="10" t="str">
        <f>IF(F923=0,"",IFERROR(((1+COMPARATIVO!$E$12)^(1/12)-1)*F923,""))</f>
        <v/>
      </c>
      <c r="E924" s="10" t="str">
        <f>IF((IFERROR(C924-D924+IF(C924=F923,0,COMPARATIVO!$F$12),""))=COMPARATIVO!$F$12,"",IFERROR(C924-D924+IF(C924=F923,0,COMPARATIVO!$F$12),""))</f>
        <v/>
      </c>
      <c r="F924" s="46">
        <f t="shared" si="1"/>
        <v>0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9" t="str">
        <f t="shared" si="2"/>
        <v/>
      </c>
      <c r="C925" s="10" t="str">
        <f>IF(C924="","",IF(F924=0,"",IF(C924&gt;F924,F924,IF(F924&lt;&gt;"",COMPARATIVO!$D$12,""))))</f>
        <v/>
      </c>
      <c r="D925" s="10" t="str">
        <f>IF(F924=0,"",IFERROR(((1+COMPARATIVO!$E$12)^(1/12)-1)*F924,""))</f>
        <v/>
      </c>
      <c r="E925" s="10" t="str">
        <f>IF((IFERROR(C925-D925+IF(C925=F924,0,COMPARATIVO!$F$12),""))=COMPARATIVO!$F$12,"",IFERROR(C925-D925+IF(C925=F924,0,COMPARATIVO!$F$12),""))</f>
        <v/>
      </c>
      <c r="F925" s="46">
        <f t="shared" si="1"/>
        <v>0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9" t="str">
        <f t="shared" si="2"/>
        <v/>
      </c>
      <c r="C926" s="10" t="str">
        <f>IF(C925="","",IF(F925=0,"",IF(C925&gt;F925,F925,IF(F925&lt;&gt;"",COMPARATIVO!$D$12,""))))</f>
        <v/>
      </c>
      <c r="D926" s="10" t="str">
        <f>IF(F925=0,"",IFERROR(((1+COMPARATIVO!$E$12)^(1/12)-1)*F925,""))</f>
        <v/>
      </c>
      <c r="E926" s="10" t="str">
        <f>IF((IFERROR(C926-D926+IF(C926=F925,0,COMPARATIVO!$F$12),""))=COMPARATIVO!$F$12,"",IFERROR(C926-D926+IF(C926=F925,0,COMPARATIVO!$F$12),""))</f>
        <v/>
      </c>
      <c r="F926" s="46">
        <f t="shared" si="1"/>
        <v>0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9" t="str">
        <f t="shared" si="2"/>
        <v/>
      </c>
      <c r="C927" s="10" t="str">
        <f>IF(C926="","",IF(F926=0,"",IF(C926&gt;F926,F926,IF(F926&lt;&gt;"",COMPARATIVO!$D$12,""))))</f>
        <v/>
      </c>
      <c r="D927" s="10" t="str">
        <f>IF(F926=0,"",IFERROR(((1+COMPARATIVO!$E$12)^(1/12)-1)*F926,""))</f>
        <v/>
      </c>
      <c r="E927" s="10" t="str">
        <f>IF((IFERROR(C927-D927+IF(C927=F926,0,COMPARATIVO!$F$12),""))=COMPARATIVO!$F$12,"",IFERROR(C927-D927+IF(C927=F926,0,COMPARATIVO!$F$12),""))</f>
        <v/>
      </c>
      <c r="F927" s="46">
        <f t="shared" si="1"/>
        <v>0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9" t="str">
        <f t="shared" si="2"/>
        <v/>
      </c>
      <c r="C928" s="10" t="str">
        <f>IF(C927="","",IF(F927=0,"",IF(C927&gt;F927,F927,IF(F927&lt;&gt;"",COMPARATIVO!$D$12,""))))</f>
        <v/>
      </c>
      <c r="D928" s="10" t="str">
        <f>IF(F927=0,"",IFERROR(((1+COMPARATIVO!$E$12)^(1/12)-1)*F927,""))</f>
        <v/>
      </c>
      <c r="E928" s="10" t="str">
        <f>IF((IFERROR(C928-D928+IF(C928=F927,0,COMPARATIVO!$F$12),""))=COMPARATIVO!$F$12,"",IFERROR(C928-D928+IF(C928=F927,0,COMPARATIVO!$F$12),""))</f>
        <v/>
      </c>
      <c r="F928" s="46">
        <f t="shared" si="1"/>
        <v>0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9" t="str">
        <f t="shared" si="2"/>
        <v/>
      </c>
      <c r="C929" s="10" t="str">
        <f>IF(C928="","",IF(F928=0,"",IF(C928&gt;F928,F928,IF(F928&lt;&gt;"",COMPARATIVO!$D$12,""))))</f>
        <v/>
      </c>
      <c r="D929" s="10" t="str">
        <f>IF(F928=0,"",IFERROR(((1+COMPARATIVO!$E$12)^(1/12)-1)*F928,""))</f>
        <v/>
      </c>
      <c r="E929" s="10" t="str">
        <f>IF((IFERROR(C929-D929+IF(C929=F928,0,COMPARATIVO!$F$12),""))=COMPARATIVO!$F$12,"",IFERROR(C929-D929+IF(C929=F928,0,COMPARATIVO!$F$12),""))</f>
        <v/>
      </c>
      <c r="F929" s="46">
        <f t="shared" si="1"/>
        <v>0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9" t="str">
        <f t="shared" si="2"/>
        <v/>
      </c>
      <c r="C930" s="10" t="str">
        <f>IF(C929="","",IF(F929=0,"",IF(C929&gt;F929,F929,IF(F929&lt;&gt;"",COMPARATIVO!$D$12,""))))</f>
        <v/>
      </c>
      <c r="D930" s="10" t="str">
        <f>IF(F929=0,"",IFERROR(((1+COMPARATIVO!$E$12)^(1/12)-1)*F929,""))</f>
        <v/>
      </c>
      <c r="E930" s="10" t="str">
        <f>IF((IFERROR(C930-D930+IF(C930=F929,0,COMPARATIVO!$F$12),""))=COMPARATIVO!$F$12,"",IFERROR(C930-D930+IF(C930=F929,0,COMPARATIVO!$F$12),""))</f>
        <v/>
      </c>
      <c r="F930" s="46">
        <f t="shared" si="1"/>
        <v>0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9" t="str">
        <f t="shared" si="2"/>
        <v/>
      </c>
      <c r="C931" s="10" t="str">
        <f>IF(C930="","",IF(F930=0,"",IF(C930&gt;F930,F930,IF(F930&lt;&gt;"",COMPARATIVO!$D$12,""))))</f>
        <v/>
      </c>
      <c r="D931" s="10" t="str">
        <f>IF(F930=0,"",IFERROR(((1+COMPARATIVO!$E$12)^(1/12)-1)*F930,""))</f>
        <v/>
      </c>
      <c r="E931" s="10" t="str">
        <f>IF((IFERROR(C931-D931+IF(C931=F930,0,COMPARATIVO!$F$12),""))=COMPARATIVO!$F$12,"",IFERROR(C931-D931+IF(C931=F930,0,COMPARATIVO!$F$12),""))</f>
        <v/>
      </c>
      <c r="F931" s="46">
        <f t="shared" si="1"/>
        <v>0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9" t="str">
        <f t="shared" si="2"/>
        <v/>
      </c>
      <c r="C932" s="10" t="str">
        <f>IF(C931="","",IF(F931=0,"",IF(C931&gt;F931,F931,IF(F931&lt;&gt;"",COMPARATIVO!$D$12,""))))</f>
        <v/>
      </c>
      <c r="D932" s="10" t="str">
        <f>IF(F931=0,"",IFERROR(((1+COMPARATIVO!$E$12)^(1/12)-1)*F931,""))</f>
        <v/>
      </c>
      <c r="E932" s="10" t="str">
        <f>IF((IFERROR(C932-D932+IF(C932=F931,0,COMPARATIVO!$F$12),""))=COMPARATIVO!$F$12,"",IFERROR(C932-D932+IF(C932=F931,0,COMPARATIVO!$F$12),""))</f>
        <v/>
      </c>
      <c r="F932" s="46">
        <f t="shared" si="1"/>
        <v>0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9" t="str">
        <f t="shared" si="2"/>
        <v/>
      </c>
      <c r="C933" s="10" t="str">
        <f>IF(C932="","",IF(F932=0,"",IF(C932&gt;F932,F932,IF(F932&lt;&gt;"",COMPARATIVO!$D$12,""))))</f>
        <v/>
      </c>
      <c r="D933" s="10" t="str">
        <f>IF(F932=0,"",IFERROR(((1+COMPARATIVO!$E$12)^(1/12)-1)*F932,""))</f>
        <v/>
      </c>
      <c r="E933" s="10" t="str">
        <f>IF((IFERROR(C933-D933+IF(C933=F932,0,COMPARATIVO!$F$12),""))=COMPARATIVO!$F$12,"",IFERROR(C933-D933+IF(C933=F932,0,COMPARATIVO!$F$12),""))</f>
        <v/>
      </c>
      <c r="F933" s="46">
        <f t="shared" si="1"/>
        <v>0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9" t="str">
        <f t="shared" si="2"/>
        <v/>
      </c>
      <c r="C934" s="10" t="str">
        <f>IF(C933="","",IF(F933=0,"",IF(C933&gt;F933,F933,IF(F933&lt;&gt;"",COMPARATIVO!$D$12,""))))</f>
        <v/>
      </c>
      <c r="D934" s="10" t="str">
        <f>IF(F933=0,"",IFERROR(((1+COMPARATIVO!$E$12)^(1/12)-1)*F933,""))</f>
        <v/>
      </c>
      <c r="E934" s="10" t="str">
        <f>IF((IFERROR(C934-D934+IF(C934=F933,0,COMPARATIVO!$F$12),""))=COMPARATIVO!$F$12,"",IFERROR(C934-D934+IF(C934=F933,0,COMPARATIVO!$F$12),""))</f>
        <v/>
      </c>
      <c r="F934" s="46">
        <f t="shared" si="1"/>
        <v>0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9" t="str">
        <f t="shared" si="2"/>
        <v/>
      </c>
      <c r="C935" s="10" t="str">
        <f>IF(C934="","",IF(F934=0,"",IF(C934&gt;F934,F934,IF(F934&lt;&gt;"",COMPARATIVO!$D$12,""))))</f>
        <v/>
      </c>
      <c r="D935" s="10" t="str">
        <f>IF(F934=0,"",IFERROR(((1+COMPARATIVO!$E$12)^(1/12)-1)*F934,""))</f>
        <v/>
      </c>
      <c r="E935" s="10" t="str">
        <f>IF((IFERROR(C935-D935+IF(C935=F934,0,COMPARATIVO!$F$12),""))=COMPARATIVO!$F$12,"",IFERROR(C935-D935+IF(C935=F934,0,COMPARATIVO!$F$12),""))</f>
        <v/>
      </c>
      <c r="F935" s="46">
        <f t="shared" si="1"/>
        <v>0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9" t="str">
        <f t="shared" si="2"/>
        <v/>
      </c>
      <c r="C936" s="10" t="str">
        <f>IF(C935="","",IF(F935=0,"",IF(C935&gt;F935,F935,IF(F935&lt;&gt;"",COMPARATIVO!$D$12,""))))</f>
        <v/>
      </c>
      <c r="D936" s="10" t="str">
        <f>IF(F935=0,"",IFERROR(((1+COMPARATIVO!$E$12)^(1/12)-1)*F935,""))</f>
        <v/>
      </c>
      <c r="E936" s="10" t="str">
        <f>IF((IFERROR(C936-D936+IF(C936=F935,0,COMPARATIVO!$F$12),""))=COMPARATIVO!$F$12,"",IFERROR(C936-D936+IF(C936=F935,0,COMPARATIVO!$F$12),""))</f>
        <v/>
      </c>
      <c r="F936" s="46">
        <f t="shared" si="1"/>
        <v>0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9" t="str">
        <f t="shared" si="2"/>
        <v/>
      </c>
      <c r="C937" s="10" t="str">
        <f>IF(C936="","",IF(F936=0,"",IF(C936&gt;F936,F936,IF(F936&lt;&gt;"",COMPARATIVO!$D$12,""))))</f>
        <v/>
      </c>
      <c r="D937" s="10" t="str">
        <f>IF(F936=0,"",IFERROR(((1+COMPARATIVO!$E$12)^(1/12)-1)*F936,""))</f>
        <v/>
      </c>
      <c r="E937" s="10" t="str">
        <f>IF((IFERROR(C937-D937+IF(C937=F936,0,COMPARATIVO!$F$12),""))=COMPARATIVO!$F$12,"",IFERROR(C937-D937+IF(C937=F936,0,COMPARATIVO!$F$12),""))</f>
        <v/>
      </c>
      <c r="F937" s="46">
        <f t="shared" si="1"/>
        <v>0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9" t="str">
        <f t="shared" si="2"/>
        <v/>
      </c>
      <c r="C938" s="10" t="str">
        <f>IF(C937="","",IF(F937=0,"",IF(C937&gt;F937,F937,IF(F937&lt;&gt;"",COMPARATIVO!$D$12,""))))</f>
        <v/>
      </c>
      <c r="D938" s="10" t="str">
        <f>IF(F937=0,"",IFERROR(((1+COMPARATIVO!$E$12)^(1/12)-1)*F937,""))</f>
        <v/>
      </c>
      <c r="E938" s="10" t="str">
        <f>IF((IFERROR(C938-D938+IF(C938=F937,0,COMPARATIVO!$F$12),""))=COMPARATIVO!$F$12,"",IFERROR(C938-D938+IF(C938=F937,0,COMPARATIVO!$F$12),""))</f>
        <v/>
      </c>
      <c r="F938" s="46">
        <f t="shared" si="1"/>
        <v>0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9" t="str">
        <f t="shared" si="2"/>
        <v/>
      </c>
      <c r="C939" s="10" t="str">
        <f>IF(C938="","",IF(F938=0,"",IF(C938&gt;F938,F938,IF(F938&lt;&gt;"",COMPARATIVO!$D$12,""))))</f>
        <v/>
      </c>
      <c r="D939" s="10" t="str">
        <f>IF(F938=0,"",IFERROR(((1+COMPARATIVO!$E$12)^(1/12)-1)*F938,""))</f>
        <v/>
      </c>
      <c r="E939" s="10" t="str">
        <f>IF((IFERROR(C939-D939+IF(C939=F938,0,COMPARATIVO!$F$12),""))=COMPARATIVO!$F$12,"",IFERROR(C939-D939+IF(C939=F938,0,COMPARATIVO!$F$12),""))</f>
        <v/>
      </c>
      <c r="F939" s="46">
        <f t="shared" si="1"/>
        <v>0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9" t="str">
        <f t="shared" si="2"/>
        <v/>
      </c>
      <c r="C940" s="10" t="str">
        <f>IF(C939="","",IF(F939=0,"",IF(C939&gt;F939,F939,IF(F939&lt;&gt;"",COMPARATIVO!$D$12,""))))</f>
        <v/>
      </c>
      <c r="D940" s="10" t="str">
        <f>IF(F939=0,"",IFERROR(((1+COMPARATIVO!$E$12)^(1/12)-1)*F939,""))</f>
        <v/>
      </c>
      <c r="E940" s="10" t="str">
        <f>IF((IFERROR(C940-D940+IF(C940=F939,0,COMPARATIVO!$F$12),""))=COMPARATIVO!$F$12,"",IFERROR(C940-D940+IF(C940=F939,0,COMPARATIVO!$F$12),""))</f>
        <v/>
      </c>
      <c r="F940" s="46">
        <f t="shared" si="1"/>
        <v>0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9" t="str">
        <f t="shared" si="2"/>
        <v/>
      </c>
      <c r="C941" s="10" t="str">
        <f>IF(C940="","",IF(F940=0,"",IF(C940&gt;F940,F940,IF(F940&lt;&gt;"",COMPARATIVO!$D$12,""))))</f>
        <v/>
      </c>
      <c r="D941" s="10" t="str">
        <f>IF(F940=0,"",IFERROR(((1+COMPARATIVO!$E$12)^(1/12)-1)*F940,""))</f>
        <v/>
      </c>
      <c r="E941" s="10" t="str">
        <f>IF((IFERROR(C941-D941+IF(C941=F940,0,COMPARATIVO!$F$12),""))=COMPARATIVO!$F$12,"",IFERROR(C941-D941+IF(C941=F940,0,COMPARATIVO!$F$12),""))</f>
        <v/>
      </c>
      <c r="F941" s="46">
        <f t="shared" si="1"/>
        <v>0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9" t="str">
        <f t="shared" si="2"/>
        <v/>
      </c>
      <c r="C942" s="10" t="str">
        <f>IF(C941="","",IF(F941=0,"",IF(C941&gt;F941,F941,IF(F941&lt;&gt;"",COMPARATIVO!$D$12,""))))</f>
        <v/>
      </c>
      <c r="D942" s="10" t="str">
        <f>IF(F941=0,"",IFERROR(((1+COMPARATIVO!$E$12)^(1/12)-1)*F941,""))</f>
        <v/>
      </c>
      <c r="E942" s="10" t="str">
        <f>IF((IFERROR(C942-D942+IF(C942=F941,0,COMPARATIVO!$F$12),""))=COMPARATIVO!$F$12,"",IFERROR(C942-D942+IF(C942=F941,0,COMPARATIVO!$F$12),""))</f>
        <v/>
      </c>
      <c r="F942" s="46">
        <f t="shared" si="1"/>
        <v>0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9" t="str">
        <f t="shared" si="2"/>
        <v/>
      </c>
      <c r="C943" s="10" t="str">
        <f>IF(C942="","",IF(F942=0,"",IF(C942&gt;F942,F942,IF(F942&lt;&gt;"",COMPARATIVO!$D$12,""))))</f>
        <v/>
      </c>
      <c r="D943" s="10" t="str">
        <f>IF(F942=0,"",IFERROR(((1+COMPARATIVO!$E$12)^(1/12)-1)*F942,""))</f>
        <v/>
      </c>
      <c r="E943" s="10" t="str">
        <f>IF((IFERROR(C943-D943+IF(C943=F942,0,COMPARATIVO!$F$12),""))=COMPARATIVO!$F$12,"",IFERROR(C943-D943+IF(C943=F942,0,COMPARATIVO!$F$12),""))</f>
        <v/>
      </c>
      <c r="F943" s="46">
        <f t="shared" si="1"/>
        <v>0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9" t="str">
        <f t="shared" si="2"/>
        <v/>
      </c>
      <c r="C944" s="10" t="str">
        <f>IF(C943="","",IF(F943=0,"",IF(C943&gt;F943,F943,IF(F943&lt;&gt;"",COMPARATIVO!$D$12,""))))</f>
        <v/>
      </c>
      <c r="D944" s="10" t="str">
        <f>IF(F943=0,"",IFERROR(((1+COMPARATIVO!$E$12)^(1/12)-1)*F943,""))</f>
        <v/>
      </c>
      <c r="E944" s="10" t="str">
        <f>IF((IFERROR(C944-D944+IF(C944=F943,0,COMPARATIVO!$F$12),""))=COMPARATIVO!$F$12,"",IFERROR(C944-D944+IF(C944=F943,0,COMPARATIVO!$F$12),""))</f>
        <v/>
      </c>
      <c r="F944" s="46">
        <f t="shared" si="1"/>
        <v>0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9" t="str">
        <f t="shared" si="2"/>
        <v/>
      </c>
      <c r="C945" s="10" t="str">
        <f>IF(C944="","",IF(F944=0,"",IF(C944&gt;F944,F944,IF(F944&lt;&gt;"",COMPARATIVO!$D$12,""))))</f>
        <v/>
      </c>
      <c r="D945" s="10" t="str">
        <f>IF(F944=0,"",IFERROR(((1+COMPARATIVO!$E$12)^(1/12)-1)*F944,""))</f>
        <v/>
      </c>
      <c r="E945" s="10" t="str">
        <f>IF((IFERROR(C945-D945+IF(C945=F944,0,COMPARATIVO!$F$12),""))=COMPARATIVO!$F$12,"",IFERROR(C945-D945+IF(C945=F944,0,COMPARATIVO!$F$12),""))</f>
        <v/>
      </c>
      <c r="F945" s="46">
        <f t="shared" si="1"/>
        <v>0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9" t="str">
        <f t="shared" si="2"/>
        <v/>
      </c>
      <c r="C946" s="10" t="str">
        <f>IF(C945="","",IF(F945=0,"",IF(C945&gt;F945,F945,IF(F945&lt;&gt;"",COMPARATIVO!$D$12,""))))</f>
        <v/>
      </c>
      <c r="D946" s="10" t="str">
        <f>IF(F945=0,"",IFERROR(((1+COMPARATIVO!$E$12)^(1/12)-1)*F945,""))</f>
        <v/>
      </c>
      <c r="E946" s="10" t="str">
        <f>IF((IFERROR(C946-D946+IF(C946=F945,0,COMPARATIVO!$F$12),""))=COMPARATIVO!$F$12,"",IFERROR(C946-D946+IF(C946=F945,0,COMPARATIVO!$F$12),""))</f>
        <v/>
      </c>
      <c r="F946" s="46">
        <f t="shared" si="1"/>
        <v>0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9" t="str">
        <f t="shared" si="2"/>
        <v/>
      </c>
      <c r="C947" s="10" t="str">
        <f>IF(C946="","",IF(F946=0,"",IF(C946&gt;F946,F946,IF(F946&lt;&gt;"",COMPARATIVO!$D$12,""))))</f>
        <v/>
      </c>
      <c r="D947" s="10" t="str">
        <f>IF(F946=0,"",IFERROR(((1+COMPARATIVO!$E$12)^(1/12)-1)*F946,""))</f>
        <v/>
      </c>
      <c r="E947" s="10" t="str">
        <f>IF((IFERROR(C947-D947+IF(C947=F946,0,COMPARATIVO!$F$12),""))=COMPARATIVO!$F$12,"",IFERROR(C947-D947+IF(C947=F946,0,COMPARATIVO!$F$12),""))</f>
        <v/>
      </c>
      <c r="F947" s="46">
        <f t="shared" si="1"/>
        <v>0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9" t="str">
        <f t="shared" si="2"/>
        <v/>
      </c>
      <c r="C948" s="10" t="str">
        <f>IF(C947="","",IF(F947=0,"",IF(C947&gt;F947,F947,IF(F947&lt;&gt;"",COMPARATIVO!$D$12,""))))</f>
        <v/>
      </c>
      <c r="D948" s="10" t="str">
        <f>IF(F947=0,"",IFERROR(((1+COMPARATIVO!$E$12)^(1/12)-1)*F947,""))</f>
        <v/>
      </c>
      <c r="E948" s="10" t="str">
        <f>IF((IFERROR(C948-D948+IF(C948=F947,0,COMPARATIVO!$F$12),""))=COMPARATIVO!$F$12,"",IFERROR(C948-D948+IF(C948=F947,0,COMPARATIVO!$F$12),""))</f>
        <v/>
      </c>
      <c r="F948" s="46">
        <f t="shared" si="1"/>
        <v>0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9" t="str">
        <f t="shared" si="2"/>
        <v/>
      </c>
      <c r="C949" s="10" t="str">
        <f>IF(C948="","",IF(F948=0,"",IF(C948&gt;F948,F948,IF(F948&lt;&gt;"",COMPARATIVO!$D$12,""))))</f>
        <v/>
      </c>
      <c r="D949" s="10" t="str">
        <f>IF(F948=0,"",IFERROR(((1+COMPARATIVO!$E$12)^(1/12)-1)*F948,""))</f>
        <v/>
      </c>
      <c r="E949" s="10" t="str">
        <f>IF((IFERROR(C949-D949+IF(C949=F948,0,COMPARATIVO!$F$12),""))=COMPARATIVO!$F$12,"",IFERROR(C949-D949+IF(C949=F948,0,COMPARATIVO!$F$12),""))</f>
        <v/>
      </c>
      <c r="F949" s="46">
        <f t="shared" si="1"/>
        <v>0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47" t="str">
        <f t="shared" si="2"/>
        <v/>
      </c>
      <c r="C950" s="48" t="str">
        <f>IF(C949="","",IF(F949=0,"",IF(C949&gt;F949,F949,IF(F949&lt;&gt;"",COMPARATIVO!$D$12,""))))</f>
        <v/>
      </c>
      <c r="D950" s="48" t="str">
        <f>IF(F949=0,"",IFERROR(((1+COMPARATIVO!$E$12)^(1/12)-1)*F949,""))</f>
        <v/>
      </c>
      <c r="E950" s="48" t="str">
        <f>IF((IFERROR(C950-D950+IF(C950=F949,0,COMPARATIVO!$F$12),""))=COMPARATIVO!$F$12,"",IFERROR(C950-D950+IF(C950=F949,0,COMPARATIVO!$F$12),""))</f>
        <v/>
      </c>
      <c r="F950" s="49">
        <f t="shared" si="1"/>
        <v>0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F2"/>
  </mergeCells>
  <printOptions/>
  <pageMargins bottom="0.75" footer="0.0" header="0.0" left="0.7" right="0.7" top="0.75"/>
  <pageSetup orientation="landscape"/>
  <drawing r:id="rId1"/>
</worksheet>
</file>