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genops365.sharepoint.com/sites/Directiongenops/2 Marketing/8. Posts LinkedIn/Valentin/0. Template partagés/"/>
    </mc:Choice>
  </mc:AlternateContent>
  <xr:revisionPtr revIDLastSave="183" documentId="8_{DD7C7093-CED5-408F-8887-AA07F835F0BF}" xr6:coauthVersionLast="47" xr6:coauthVersionMax="47" xr10:uidLastSave="{5B5537E0-6CA9-4619-B14D-C1425F1BDC9B}"/>
  <bookViews>
    <workbookView xWindow="-120" yWindow="-120" windowWidth="29040" windowHeight="15840" xr2:uid="{B6EE1547-E9B4-1A46-842E-B6EDA7E81A66}"/>
  </bookViews>
  <sheets>
    <sheet name="Sommaire" sheetId="3" r:id="rId1"/>
    <sheet name="Diagramme de Gantt" sheetId="2" r:id="rId2"/>
  </sheets>
  <definedNames>
    <definedName name="Annual_Requirements">#REF!</definedName>
    <definedName name="Customer">#REF!</definedName>
    <definedName name="Days_Per_Year">#REF!</definedName>
    <definedName name="Desc">#REF!</definedName>
    <definedName name="Maxload">#REF!</definedName>
    <definedName name="Mins_Per_Shift">#REF!</definedName>
    <definedName name="op">#REF!</definedName>
    <definedName name="Plant___Dept.">#REF!</definedName>
    <definedName name="Product">#REF!</definedName>
    <definedName name="Seconds_Per_Minute">#REF!</definedName>
    <definedName name="Shifts_Per_Day">#REF!</definedName>
    <definedName name="Takt__sec_pc">#REF!</definedName>
    <definedName name="tct">#REF!</definedName>
    <definedName name="tiempos">#REF!</definedName>
    <definedName name="tiempos1">#REF!</definedName>
    <definedName name="Typical_Part_No">#REF!</definedName>
    <definedName name="Typical_Part_No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2" l="1"/>
  <c r="H31" i="2"/>
  <c r="G87" i="2" l="1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6" i="2"/>
  <c r="G35" i="2"/>
  <c r="G34" i="2"/>
  <c r="G33" i="2"/>
  <c r="G32" i="2"/>
  <c r="G30" i="2"/>
  <c r="G29" i="2"/>
  <c r="G28" i="2"/>
  <c r="G27" i="2"/>
  <c r="G26" i="2"/>
  <c r="G24" i="2"/>
  <c r="G23" i="2"/>
  <c r="G22" i="2"/>
  <c r="G21" i="2"/>
  <c r="G20" i="2"/>
  <c r="G19" i="2"/>
  <c r="G17" i="2"/>
  <c r="G16" i="2"/>
  <c r="G15" i="2"/>
  <c r="G14" i="2"/>
  <c r="G13" i="2"/>
  <c r="H25" i="2" l="1"/>
  <c r="H18" i="2"/>
  <c r="H12" i="2"/>
  <c r="C9" i="2" l="1"/>
  <c r="C8" i="2" l="1"/>
  <c r="I10" i="2"/>
  <c r="I11" i="2" l="1"/>
  <c r="I8" i="2"/>
  <c r="I9" i="2"/>
  <c r="J10" i="2"/>
  <c r="J11" i="2" s="1"/>
  <c r="K10" i="2" l="1"/>
  <c r="K11" i="2" s="1"/>
  <c r="L10" i="2" l="1"/>
  <c r="L11" i="2" s="1"/>
  <c r="M10" i="2" l="1"/>
  <c r="M11" i="2" s="1"/>
  <c r="N10" i="2" l="1"/>
  <c r="N11" i="2" s="1"/>
  <c r="O10" i="2" l="1"/>
  <c r="O11" i="2" s="1"/>
  <c r="P10" i="2" l="1"/>
  <c r="P11" i="2" l="1"/>
  <c r="P8" i="2"/>
  <c r="Q10" i="2"/>
  <c r="Q11" i="2" s="1"/>
  <c r="P9" i="2"/>
  <c r="R10" i="2" l="1"/>
  <c r="R11" i="2" s="1"/>
  <c r="S10" i="2" l="1"/>
  <c r="S11" i="2" s="1"/>
  <c r="T10" i="2" l="1"/>
  <c r="T11" i="2" s="1"/>
  <c r="U10" i="2" l="1"/>
  <c r="U11" i="2" s="1"/>
  <c r="V10" i="2" l="1"/>
  <c r="V11" i="2" s="1"/>
  <c r="W10" i="2" l="1"/>
  <c r="W11" i="2" l="1"/>
  <c r="W8" i="2"/>
  <c r="X10" i="2"/>
  <c r="X11" i="2" s="1"/>
  <c r="W9" i="2"/>
  <c r="Y10" i="2" l="1"/>
  <c r="Y11" i="2" s="1"/>
  <c r="Z10" i="2" l="1"/>
  <c r="Z11" i="2" s="1"/>
  <c r="AA10" i="2" l="1"/>
  <c r="AA11" i="2" s="1"/>
  <c r="AB10" i="2" l="1"/>
  <c r="AB11" i="2" s="1"/>
  <c r="AC10" i="2" l="1"/>
  <c r="AC11" i="2" s="1"/>
  <c r="AD10" i="2" l="1"/>
  <c r="AD11" i="2" l="1"/>
  <c r="AD8" i="2"/>
  <c r="AE10" i="2"/>
  <c r="AE11" i="2" s="1"/>
  <c r="AD9" i="2"/>
  <c r="AF10" i="2" l="1"/>
  <c r="AF11" i="2" s="1"/>
  <c r="AG10" i="2" l="1"/>
  <c r="AG11" i="2" s="1"/>
  <c r="AH10" i="2" l="1"/>
  <c r="AH11" i="2" s="1"/>
  <c r="AI10" i="2" l="1"/>
  <c r="AI11" i="2" s="1"/>
  <c r="AJ10" i="2" l="1"/>
  <c r="AJ11" i="2" s="1"/>
  <c r="AK10" i="2" l="1"/>
  <c r="AK11" i="2" l="1"/>
  <c r="AK8" i="2"/>
  <c r="AK9" i="2"/>
  <c r="AL10" i="2"/>
  <c r="AL11" i="2" s="1"/>
  <c r="AM10" i="2" l="1"/>
  <c r="AM11" i="2" s="1"/>
  <c r="AN10" i="2" l="1"/>
  <c r="AN11" i="2" s="1"/>
  <c r="AO10" i="2" l="1"/>
  <c r="AO11" i="2" s="1"/>
  <c r="AP10" i="2" l="1"/>
  <c r="AP11" i="2" s="1"/>
  <c r="AQ10" i="2" l="1"/>
  <c r="AQ11" i="2" s="1"/>
  <c r="AR10" i="2" l="1"/>
  <c r="AR11" i="2" l="1"/>
  <c r="AR8" i="2"/>
  <c r="AR9" i="2"/>
  <c r="AS10" i="2"/>
  <c r="AS11" i="2" s="1"/>
  <c r="AT10" i="2" l="1"/>
  <c r="AT11" i="2" s="1"/>
  <c r="AU10" i="2" l="1"/>
  <c r="AU11" i="2" s="1"/>
  <c r="AV10" i="2" l="1"/>
  <c r="AV11" i="2" s="1"/>
  <c r="AW10" i="2" l="1"/>
  <c r="AW11" i="2" s="1"/>
  <c r="AX10" i="2" l="1"/>
  <c r="AX11" i="2" s="1"/>
  <c r="AY10" i="2" l="1"/>
  <c r="AY11" i="2" l="1"/>
  <c r="AY8" i="2"/>
  <c r="AY9" i="2"/>
  <c r="AZ10" i="2"/>
  <c r="AZ11" i="2" s="1"/>
  <c r="BA10" i="2" l="1"/>
  <c r="BA11" i="2" s="1"/>
  <c r="BB10" i="2" l="1"/>
  <c r="BB11" i="2" s="1"/>
  <c r="BC10" i="2" l="1"/>
  <c r="BC11" i="2" s="1"/>
  <c r="BD10" i="2" l="1"/>
  <c r="BD11" i="2" s="1"/>
  <c r="BE10" i="2" l="1"/>
  <c r="BE11" i="2" s="1"/>
  <c r="BF10" i="2" l="1"/>
  <c r="BF11" i="2" l="1"/>
  <c r="BF8" i="2"/>
  <c r="BG10" i="2"/>
  <c r="BG11" i="2" s="1"/>
  <c r="BF9" i="2"/>
  <c r="BH10" i="2" l="1"/>
  <c r="BH11" i="2" s="1"/>
  <c r="BI10" i="2" l="1"/>
  <c r="BI11" i="2" s="1"/>
  <c r="BJ10" i="2" l="1"/>
  <c r="BJ11" i="2" s="1"/>
  <c r="BK10" i="2" l="1"/>
  <c r="BK11" i="2" s="1"/>
  <c r="BL10" i="2" l="1"/>
  <c r="BL11" i="2" s="1"/>
  <c r="BM10" i="2" l="1"/>
  <c r="BM11" i="2" l="1"/>
  <c r="BM8" i="2"/>
  <c r="BM9" i="2"/>
  <c r="BN10" i="2"/>
  <c r="BN11" i="2" s="1"/>
  <c r="BO10" i="2" l="1"/>
  <c r="BO11" i="2" s="1"/>
  <c r="BP10" i="2" l="1"/>
  <c r="BP11" i="2" s="1"/>
  <c r="BQ10" i="2" l="1"/>
  <c r="BQ11" i="2" s="1"/>
  <c r="BR10" i="2" l="1"/>
  <c r="BR11" i="2" s="1"/>
  <c r="BS10" i="2" l="1"/>
  <c r="BS11" i="2" s="1"/>
  <c r="BT10" i="2" l="1"/>
  <c r="BT11" i="2" l="1"/>
  <c r="BT8" i="2"/>
  <c r="BT9" i="2"/>
  <c r="BU10" i="2"/>
  <c r="BU11" i="2" s="1"/>
  <c r="BV10" i="2" l="1"/>
  <c r="BV11" i="2" s="1"/>
  <c r="BW10" i="2" l="1"/>
  <c r="BW11" i="2" s="1"/>
  <c r="BX10" i="2" l="1"/>
  <c r="BX11" i="2" s="1"/>
  <c r="BY10" i="2" l="1"/>
  <c r="BY11" i="2" s="1"/>
  <c r="BZ10" i="2" l="1"/>
  <c r="BZ11" i="2" s="1"/>
  <c r="CA10" i="2" l="1"/>
  <c r="CA11" i="2" l="1"/>
  <c r="CA8" i="2"/>
  <c r="CB10" i="2"/>
  <c r="CB11" i="2" s="1"/>
  <c r="CA9" i="2"/>
  <c r="CC10" i="2" l="1"/>
  <c r="CC11" i="2" s="1"/>
  <c r="CD10" i="2" l="1"/>
  <c r="CD11" i="2" s="1"/>
  <c r="CE10" i="2" l="1"/>
  <c r="CE11" i="2" s="1"/>
  <c r="CF10" i="2" l="1"/>
  <c r="CF11" i="2" s="1"/>
  <c r="CG10" i="2" l="1"/>
  <c r="CG11" i="2" s="1"/>
  <c r="CH10" i="2" l="1"/>
  <c r="CH11" i="2" l="1"/>
  <c r="CH8" i="2"/>
  <c r="CH9" i="2"/>
  <c r="CI10" i="2"/>
  <c r="CI11" i="2" s="1"/>
  <c r="CJ10" i="2" l="1"/>
  <c r="CJ11" i="2" s="1"/>
  <c r="CK10" i="2" l="1"/>
  <c r="CK11" i="2" s="1"/>
  <c r="CL10" i="2" l="1"/>
  <c r="CL11" i="2" s="1"/>
  <c r="CM10" i="2" l="1"/>
  <c r="CM11" i="2" s="1"/>
  <c r="CN10" i="2" l="1"/>
  <c r="CN11" i="2" s="1"/>
  <c r="CO10" i="2" l="1"/>
  <c r="CO11" i="2" l="1"/>
  <c r="CO8" i="2"/>
  <c r="CP10" i="2"/>
  <c r="CP11" i="2" s="1"/>
  <c r="CO9" i="2"/>
  <c r="CQ10" i="2" l="1"/>
  <c r="CQ11" i="2" s="1"/>
  <c r="CR10" i="2" l="1"/>
  <c r="CR11" i="2" s="1"/>
  <c r="CS10" i="2" l="1"/>
  <c r="CS11" i="2" s="1"/>
  <c r="CT10" i="2" l="1"/>
  <c r="CT11" i="2" s="1"/>
  <c r="CU10" i="2" l="1"/>
  <c r="CU11" i="2" s="1"/>
  <c r="CV10" i="2" l="1"/>
  <c r="CV11" i="2" l="1"/>
  <c r="CV8" i="2"/>
  <c r="CW10" i="2"/>
  <c r="CW11" i="2" s="1"/>
  <c r="CV9" i="2"/>
  <c r="CX10" i="2" l="1"/>
  <c r="CX11" i="2" s="1"/>
  <c r="CY10" i="2" l="1"/>
  <c r="CY11" i="2" s="1"/>
  <c r="CZ10" i="2" l="1"/>
  <c r="CZ11" i="2" s="1"/>
  <c r="DA10" i="2" l="1"/>
  <c r="DA11" i="2" s="1"/>
  <c r="DB10" i="2" l="1"/>
  <c r="DB11" i="2" s="1"/>
  <c r="DC10" i="2" l="1"/>
  <c r="DC11" i="2" l="1"/>
  <c r="DC8" i="2"/>
  <c r="DD10" i="2"/>
  <c r="DD11" i="2" s="1"/>
  <c r="DC9" i="2"/>
  <c r="DE10" i="2" l="1"/>
  <c r="DE11" i="2" s="1"/>
  <c r="DF10" i="2" l="1"/>
  <c r="DF11" i="2" s="1"/>
  <c r="DG10" i="2" l="1"/>
  <c r="DG11" i="2" s="1"/>
  <c r="DH10" i="2" l="1"/>
  <c r="DH11" i="2" s="1"/>
  <c r="DI10" i="2" l="1"/>
  <c r="DI11" i="2" s="1"/>
  <c r="DJ10" i="2" l="1"/>
  <c r="DJ11" i="2" l="1"/>
  <c r="DJ8" i="2"/>
  <c r="DK10" i="2"/>
  <c r="DK11" i="2" s="1"/>
  <c r="DJ9" i="2"/>
  <c r="DL10" i="2" l="1"/>
  <c r="DL11" i="2" s="1"/>
  <c r="DM10" i="2" l="1"/>
  <c r="DM11" i="2" s="1"/>
  <c r="DN10" i="2" l="1"/>
  <c r="DN11" i="2" s="1"/>
  <c r="DO10" i="2" l="1"/>
  <c r="DO11" i="2" s="1"/>
  <c r="DP10" i="2" l="1"/>
  <c r="DP11" i="2" s="1"/>
  <c r="DQ10" i="2" l="1"/>
  <c r="DQ11" i="2" l="1"/>
  <c r="DQ8" i="2"/>
  <c r="DR10" i="2"/>
  <c r="DR11" i="2" s="1"/>
  <c r="DQ9" i="2"/>
  <c r="DS10" i="2" l="1"/>
  <c r="DS11" i="2" s="1"/>
  <c r="DT10" i="2" l="1"/>
  <c r="DT11" i="2" s="1"/>
  <c r="DU10" i="2" l="1"/>
  <c r="DU11" i="2" s="1"/>
  <c r="DV10" i="2" l="1"/>
  <c r="DV11" i="2" s="1"/>
  <c r="DW10" i="2" l="1"/>
  <c r="DW11" i="2" s="1"/>
  <c r="DX10" i="2" l="1"/>
  <c r="DX8" i="2" l="1"/>
  <c r="DX11" i="2"/>
  <c r="DY10" i="2"/>
  <c r="DY11" i="2" s="1"/>
  <c r="DX9" i="2"/>
  <c r="DZ10" i="2" l="1"/>
  <c r="DZ11" i="2" s="1"/>
  <c r="EA10" i="2" l="1"/>
  <c r="EA11" i="2" s="1"/>
  <c r="EB10" i="2" l="1"/>
  <c r="EB11" i="2" s="1"/>
  <c r="EC10" i="2" l="1"/>
  <c r="EC11" i="2" s="1"/>
  <c r="ED10" i="2" l="1"/>
  <c r="ED11" i="2" s="1"/>
  <c r="EE10" i="2" l="1"/>
  <c r="EE11" i="2" l="1"/>
  <c r="EE8" i="2"/>
  <c r="EF10" i="2"/>
  <c r="EF11" i="2" s="1"/>
  <c r="EE9" i="2"/>
  <c r="EG10" i="2" l="1"/>
  <c r="EG11" i="2" s="1"/>
  <c r="EH10" i="2" l="1"/>
  <c r="EH11" i="2" s="1"/>
  <c r="EI10" i="2" l="1"/>
  <c r="EI11" i="2" s="1"/>
  <c r="EJ10" i="2" l="1"/>
  <c r="EJ11" i="2" s="1"/>
  <c r="EK10" i="2" l="1"/>
  <c r="EK11" i="2" s="1"/>
  <c r="EL10" i="2" l="1"/>
  <c r="EL11" i="2" l="1"/>
  <c r="EL8" i="2"/>
  <c r="EM10" i="2"/>
  <c r="EM11" i="2" s="1"/>
  <c r="EL9" i="2"/>
  <c r="EN10" i="2" l="1"/>
  <c r="EN11" i="2" s="1"/>
  <c r="EO10" i="2" l="1"/>
  <c r="EO11" i="2" s="1"/>
  <c r="EP10" i="2" l="1"/>
  <c r="EP11" i="2" s="1"/>
  <c r="EQ10" i="2" l="1"/>
  <c r="EQ11" i="2" s="1"/>
  <c r="ER10" i="2" l="1"/>
  <c r="ER11" i="2" s="1"/>
  <c r="ES10" i="2" l="1"/>
  <c r="ES11" i="2" l="1"/>
  <c r="ES8" i="2"/>
  <c r="ET10" i="2"/>
  <c r="ET11" i="2" s="1"/>
  <c r="ES9" i="2"/>
  <c r="EU10" i="2" l="1"/>
  <c r="EU11" i="2" s="1"/>
  <c r="EV10" i="2" l="1"/>
  <c r="EV11" i="2" s="1"/>
  <c r="EW10" i="2" l="1"/>
  <c r="EW11" i="2" s="1"/>
  <c r="EX10" i="2" l="1"/>
  <c r="EX11" i="2" s="1"/>
  <c r="EY10" i="2" l="1"/>
  <c r="EY11" i="2" s="1"/>
  <c r="EZ10" i="2" l="1"/>
  <c r="EZ11" i="2" l="1"/>
  <c r="EZ8" i="2"/>
  <c r="FA10" i="2"/>
  <c r="FA11" i="2" s="1"/>
  <c r="EZ9" i="2"/>
  <c r="FB10" i="2" l="1"/>
  <c r="FB11" i="2" s="1"/>
  <c r="FC10" i="2" l="1"/>
  <c r="FC11" i="2" s="1"/>
  <c r="FD10" i="2" l="1"/>
  <c r="FD11" i="2" s="1"/>
  <c r="FE10" i="2" l="1"/>
  <c r="FE11" i="2" s="1"/>
  <c r="FF10" i="2" l="1"/>
  <c r="FF11" i="2" s="1"/>
  <c r="FG10" i="2" l="1"/>
  <c r="FG11" i="2" l="1"/>
  <c r="FG8" i="2"/>
  <c r="FH10" i="2"/>
  <c r="FH11" i="2" s="1"/>
  <c r="FG9" i="2"/>
  <c r="FI10" i="2" l="1"/>
  <c r="FI11" i="2" s="1"/>
  <c r="FJ10" i="2" l="1"/>
  <c r="FJ11" i="2" s="1"/>
  <c r="FK10" i="2" l="1"/>
  <c r="FK11" i="2" s="1"/>
  <c r="FL10" i="2" l="1"/>
  <c r="FL11" i="2" s="1"/>
  <c r="FM10" i="2" l="1"/>
  <c r="FM11" i="2" s="1"/>
</calcChain>
</file>

<file path=xl/sharedStrings.xml><?xml version="1.0" encoding="utf-8"?>
<sst xmlns="http://schemas.openxmlformats.org/spreadsheetml/2006/main" count="193" uniqueCount="177">
  <si>
    <t>1.3</t>
  </si>
  <si>
    <t>1.2</t>
  </si>
  <si>
    <t>1.1</t>
  </si>
  <si>
    <t>1.0</t>
  </si>
  <si>
    <t>1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</si>
  <si>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</si>
  <si>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</si>
  <si>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</si>
  <si>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</si>
  <si>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</si>
  <si>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</si>
  <si>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</si>
  <si>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</si>
  <si>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</si>
  <si>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</si>
  <si>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</si>
  <si>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</si>
  <si>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</si>
  <si>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</si>
  <si>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</si>
  <si>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</si>
  <si>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>1.4</t>
  </si>
  <si>
    <t>Deadline</t>
  </si>
  <si>
    <t>Date de début</t>
  </si>
  <si>
    <t>Date de fin prévue</t>
  </si>
  <si>
    <t>Date d'aujourd'hui</t>
  </si>
  <si>
    <t>Affichage de la semaine de lancement</t>
  </si>
  <si>
    <t xml:space="preserve">Semaine numéro : </t>
  </si>
  <si>
    <t>Bloc 1</t>
  </si>
  <si>
    <t>Bloc 2</t>
  </si>
  <si>
    <t>Bloc 3</t>
  </si>
  <si>
    <t>Bloc 4</t>
  </si>
  <si>
    <t>Tâche 1</t>
  </si>
  <si>
    <t>Tâche 2</t>
  </si>
  <si>
    <t>Tâche 3</t>
  </si>
  <si>
    <t>Tâche 4</t>
  </si>
  <si>
    <t>Tâche 5</t>
  </si>
  <si>
    <t>Commentaires</t>
  </si>
  <si>
    <t>Début</t>
  </si>
  <si>
    <t>Durée</t>
  </si>
  <si>
    <t>Progression</t>
  </si>
  <si>
    <t>Nom du projet</t>
  </si>
  <si>
    <t>1. Commençons par un peu de rappels !</t>
  </si>
  <si>
    <t>Bonne utilisation de ce kit !</t>
  </si>
  <si>
    <t>https://pulsa-conseil.fr/la-newsletter/</t>
  </si>
  <si>
    <t>https://pulsa-conseil.fr/blog/</t>
  </si>
  <si>
    <t>https://www.linkedin.com/in/valentin-pesselier/</t>
  </si>
  <si>
    <t>valentin.pesselier@pulsa-conseil.fr</t>
  </si>
  <si>
    <t>PULSA - Sommaire de ce kit pour planifier son projet.</t>
  </si>
  <si>
    <t>2. Voici comment l'utiliser étape par étape.</t>
  </si>
  <si>
    <t>3. Envie d'aller plus loin ?</t>
  </si>
  <si>
    <t>4. Et pour échanger avec l'équipe c'est ici.</t>
  </si>
  <si>
    <t>PULSA - Diagramme de Gantt.</t>
  </si>
  <si>
    <t>Valentin</t>
  </si>
  <si>
    <t>Pilote du projet</t>
  </si>
  <si>
    <t>Complétez le nom du projet, son pilote et la date de début.</t>
  </si>
  <si>
    <t>Dénomination</t>
  </si>
  <si>
    <t>Tâche / Activité</t>
  </si>
  <si>
    <t>Responsable</t>
  </si>
  <si>
    <t>Tâche 6</t>
  </si>
  <si>
    <t>Tâche 7</t>
  </si>
  <si>
    <t>Tâche 8</t>
  </si>
  <si>
    <t>Tâche 9</t>
  </si>
  <si>
    <t>Tâche 10</t>
  </si>
  <si>
    <t>Tâche 11</t>
  </si>
  <si>
    <t>Tâche 12</t>
  </si>
  <si>
    <t>Tâche 13</t>
  </si>
  <si>
    <t>Tâche 14</t>
  </si>
  <si>
    <t>Tâche 15</t>
  </si>
  <si>
    <t>Tâche 16</t>
  </si>
  <si>
    <t>Tâche 17</t>
  </si>
  <si>
    <t>Tâche 18</t>
  </si>
  <si>
    <t>Tâche 19</t>
  </si>
  <si>
    <t>Tâche 20</t>
  </si>
  <si>
    <t>Tâche 21</t>
  </si>
  <si>
    <t>Tâche 22</t>
  </si>
  <si>
    <t>Tâche 23</t>
  </si>
  <si>
    <t>Tâche 24</t>
  </si>
  <si>
    <t>Tâche 25</t>
  </si>
  <si>
    <t>Tâche 26</t>
  </si>
  <si>
    <t>Tâche 27</t>
  </si>
  <si>
    <t>Tâche 28</t>
  </si>
  <si>
    <t>Tâche 29</t>
  </si>
  <si>
    <t>Tâche 30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</si>
  <si>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</si>
  <si>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</si>
  <si>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</si>
  <si>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</si>
  <si>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</si>
  <si>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</si>
  <si>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</si>
  <si>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</si>
  <si>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</si>
  <si>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</si>
  <si>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</si>
  <si>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</si>
  <si>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</si>
  <si>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</si>
  <si>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</si>
  <si>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</si>
  <si>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</si>
  <si>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</si>
  <si>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</si>
  <si>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</si>
  <si>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</si>
  <si>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</si>
  <si>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</si>
  <si>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</si>
  <si>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</si>
  <si>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</si>
  <si>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Tâche 31</t>
  </si>
  <si>
    <t>4.32</t>
  </si>
  <si>
    <t>Tâche 32</t>
  </si>
  <si>
    <t>4.33</t>
  </si>
  <si>
    <t>Tâche 33</t>
  </si>
  <si>
    <t>4.34</t>
  </si>
  <si>
    <t>Tâche 34</t>
  </si>
  <si>
    <t>4.35</t>
  </si>
  <si>
    <t>Tâche 35</t>
  </si>
  <si>
    <t>4.36</t>
  </si>
  <si>
    <t>Tâche 36</t>
  </si>
  <si>
    <t>4.37</t>
  </si>
  <si>
    <t>Tâche 37</t>
  </si>
  <si>
    <t>4.38</t>
  </si>
  <si>
    <t>Tâche 38</t>
  </si>
  <si>
    <t>4.39</t>
  </si>
  <si>
    <t>Tâche 39</t>
  </si>
  <si>
    <t>4.40</t>
  </si>
  <si>
    <t>Tâche 40</t>
  </si>
  <si>
    <t>4.41</t>
  </si>
  <si>
    <t>Tâche 41</t>
  </si>
  <si>
    <t>4.42</t>
  </si>
  <si>
    <t>Tâche 42</t>
  </si>
  <si>
    <t>4.43</t>
  </si>
  <si>
    <t>Tâche 43</t>
  </si>
  <si>
    <t>4.44</t>
  </si>
  <si>
    <t>Tâche 44</t>
  </si>
  <si>
    <t>4.45</t>
  </si>
  <si>
    <t>Tâche 45</t>
  </si>
  <si>
    <t>4.46</t>
  </si>
  <si>
    <t>Tâche 46</t>
  </si>
  <si>
    <t>4.47</t>
  </si>
  <si>
    <t>Tâche 47</t>
  </si>
  <si>
    <t>4.48</t>
  </si>
  <si>
    <t>Tâche 48</t>
  </si>
  <si>
    <t>4.49</t>
  </si>
  <si>
    <t>Tâche 49</t>
  </si>
  <si>
    <t>4.50</t>
  </si>
  <si>
    <t>Tâche 50</t>
  </si>
  <si>
    <t>4.51</t>
  </si>
  <si>
    <t>Tâche 51</t>
  </si>
  <si>
    <t>4.52</t>
  </si>
  <si>
    <t>Tâche 52</t>
  </si>
  <si>
    <t>4.53</t>
  </si>
  <si>
    <t>Tâche 53</t>
  </si>
  <si>
    <t>4.54</t>
  </si>
  <si>
    <t>Tâche 54</t>
  </si>
  <si>
    <t>4.55</t>
  </si>
  <si>
    <t>Tâche 55</t>
  </si>
  <si>
    <t>4.56</t>
  </si>
  <si>
    <t>Tâche 56</t>
  </si>
  <si>
    <t>Saisissez ensuite les jalons de votre projet.</t>
  </si>
  <si>
    <t>Détaillez chacune des tâches / activités.</t>
  </si>
  <si>
    <t>Pour cela, utilisez les blocs oranges.</t>
  </si>
  <si>
    <t>Au sein de chacun des blocs, détaillez les activités pour parvenir au jalon.</t>
  </si>
  <si>
    <t>Assosiez-y un responsable.</t>
  </si>
  <si>
    <t>Et également une date de début ainsi qu'un durée.</t>
  </si>
  <si>
    <t>Vous pouvez y ajouter un commentaire si nécessaire.</t>
  </si>
  <si>
    <t>Visualisez la planification du projet sur la partie graphique de droite.</t>
  </si>
  <si>
    <t>Vous pouvez égaleent choisir le numéro de la première semaine affichée en utilisant la case dédiée.</t>
  </si>
  <si>
    <t>Mettez à jour la progression de chacune des activités.</t>
  </si>
  <si>
    <t>Renseignez la progression par tâche / activité en utilisant la colonne dédiée.</t>
  </si>
  <si>
    <t>Cela va calculer automatiquement l'avancement de chacun des blocs.</t>
  </si>
  <si>
    <t>Et le graphique va se mettrre à jour avec le code couleur suivant :</t>
  </si>
  <si>
    <t>Orange = partie réalisée</t>
  </si>
  <si>
    <t>Bleu = partie restante</t>
  </si>
  <si>
    <t>Suivez et animez la performance du projet régulièrement.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</si>
</sst>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;@"/>
    <numFmt numFmtId="165" formatCode="d"/>
    <numFmt numFmtId="166" formatCode="0.0"/>
  </numFmts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0"/>
      <name val="Arial"/>
      <family val="2"/>
    </font>
    <font>
      <sz val="12"/>
      <color rgb="FF244D80"/>
      <name val="Arial"/>
      <family val="2"/>
    </font>
    <font>
      <sz val="9"/>
      <color rgb="FF244D8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4"/>
      <name val="Calibri"/>
      <family val="2"/>
      <charset val="238"/>
      <scheme val="minor"/>
    </font>
    <font>
      <b/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4"/>
      <name val="Arial"/>
      <family val="2"/>
    </font>
    <font>
      <sz val="12"/>
      <color theme="4"/>
      <name val="Arial"/>
      <family val="2"/>
    </font>
    <font>
      <sz val="14"/>
      <color theme="4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5">
    <xf numFmtId="0" fontId="0" fillId="0" borderId="0"/>
    <xf numFmtId="9" fontId="8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  <xf numFmtId="0" fontId="14" fillId="0" borderId="0"/>
  </cellStyleXfs>
  <cellXfs count="54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1" xfId="0" applyFont="1" applyBorder="1"/>
    <xf numFmtId="0" fontId="2" fillId="3" borderId="0" xfId="0" applyFont="1" applyFill="1"/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6" fillId="3" borderId="7" xfId="0" applyFont="1" applyFill="1" applyBorder="1"/>
    <xf numFmtId="0" fontId="6" fillId="3" borderId="4" xfId="0" applyFont="1" applyFill="1" applyBorder="1"/>
    <xf numFmtId="0" fontId="2" fillId="3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3" borderId="6" xfId="0" applyFont="1" applyFill="1" applyBorder="1" applyProtection="1">
      <protection locked="0"/>
    </xf>
    <xf numFmtId="0" fontId="4" fillId="3" borderId="0" xfId="0" applyFont="1" applyFill="1"/>
    <xf numFmtId="9" fontId="2" fillId="3" borderId="0" xfId="1" applyFont="1" applyFill="1" applyBorder="1"/>
    <xf numFmtId="0" fontId="2" fillId="3" borderId="0" xfId="0" applyFont="1" applyFill="1" applyAlignment="1">
      <alignment horizontal="right"/>
    </xf>
    <xf numFmtId="164" fontId="2" fillId="3" borderId="0" xfId="0" applyNumberFormat="1" applyFont="1" applyFill="1"/>
    <xf numFmtId="14" fontId="2" fillId="3" borderId="0" xfId="0" applyNumberFormat="1" applyFont="1" applyFill="1"/>
    <xf numFmtId="0" fontId="9" fillId="4" borderId="0" xfId="2" applyFont="1" applyFill="1" applyAlignment="1">
      <alignment vertical="center"/>
    </xf>
    <xf numFmtId="0" fontId="10" fillId="0" borderId="0" xfId="2" applyFont="1"/>
    <xf numFmtId="0" fontId="1" fillId="0" borderId="0" xfId="2"/>
    <xf numFmtId="0" fontId="11" fillId="0" borderId="0" xfId="2" applyFont="1"/>
    <xf numFmtId="0" fontId="12" fillId="0" borderId="0" xfId="2" applyFont="1"/>
    <xf numFmtId="0" fontId="13" fillId="0" borderId="0" xfId="3"/>
    <xf numFmtId="0" fontId="14" fillId="0" borderId="0" xfId="4"/>
    <xf numFmtId="0" fontId="15" fillId="3" borderId="0" xfId="0" applyFont="1" applyFill="1" applyProtection="1">
      <protection locked="0"/>
    </xf>
    <xf numFmtId="0" fontId="16" fillId="3" borderId="0" xfId="0" applyFont="1" applyFill="1" applyProtection="1">
      <protection locked="0"/>
    </xf>
    <xf numFmtId="0" fontId="17" fillId="3" borderId="0" xfId="0" applyFont="1" applyFill="1" applyProtection="1">
      <protection locked="0"/>
    </xf>
    <xf numFmtId="0" fontId="3" fillId="4" borderId="8" xfId="0" applyFont="1" applyFill="1" applyBorder="1" applyProtection="1">
      <protection locked="0"/>
    </xf>
    <xf numFmtId="0" fontId="2" fillId="3" borderId="8" xfId="0" applyFont="1" applyFill="1" applyBorder="1" applyAlignment="1">
      <alignment horizontal="right"/>
    </xf>
    <xf numFmtId="164" fontId="2" fillId="3" borderId="8" xfId="0" applyNumberFormat="1" applyFont="1" applyFill="1" applyBorder="1"/>
    <xf numFmtId="14" fontId="7" fillId="4" borderId="8" xfId="0" applyNumberFormat="1" applyFont="1" applyFill="1" applyBorder="1"/>
    <xf numFmtId="0" fontId="18" fillId="3" borderId="0" xfId="0" applyFont="1" applyFill="1" applyAlignment="1" applyProtection="1">
      <alignment horizontal="center"/>
      <protection locked="0"/>
    </xf>
    <xf numFmtId="0" fontId="18" fillId="3" borderId="0" xfId="0" applyFont="1" applyFill="1" applyAlignment="1">
      <alignment horizontal="center"/>
    </xf>
    <xf numFmtId="0" fontId="18" fillId="3" borderId="6" xfId="0" applyFont="1" applyFill="1" applyBorder="1" applyAlignment="1" applyProtection="1">
      <alignment horizontal="center"/>
      <protection locked="0"/>
    </xf>
    <xf numFmtId="49" fontId="6" fillId="0" borderId="2" xfId="0" applyNumberFormat="1" applyFont="1" applyBorder="1" applyProtection="1">
      <protection locked="0"/>
    </xf>
    <xf numFmtId="0" fontId="6" fillId="0" borderId="2" xfId="0" applyFont="1" applyBorder="1" applyProtection="1">
      <protection locked="0"/>
    </xf>
    <xf numFmtId="14" fontId="6" fillId="0" borderId="2" xfId="0" applyNumberFormat="1" applyFont="1" applyBorder="1" applyProtection="1">
      <protection locked="0"/>
    </xf>
    <xf numFmtId="164" fontId="6" fillId="0" borderId="2" xfId="0" applyNumberFormat="1" applyFont="1" applyBorder="1"/>
    <xf numFmtId="9" fontId="6" fillId="0" borderId="2" xfId="0" applyNumberFormat="1" applyFont="1" applyBorder="1" applyProtection="1">
      <protection locked="0"/>
    </xf>
    <xf numFmtId="9" fontId="6" fillId="0" borderId="5" xfId="0" applyNumberFormat="1" applyFont="1" applyBorder="1" applyProtection="1">
      <protection locked="0"/>
    </xf>
    <xf numFmtId="166" fontId="6" fillId="0" borderId="2" xfId="0" applyNumberFormat="1" applyFont="1" applyBorder="1" applyProtection="1">
      <protection locked="0"/>
    </xf>
    <xf numFmtId="0" fontId="18" fillId="5" borderId="0" xfId="0" applyFont="1" applyFill="1" applyProtection="1">
      <protection locked="0"/>
    </xf>
    <xf numFmtId="0" fontId="18" fillId="5" borderId="0" xfId="0" applyFont="1" applyFill="1" applyAlignment="1" applyProtection="1">
      <alignment horizontal="center"/>
      <protection locked="0"/>
    </xf>
    <xf numFmtId="14" fontId="18" fillId="5" borderId="0" xfId="0" applyNumberFormat="1" applyFont="1" applyFill="1" applyProtection="1">
      <protection locked="0"/>
    </xf>
    <xf numFmtId="164" fontId="18" fillId="5" borderId="0" xfId="0" applyNumberFormat="1" applyFont="1" applyFill="1"/>
    <xf numFmtId="0" fontId="18" fillId="5" borderId="0" xfId="0" applyFont="1" applyFill="1" applyAlignment="1" applyProtection="1">
      <alignment horizontal="left"/>
      <protection locked="0"/>
    </xf>
    <xf numFmtId="9" fontId="6" fillId="5" borderId="6" xfId="0" applyNumberFormat="1" applyFont="1" applyFill="1" applyBorder="1" applyProtection="1">
      <protection locked="0"/>
    </xf>
    <xf numFmtId="14" fontId="2" fillId="0" borderId="1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5">
    <cellStyle name="Lien hypertexte 2" xfId="3" xr:uid="{AF0A1BA7-EF4B-449B-ACDC-0720372C8B3F}"/>
    <cellStyle name="Normal" xfId="0" builtinId="0"/>
    <cellStyle name="Normal 2" xfId="2" xr:uid="{3EA904E2-2F18-4354-97EC-5A291DE89D37}"/>
    <cellStyle name="Normal 3" xfId="4" xr:uid="{688D9CB9-157D-4662-AC09-61E42BF2CB85}"/>
    <cellStyle name="Pourcentage" xfId="1" builtinId="5"/>
  </cellStyles>
  <dxfs count="9">
    <dxf>
      <font>
        <color auto="1"/>
      </font>
      <fill>
        <patternFill patternType="darkTrellis">
          <fgColor theme="0"/>
          <bgColor rgb="FFEF9C29"/>
        </patternFill>
      </fill>
      <border>
        <left style="thin">
          <color rgb="FFEF9C29"/>
        </left>
        <right style="thin">
          <color rgb="FFEF9C29"/>
        </right>
      </border>
    </dxf>
    <dxf>
      <font>
        <color auto="1"/>
      </font>
      <fill>
        <patternFill patternType="darkTrellis">
          <fgColor theme="0"/>
          <bgColor rgb="FFEF9C29"/>
        </patternFill>
      </fill>
      <border>
        <left style="thin">
          <color rgb="FFEF9C29"/>
        </left>
        <right style="thin">
          <color rgb="FFEF9C29"/>
        </right>
      </border>
    </dxf>
    <dxf>
      <font>
        <color rgb="FF9C5700"/>
      </font>
      <fill>
        <patternFill>
          <bgColor rgb="FFEF9C2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EF9C29"/>
        </patternFill>
      </fill>
    </dxf>
    <dxf>
      <font>
        <color auto="1"/>
      </font>
      <fill>
        <patternFill patternType="darkTrellis">
          <fgColor theme="0"/>
          <bgColor rgb="FFEF9C29"/>
        </patternFill>
      </fill>
      <border>
        <left style="thin">
          <color rgb="FFEF9C29"/>
        </left>
        <right style="thin">
          <color rgb="FFEF9C29"/>
        </right>
      </border>
    </dxf>
    <dxf>
      <font>
        <color rgb="FF9C0006"/>
      </font>
      <fill>
        <patternFill>
          <bgColor rgb="FF244D8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244D8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5700"/>
      </font>
      <fill>
        <patternFill>
          <bgColor rgb="FFEF9C2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EF9C29"/>
        </patternFill>
      </fill>
    </dxf>
  </dxfs>
  <tableStyles count="1" defaultTableStyle="TableStyleMedium2" defaultPivotStyle="PivotStyleLight16">
    <tableStyle name="Tabellenformat 1" pivot="0" count="1" xr9:uid="{25384A5A-6844-064B-A2D2-9C5DEC7C82DA}">
      <tableStyleElement type="firstRowStripe" dxfId="8"/>
    </tableStyle>
  </tableStyles>
  <colors>
    <mruColors>
      <color rgb="FF363A40"/>
      <color rgb="FF68C6ED"/>
      <color rgb="FF244D80"/>
      <color rgb="FFEF9C2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1</xdr:row>
      <xdr:rowOff>66675</xdr:rowOff>
    </xdr:from>
    <xdr:to>
      <xdr:col>10</xdr:col>
      <xdr:colOff>79375</xdr:colOff>
      <xdr:row>1</xdr:row>
      <xdr:rowOff>500557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6A62220-4699-4CF1-92F3-64BFB1CAF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257175"/>
          <a:ext cx="1746250" cy="433882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66</xdr:row>
      <xdr:rowOff>27375</xdr:rowOff>
    </xdr:from>
    <xdr:to>
      <xdr:col>12</xdr:col>
      <xdr:colOff>259575</xdr:colOff>
      <xdr:row>76</xdr:row>
      <xdr:rowOff>152399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8FC2B01-1B2C-4AAE-9580-A1704D238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19277400"/>
          <a:ext cx="4060050" cy="2030024"/>
        </a:xfrm>
        <a:prstGeom prst="rect">
          <a:avLst/>
        </a:prstGeom>
      </xdr:spPr>
    </xdr:pic>
    <xdr:clientData/>
  </xdr:twoCellAnchor>
  <xdr:twoCellAnchor editAs="oneCell">
    <xdr:from>
      <xdr:col>1</xdr:col>
      <xdr:colOff>7125</xdr:colOff>
      <xdr:row>66</xdr:row>
      <xdr:rowOff>24975</xdr:rowOff>
    </xdr:from>
    <xdr:to>
      <xdr:col>6</xdr:col>
      <xdr:colOff>257175</xdr:colOff>
      <xdr:row>76</xdr:row>
      <xdr:rowOff>149999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88A160A-426B-4120-9299-27E2F1F9A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00" y="19275000"/>
          <a:ext cx="4060050" cy="2030024"/>
        </a:xfrm>
        <a:prstGeom prst="rect">
          <a:avLst/>
        </a:prstGeom>
      </xdr:spPr>
    </xdr:pic>
    <xdr:clientData/>
  </xdr:twoCellAnchor>
  <xdr:twoCellAnchor editAs="oneCell">
    <xdr:from>
      <xdr:col>10</xdr:col>
      <xdr:colOff>585164</xdr:colOff>
      <xdr:row>0</xdr:row>
      <xdr:rowOff>144945</xdr:rowOff>
    </xdr:from>
    <xdr:to>
      <xdr:col>18</xdr:col>
      <xdr:colOff>604213</xdr:colOff>
      <xdr:row>6</xdr:row>
      <xdr:rowOff>140182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7B17449-18BF-43B0-85BA-7EBFDB8C1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3" y="144945"/>
          <a:ext cx="6711397" cy="1527520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84</xdr:row>
      <xdr:rowOff>152400</xdr:rowOff>
    </xdr:from>
    <xdr:to>
      <xdr:col>3</xdr:col>
      <xdr:colOff>657225</xdr:colOff>
      <xdr:row>86</xdr:row>
      <xdr:rowOff>76200</xdr:rowOff>
    </xdr:to>
    <xdr:pic>
      <xdr:nvPicPr>
        <xdr:cNvPr id="9" name="Image 8" descr="Rendez-vous - Icônes utilisateur gratuites">
          <a:extLst>
            <a:ext uri="{FF2B5EF4-FFF2-40B4-BE49-F238E27FC236}">
              <a16:creationId xmlns:a16="http://schemas.microsoft.com/office/drawing/2014/main" id="{554ABB01-4B17-4E92-A82E-5078C3F55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2287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361950</xdr:colOff>
      <xdr:row>82</xdr:row>
      <xdr:rowOff>133350</xdr:rowOff>
    </xdr:from>
    <xdr:to>
      <xdr:col>3</xdr:col>
      <xdr:colOff>657226</xdr:colOff>
      <xdr:row>84</xdr:row>
      <xdr:rowOff>47626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F9ABD6FB-D0C6-4F86-984A-42FC2467A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22479000"/>
          <a:ext cx="295276" cy="295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600075</xdr:colOff>
      <xdr:row>81</xdr:row>
      <xdr:rowOff>133350</xdr:rowOff>
    </xdr:from>
    <xdr:to>
      <xdr:col>3</xdr:col>
      <xdr:colOff>103822</xdr:colOff>
      <xdr:row>87</xdr:row>
      <xdr:rowOff>173935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7D8951E5-4594-40D5-A4EE-BE3300C44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292" y="16160198"/>
          <a:ext cx="1176834" cy="1183585"/>
        </a:xfrm>
        <a:prstGeom prst="rect">
          <a:avLst/>
        </a:prstGeom>
      </xdr:spPr>
    </xdr:pic>
    <xdr:clientData/>
  </xdr:twoCellAnchor>
  <xdr:twoCellAnchor editAs="oneCell">
    <xdr:from>
      <xdr:col>1</xdr:col>
      <xdr:colOff>364434</xdr:colOff>
      <xdr:row>8</xdr:row>
      <xdr:rowOff>57979</xdr:rowOff>
    </xdr:from>
    <xdr:to>
      <xdr:col>5</xdr:col>
      <xdr:colOff>546651</xdr:colOff>
      <xdr:row>34</xdr:row>
      <xdr:rowOff>68482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C7FFB190-B607-C737-D2CF-2CB9830D5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651" y="2020957"/>
          <a:ext cx="3528391" cy="4971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489858</xdr:colOff>
      <xdr:row>1</xdr:row>
      <xdr:rowOff>81643</xdr:rowOff>
    </xdr:from>
    <xdr:to>
      <xdr:col>6</xdr:col>
      <xdr:colOff>647163</xdr:colOff>
      <xdr:row>1</xdr:row>
      <xdr:rowOff>515525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5304DB3-C2BA-4142-AFFA-305608C2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1" y="272143"/>
          <a:ext cx="1742937" cy="433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Pulsa">
      <a:dk1>
        <a:sysClr val="windowText" lastClr="000000"/>
      </a:dk1>
      <a:lt1>
        <a:sysClr val="window" lastClr="FFFFFF"/>
      </a:lt1>
      <a:dk2>
        <a:srgbClr val="EAEAEA"/>
      </a:dk2>
      <a:lt2>
        <a:srgbClr val="F5F5F5"/>
      </a:lt2>
      <a:accent1>
        <a:srgbClr val="FA4616"/>
      </a:accent1>
      <a:accent2>
        <a:srgbClr val="FAC090"/>
      </a:accent2>
      <a:accent3>
        <a:srgbClr val="00B050"/>
      </a:accent3>
      <a:accent4>
        <a:srgbClr val="FF0000"/>
      </a:accent4>
      <a:accent5>
        <a:srgbClr val="46635A"/>
      </a:accent5>
      <a:accent6>
        <a:srgbClr val="2751E3"/>
      </a:accent6>
      <a:hlink>
        <a:srgbClr val="FA4616"/>
      </a:hlink>
      <a:folHlink>
        <a:srgbClr val="FAC09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nkedin.com/in/valentin-pesselier/" TargetMode="External"/><Relationship Id="rId2" Type="http://schemas.openxmlformats.org/officeDocument/2006/relationships/hyperlink" Target="https://pulsa-conseil.fr/blog/" TargetMode="External"/><Relationship Id="rId1" Type="http://schemas.openxmlformats.org/officeDocument/2006/relationships/hyperlink" Target="https://pulsa-conseil.fr/la-newsletter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valentin.pesselier@pulsa-conseil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A48CA-5696-47A2-BF7C-B58B52A9273F}">
  <sheetPr>
    <tabColor theme="4"/>
  </sheetPr>
  <dimension ref="A1:AM86"/>
  <sheetViews>
    <sheetView showGridLines="0" tabSelected="1" zoomScale="115" zoomScaleNormal="115" workbookViewId="0">
      <pane ySplit="7" topLeftCell="A8" activePane="bottomLeft" state="frozen"/>
      <selection pane="bottomLeft"/>
    </sheetView>
  </sheetViews>
  <sheetFormatPr baseColWidth="10" defaultRowHeight="15" x14ac:dyDescent="0.25"/>
  <cols>
    <col min="1" max="1" width="2.375" style="21" customWidth="1"/>
    <col min="2" max="16384" width="11" style="21"/>
  </cols>
  <sheetData>
    <row r="1" spans="1:39" x14ac:dyDescent="0.25">
      <c r="A1" s="23"/>
    </row>
    <row r="2" spans="1:39" s="19" customFormat="1" ht="45.95" customHeight="1" x14ac:dyDescent="0.25">
      <c r="B2" s="19" t="s">
        <v>48</v>
      </c>
    </row>
    <row r="8" spans="1:39" ht="18.75" x14ac:dyDescent="0.3">
      <c r="B8" s="20" t="s">
        <v>42</v>
      </c>
    </row>
    <row r="10" spans="1:39" ht="15.75" x14ac:dyDescent="0.25">
      <c r="C10"/>
    </row>
    <row r="11" spans="1:39" x14ac:dyDescent="0.25">
      <c r="L11" s="22"/>
      <c r="M11" s="22"/>
      <c r="N11" s="22"/>
      <c r="O11" s="22"/>
      <c r="P11" s="22"/>
      <c r="AA11" s="22"/>
      <c r="AB11" s="22"/>
      <c r="AC11" s="22"/>
      <c r="AD11" s="22"/>
      <c r="AE11" s="22"/>
      <c r="AF11" s="22"/>
      <c r="AG11" s="22"/>
      <c r="AH11" s="22"/>
      <c r="AI11" s="22"/>
      <c r="AK11" s="22"/>
      <c r="AL11" s="22"/>
      <c r="AM11" s="22"/>
    </row>
    <row r="12" spans="1:39" x14ac:dyDescent="0.25">
      <c r="L12" s="22"/>
      <c r="M12" s="22"/>
      <c r="N12" s="22"/>
      <c r="O12" s="22"/>
      <c r="P12" s="22"/>
      <c r="AA12" s="22"/>
      <c r="AB12" s="22"/>
      <c r="AC12" s="22"/>
      <c r="AD12" s="22"/>
      <c r="AE12" s="22"/>
      <c r="AF12" s="22"/>
      <c r="AG12" s="22"/>
      <c r="AH12" s="22"/>
      <c r="AI12" s="22"/>
      <c r="AK12" s="22"/>
      <c r="AL12" s="22"/>
      <c r="AM12" s="22"/>
    </row>
    <row r="13" spans="1:39" x14ac:dyDescent="0.25">
      <c r="L13" s="22"/>
      <c r="M13" s="22"/>
      <c r="N13" s="22"/>
      <c r="O13" s="22"/>
      <c r="P13" s="22"/>
      <c r="AA13" s="22"/>
      <c r="AB13" s="22"/>
      <c r="AC13" s="22"/>
      <c r="AD13" s="22"/>
      <c r="AE13" s="22"/>
      <c r="AF13" s="22"/>
      <c r="AG13" s="22"/>
      <c r="AH13" s="22"/>
      <c r="AI13" s="22"/>
      <c r="AK13" s="22"/>
      <c r="AL13" s="22"/>
      <c r="AM13" s="22"/>
    </row>
    <row r="14" spans="1:39" x14ac:dyDescent="0.25">
      <c r="L14" s="22"/>
      <c r="M14" s="22"/>
      <c r="N14" s="22"/>
      <c r="O14" s="22"/>
      <c r="P14" s="22"/>
      <c r="AA14" s="22"/>
      <c r="AB14" s="22"/>
      <c r="AC14" s="22"/>
      <c r="AD14" s="22"/>
      <c r="AE14" s="22"/>
      <c r="AF14" s="22"/>
      <c r="AG14" s="22"/>
      <c r="AH14" s="22"/>
      <c r="AI14" s="22"/>
      <c r="AK14" s="22"/>
      <c r="AL14" s="22"/>
      <c r="AM14" s="22"/>
    </row>
    <row r="15" spans="1:39" x14ac:dyDescent="0.25">
      <c r="L15" s="22"/>
      <c r="M15" s="22"/>
      <c r="N15" s="22"/>
      <c r="O15" s="22"/>
      <c r="P15" s="22"/>
      <c r="AA15" s="22"/>
      <c r="AB15" s="22"/>
      <c r="AC15" s="22"/>
      <c r="AD15" s="22"/>
      <c r="AE15" s="22"/>
      <c r="AF15" s="22"/>
      <c r="AG15" s="22"/>
      <c r="AH15" s="22"/>
      <c r="AI15" s="22"/>
      <c r="AK15" s="22"/>
      <c r="AL15" s="22"/>
      <c r="AM15" s="22"/>
    </row>
    <row r="16" spans="1:39" x14ac:dyDescent="0.25">
      <c r="L16" s="22"/>
      <c r="M16" s="22"/>
      <c r="N16" s="22"/>
      <c r="O16" s="22"/>
      <c r="P16" s="22"/>
      <c r="AA16" s="22"/>
      <c r="AB16" s="22"/>
      <c r="AC16" s="22"/>
      <c r="AD16" s="22"/>
      <c r="AE16" s="22"/>
      <c r="AF16" s="22"/>
      <c r="AG16" s="22"/>
      <c r="AH16" s="22"/>
      <c r="AI16" s="22"/>
      <c r="AK16" s="22"/>
      <c r="AL16" s="22"/>
      <c r="AM16" s="22"/>
    </row>
    <row r="37" spans="2:3" ht="18.75" x14ac:dyDescent="0.3">
      <c r="B37" s="20" t="s">
        <v>49</v>
      </c>
    </row>
    <row r="39" spans="2:3" x14ac:dyDescent="0.25">
      <c r="B39" s="23" t="s">
        <v>55</v>
      </c>
    </row>
    <row r="41" spans="2:3" x14ac:dyDescent="0.25">
      <c r="B41" s="23" t="s">
        <v>161</v>
      </c>
    </row>
    <row r="42" spans="2:3" x14ac:dyDescent="0.25">
      <c r="C42" s="21" t="s">
        <v>163</v>
      </c>
    </row>
    <row r="44" spans="2:3" x14ac:dyDescent="0.25">
      <c r="B44" s="23" t="s">
        <v>162</v>
      </c>
    </row>
    <row r="45" spans="2:3" x14ac:dyDescent="0.25">
      <c r="C45" s="21" t="s">
        <v>164</v>
      </c>
    </row>
    <row r="46" spans="2:3" x14ac:dyDescent="0.25">
      <c r="C46" s="21" t="s">
        <v>165</v>
      </c>
    </row>
    <row r="47" spans="2:3" x14ac:dyDescent="0.25">
      <c r="C47" s="21" t="s">
        <v>166</v>
      </c>
    </row>
    <row r="48" spans="2:3" x14ac:dyDescent="0.25">
      <c r="C48" s="21" t="s">
        <v>167</v>
      </c>
    </row>
    <row r="50" spans="2:4" x14ac:dyDescent="0.25">
      <c r="B50" s="23" t="s">
        <v>168</v>
      </c>
    </row>
    <row r="51" spans="2:4" x14ac:dyDescent="0.25">
      <c r="B51" s="23"/>
      <c r="C51" s="21" t="s">
        <v>169</v>
      </c>
    </row>
    <row r="52" spans="2:4" x14ac:dyDescent="0.25">
      <c r="B52" s="23"/>
    </row>
    <row r="53" spans="2:4" x14ac:dyDescent="0.25">
      <c r="B53" s="23" t="s">
        <v>170</v>
      </c>
    </row>
    <row r="54" spans="2:4" x14ac:dyDescent="0.25">
      <c r="C54" s="21" t="s">
        <v>171</v>
      </c>
    </row>
    <row r="55" spans="2:4" x14ac:dyDescent="0.25">
      <c r="C55" s="21" t="s">
        <v>172</v>
      </c>
    </row>
    <row r="56" spans="2:4" x14ac:dyDescent="0.25">
      <c r="C56" s="21" t="s">
        <v>173</v>
      </c>
    </row>
    <row r="57" spans="2:4" x14ac:dyDescent="0.25">
      <c r="D57" s="21" t="s">
        <v>174</v>
      </c>
    </row>
    <row r="58" spans="2:4" x14ac:dyDescent="0.25">
      <c r="D58" s="21" t="s">
        <v>175</v>
      </c>
    </row>
    <row r="60" spans="2:4" x14ac:dyDescent="0.25">
      <c r="B60" s="23" t="s">
        <v>176</v>
      </c>
    </row>
    <row r="62" spans="2:4" x14ac:dyDescent="0.25">
      <c r="B62" s="23" t="s">
        <v>43</v>
      </c>
    </row>
    <row r="65" spans="2:8" ht="18.75" x14ac:dyDescent="0.3">
      <c r="B65" s="20" t="s">
        <v>50</v>
      </c>
    </row>
    <row r="78" spans="2:8" x14ac:dyDescent="0.25">
      <c r="B78" s="24" t="s">
        <v>44</v>
      </c>
      <c r="H78" s="24" t="s">
        <v>45</v>
      </c>
    </row>
    <row r="81" spans="2:10" ht="18.75" x14ac:dyDescent="0.3">
      <c r="B81" s="20" t="s">
        <v>51</v>
      </c>
    </row>
    <row r="83" spans="2:10" x14ac:dyDescent="0.25">
      <c r="J83" s="25"/>
    </row>
    <row r="84" spans="2:10" x14ac:dyDescent="0.25">
      <c r="E84" s="24" t="s">
        <v>46</v>
      </c>
    </row>
    <row r="86" spans="2:10" x14ac:dyDescent="0.25">
      <c r="E86" s="24" t="s">
        <v>47</v>
      </c>
    </row>
  </sheetData>
  <hyperlinks>
    <hyperlink ref="B78" r:id="rId1" xr:uid="{ADF387C3-7BEE-4D93-9DD5-FAFDF485725C}"/>
    <hyperlink ref="H78" r:id="rId2" xr:uid="{0A028967-A9F9-4F43-BB4A-4BC12FC664CF}"/>
    <hyperlink ref="E84" r:id="rId3" xr:uid="{FA46429C-B57D-4748-A0A2-A56BAFF7B155}"/>
    <hyperlink ref="E86" r:id="rId4" xr:uid="{2679F126-49F0-4D8D-B77C-9180709CEF68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89978-34E8-7447-9984-964103E2E204}">
  <dimension ref="A1:FM368"/>
  <sheetViews>
    <sheetView showGridLines="0" zoomScale="85" zoomScaleNormal="85" workbookViewId="0">
      <selection activeCell="G8" sqref="G8"/>
    </sheetView>
  </sheetViews>
  <sheetFormatPr baseColWidth="10" defaultColWidth="10.875" defaultRowHeight="15" x14ac:dyDescent="0.2"/>
  <cols>
    <col min="1" max="1" width="17.375" style="10" customWidth="1"/>
    <col min="2" max="2" width="27.625" style="10" customWidth="1"/>
    <col min="3" max="4" width="27" style="10" customWidth="1"/>
    <col min="5" max="5" width="13.125" style="10" customWidth="1"/>
    <col min="6" max="6" width="7.625" style="10" customWidth="1"/>
    <col min="7" max="7" width="13.125" style="10" customWidth="1"/>
    <col min="8" max="8" width="15.5" style="10" customWidth="1"/>
    <col min="9" max="9" width="3.5" style="3" customWidth="1"/>
    <col min="10" max="169" width="3.5" style="1" customWidth="1"/>
    <col min="170" max="16384" width="10.875" style="1"/>
  </cols>
  <sheetData>
    <row r="1" spans="1:169" s="21" customFormat="1" x14ac:dyDescent="0.25"/>
    <row r="2" spans="1:169" s="19" customFormat="1" ht="45.95" customHeight="1" x14ac:dyDescent="0.25">
      <c r="B2" s="19" t="s">
        <v>52</v>
      </c>
    </row>
    <row r="3" spans="1:169" x14ac:dyDescent="0.2"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</row>
    <row r="4" spans="1:169" ht="18" x14ac:dyDescent="0.25">
      <c r="B4" s="26" t="s">
        <v>41</v>
      </c>
      <c r="F4" s="1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</row>
    <row r="5" spans="1:169" ht="18" x14ac:dyDescent="0.25">
      <c r="B5" s="27"/>
      <c r="F5" s="28" t="s">
        <v>26</v>
      </c>
      <c r="G5" s="11"/>
      <c r="H5" s="11"/>
      <c r="I5" s="4"/>
      <c r="J5" s="4"/>
      <c r="K5" s="4"/>
      <c r="L5" s="4"/>
      <c r="M5" s="4"/>
      <c r="N5" s="4"/>
      <c r="O5" s="4"/>
      <c r="P5" s="4"/>
      <c r="Q5" s="4"/>
      <c r="R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</row>
    <row r="6" spans="1:169" x14ac:dyDescent="0.2">
      <c r="B6" s="27" t="s">
        <v>54</v>
      </c>
      <c r="C6" s="30" t="s">
        <v>53</v>
      </c>
      <c r="D6" s="16"/>
      <c r="G6" s="12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</row>
    <row r="7" spans="1:169" ht="18" x14ac:dyDescent="0.25">
      <c r="B7" s="27" t="s">
        <v>23</v>
      </c>
      <c r="C7" s="31">
        <v>45292</v>
      </c>
      <c r="D7" s="17"/>
      <c r="E7" s="27" t="s">
        <v>27</v>
      </c>
      <c r="G7" s="29">
        <v>1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</row>
    <row r="8" spans="1:169" x14ac:dyDescent="0.2">
      <c r="B8" s="27" t="s">
        <v>25</v>
      </c>
      <c r="C8" s="32">
        <f ca="1">TODAY()</f>
        <v>45373</v>
      </c>
      <c r="D8" s="18"/>
      <c r="H8" s="13"/>
      <c r="I8" s="52" t="str">
        <f>"Semaine "&amp;(I10-($C$7-WEEKDAY($C$7,1)+2))/7+1</f>
        <v>Semaine 1</v>
      </c>
      <c r="J8" s="52"/>
      <c r="K8" s="52"/>
      <c r="L8" s="52"/>
      <c r="M8" s="52"/>
      <c r="N8" s="52"/>
      <c r="O8" s="52"/>
      <c r="P8" s="53" t="str">
        <f>"Semaine "&amp;(P10-($C$7-WEEKDAY($C$7,1)+2))/7+1</f>
        <v>Semaine 2</v>
      </c>
      <c r="Q8" s="52"/>
      <c r="R8" s="52"/>
      <c r="S8" s="52"/>
      <c r="T8" s="52"/>
      <c r="U8" s="52"/>
      <c r="V8" s="52"/>
      <c r="W8" s="53" t="str">
        <f>"Semaine "&amp;(W10-($C$7-WEEKDAY($C$7,1)+2))/7+1</f>
        <v>Semaine 3</v>
      </c>
      <c r="X8" s="52"/>
      <c r="Y8" s="52"/>
      <c r="Z8" s="52"/>
      <c r="AA8" s="52"/>
      <c r="AB8" s="52"/>
      <c r="AC8" s="52"/>
      <c r="AD8" s="53" t="str">
        <f>"Semaine "&amp;(AD10-($C$7-WEEKDAY($C$7,1)+2))/7+1</f>
        <v>Semaine 4</v>
      </c>
      <c r="AE8" s="52"/>
      <c r="AF8" s="52"/>
      <c r="AG8" s="52"/>
      <c r="AH8" s="52"/>
      <c r="AI8" s="52"/>
      <c r="AJ8" s="52"/>
      <c r="AK8" s="53" t="str">
        <f>"Semaine "&amp;(AK10-($C$7-WEEKDAY($C$7,1)+2))/7+1</f>
        <v>Semaine 5</v>
      </c>
      <c r="AL8" s="52"/>
      <c r="AM8" s="52"/>
      <c r="AN8" s="52"/>
      <c r="AO8" s="52"/>
      <c r="AP8" s="52"/>
      <c r="AQ8" s="52"/>
      <c r="AR8" s="53" t="str">
        <f>"Semaine "&amp;(AR10-($C$7-WEEKDAY($C$7,1)+2))/7+1</f>
        <v>Semaine 6</v>
      </c>
      <c r="AS8" s="52"/>
      <c r="AT8" s="52"/>
      <c r="AU8" s="52"/>
      <c r="AV8" s="52"/>
      <c r="AW8" s="52"/>
      <c r="AX8" s="52"/>
      <c r="AY8" s="53" t="str">
        <f>"Semaine "&amp;(AY10-($C$7-WEEKDAY($C$7,1)+2))/7+1</f>
        <v>Semaine 7</v>
      </c>
      <c r="AZ8" s="52"/>
      <c r="BA8" s="52"/>
      <c r="BB8" s="52"/>
      <c r="BC8" s="52"/>
      <c r="BD8" s="52"/>
      <c r="BE8" s="52"/>
      <c r="BF8" s="53" t="str">
        <f>"Semaine "&amp;(BF10-($C$7-WEEKDAY($C$7,1)+2))/7+1</f>
        <v>Semaine 8</v>
      </c>
      <c r="BG8" s="52"/>
      <c r="BH8" s="52"/>
      <c r="BI8" s="52"/>
      <c r="BJ8" s="52"/>
      <c r="BK8" s="52"/>
      <c r="BL8" s="52"/>
      <c r="BM8" s="53" t="str">
        <f>"Semaine "&amp;(BM10-($C$7-WEEKDAY($C$7,1)+2))/7+1</f>
        <v>Semaine 9</v>
      </c>
      <c r="BN8" s="52"/>
      <c r="BO8" s="52"/>
      <c r="BP8" s="52"/>
      <c r="BQ8" s="52"/>
      <c r="BR8" s="52"/>
      <c r="BS8" s="52"/>
      <c r="BT8" s="53" t="str">
        <f>"Semaine "&amp;(BT10-($C$7-WEEKDAY($C$7,1)+2))/7+1</f>
        <v>Semaine 10</v>
      </c>
      <c r="BU8" s="52"/>
      <c r="BV8" s="52"/>
      <c r="BW8" s="52"/>
      <c r="BX8" s="52"/>
      <c r="BY8" s="52"/>
      <c r="BZ8" s="52"/>
      <c r="CA8" s="53" t="str">
        <f>"Semaine "&amp;(CA10-($C$7-WEEKDAY($C$7,1)+2))/7+1</f>
        <v>Semaine 11</v>
      </c>
      <c r="CB8" s="52"/>
      <c r="CC8" s="52"/>
      <c r="CD8" s="52"/>
      <c r="CE8" s="52"/>
      <c r="CF8" s="52"/>
      <c r="CG8" s="52"/>
      <c r="CH8" s="53" t="str">
        <f>"Semaine "&amp;(CH10-($C$7-WEEKDAY($C$7,1)+2))/7+1</f>
        <v>Semaine 12</v>
      </c>
      <c r="CI8" s="52"/>
      <c r="CJ8" s="52"/>
      <c r="CK8" s="52"/>
      <c r="CL8" s="52"/>
      <c r="CM8" s="52"/>
      <c r="CN8" s="52"/>
      <c r="CO8" s="53" t="str">
        <f>"Semaine "&amp;(CO10-($C$7-WEEKDAY($C$7,1)+2))/7+1</f>
        <v>Semaine 13</v>
      </c>
      <c r="CP8" s="52"/>
      <c r="CQ8" s="52"/>
      <c r="CR8" s="52"/>
      <c r="CS8" s="52"/>
      <c r="CT8" s="52"/>
      <c r="CU8" s="52"/>
      <c r="CV8" s="53" t="str">
        <f>"Semaine "&amp;(CV10-($C$7-WEEKDAY($C$7,1)+2))/7+1</f>
        <v>Semaine 14</v>
      </c>
      <c r="CW8" s="52"/>
      <c r="CX8" s="52"/>
      <c r="CY8" s="52"/>
      <c r="CZ8" s="52"/>
      <c r="DA8" s="52"/>
      <c r="DB8" s="52"/>
      <c r="DC8" s="53" t="str">
        <f>"Semaine "&amp;(DC10-($C$7-WEEKDAY($C$7,1)+2))/7+1</f>
        <v>Semaine 15</v>
      </c>
      <c r="DD8" s="52"/>
      <c r="DE8" s="52"/>
      <c r="DF8" s="52"/>
      <c r="DG8" s="52"/>
      <c r="DH8" s="52"/>
      <c r="DI8" s="52"/>
      <c r="DJ8" s="53" t="str">
        <f>"Semaine "&amp;(DJ10-($C$7-WEEKDAY($C$7,1)+2))/7+1</f>
        <v>Semaine 16</v>
      </c>
      <c r="DK8" s="52"/>
      <c r="DL8" s="52"/>
      <c r="DM8" s="52"/>
      <c r="DN8" s="52"/>
      <c r="DO8" s="52"/>
      <c r="DP8" s="52"/>
      <c r="DQ8" s="53" t="str">
        <f>"Semaine "&amp;(DQ10-($C$7-WEEKDAY($C$7,1)+2))/7+1</f>
        <v>Semaine 17</v>
      </c>
      <c r="DR8" s="52"/>
      <c r="DS8" s="52"/>
      <c r="DT8" s="52"/>
      <c r="DU8" s="52"/>
      <c r="DV8" s="52"/>
      <c r="DW8" s="52"/>
      <c r="DX8" s="53" t="str">
        <f>"Semaine "&amp;(DX10-($C$7-WEEKDAY($C$7,1)+2))/7+1</f>
        <v>Semaine 18</v>
      </c>
      <c r="DY8" s="52"/>
      <c r="DZ8" s="52"/>
      <c r="EA8" s="52"/>
      <c r="EB8" s="52"/>
      <c r="EC8" s="52"/>
      <c r="ED8" s="52"/>
      <c r="EE8" s="53" t="str">
        <f>"Semaine "&amp;(EE10-($C$7-WEEKDAY($C$7,1)+2))/7+1</f>
        <v>Semaine 19</v>
      </c>
      <c r="EF8" s="52"/>
      <c r="EG8" s="52"/>
      <c r="EH8" s="52"/>
      <c r="EI8" s="52"/>
      <c r="EJ8" s="52"/>
      <c r="EK8" s="52"/>
      <c r="EL8" s="53" t="str">
        <f>"Semaine "&amp;(EL10-($C$7-WEEKDAY($C$7,1)+2))/7+1</f>
        <v>Semaine 20</v>
      </c>
      <c r="EM8" s="52"/>
      <c r="EN8" s="52"/>
      <c r="EO8" s="52"/>
      <c r="EP8" s="52"/>
      <c r="EQ8" s="52"/>
      <c r="ER8" s="52"/>
      <c r="ES8" s="53" t="str">
        <f>"Semaine "&amp;(ES10-($C$7-WEEKDAY($C$7,1)+2))/7+1</f>
        <v>Semaine 21</v>
      </c>
      <c r="ET8" s="52"/>
      <c r="EU8" s="52"/>
      <c r="EV8" s="52"/>
      <c r="EW8" s="52"/>
      <c r="EX8" s="52"/>
      <c r="EY8" s="52"/>
      <c r="EZ8" s="53" t="str">
        <f>"Semaine "&amp;(EZ10-($C$7-WEEKDAY($C$7,1)+2))/7+1</f>
        <v>Semaine 22</v>
      </c>
      <c r="FA8" s="52"/>
      <c r="FB8" s="52"/>
      <c r="FC8" s="52"/>
      <c r="FD8" s="52"/>
      <c r="FE8" s="52"/>
      <c r="FF8" s="52"/>
      <c r="FG8" s="53" t="str">
        <f>"Semaine "&amp;(FG10-($C$7-WEEKDAY($C$7,1)+2))/7+1</f>
        <v>Semaine 23</v>
      </c>
      <c r="FH8" s="52"/>
      <c r="FI8" s="52"/>
      <c r="FJ8" s="52"/>
      <c r="FK8" s="52"/>
      <c r="FL8" s="52"/>
      <c r="FM8" s="52"/>
    </row>
    <row r="9" spans="1:169" x14ac:dyDescent="0.2">
      <c r="B9" s="27" t="s">
        <v>24</v>
      </c>
      <c r="C9" s="32">
        <f>MAX(G:G)</f>
        <v>45432</v>
      </c>
      <c r="D9" s="18"/>
      <c r="G9" s="4"/>
      <c r="H9" s="13"/>
      <c r="I9" s="50">
        <f>I10</f>
        <v>45292</v>
      </c>
      <c r="J9" s="50"/>
      <c r="K9" s="50"/>
      <c r="L9" s="50"/>
      <c r="M9" s="50"/>
      <c r="N9" s="50"/>
      <c r="O9" s="51"/>
      <c r="P9" s="49">
        <f>P10</f>
        <v>45299</v>
      </c>
      <c r="Q9" s="50"/>
      <c r="R9" s="50"/>
      <c r="S9" s="50"/>
      <c r="T9" s="50"/>
      <c r="U9" s="50"/>
      <c r="V9" s="51"/>
      <c r="W9" s="49">
        <f>W10</f>
        <v>45306</v>
      </c>
      <c r="X9" s="50"/>
      <c r="Y9" s="50"/>
      <c r="Z9" s="50"/>
      <c r="AA9" s="50"/>
      <c r="AB9" s="50"/>
      <c r="AC9" s="51"/>
      <c r="AD9" s="49">
        <f>AD10</f>
        <v>45313</v>
      </c>
      <c r="AE9" s="50"/>
      <c r="AF9" s="50"/>
      <c r="AG9" s="50"/>
      <c r="AH9" s="50"/>
      <c r="AI9" s="50"/>
      <c r="AJ9" s="51"/>
      <c r="AK9" s="49">
        <f t="shared" ref="AK9" si="0">AK10</f>
        <v>45320</v>
      </c>
      <c r="AL9" s="50"/>
      <c r="AM9" s="50"/>
      <c r="AN9" s="50"/>
      <c r="AO9" s="50"/>
      <c r="AP9" s="50"/>
      <c r="AQ9" s="51"/>
      <c r="AR9" s="49">
        <f t="shared" ref="AR9" si="1">AR10</f>
        <v>45327</v>
      </c>
      <c r="AS9" s="50"/>
      <c r="AT9" s="50"/>
      <c r="AU9" s="50"/>
      <c r="AV9" s="50"/>
      <c r="AW9" s="50"/>
      <c r="AX9" s="51"/>
      <c r="AY9" s="49">
        <f t="shared" ref="AY9" si="2">AY10</f>
        <v>45334</v>
      </c>
      <c r="AZ9" s="50"/>
      <c r="BA9" s="50"/>
      <c r="BB9" s="50"/>
      <c r="BC9" s="50"/>
      <c r="BD9" s="50"/>
      <c r="BE9" s="51"/>
      <c r="BF9" s="49">
        <f t="shared" ref="BF9" si="3">BF10</f>
        <v>45341</v>
      </c>
      <c r="BG9" s="50"/>
      <c r="BH9" s="50"/>
      <c r="BI9" s="50"/>
      <c r="BJ9" s="50"/>
      <c r="BK9" s="50"/>
      <c r="BL9" s="51"/>
      <c r="BM9" s="49">
        <f t="shared" ref="BM9" si="4">BM10</f>
        <v>45348</v>
      </c>
      <c r="BN9" s="50"/>
      <c r="BO9" s="50"/>
      <c r="BP9" s="50"/>
      <c r="BQ9" s="50"/>
      <c r="BR9" s="50"/>
      <c r="BS9" s="51"/>
      <c r="BT9" s="49">
        <f t="shared" ref="BT9" si="5">BT10</f>
        <v>45355</v>
      </c>
      <c r="BU9" s="50"/>
      <c r="BV9" s="50"/>
      <c r="BW9" s="50"/>
      <c r="BX9" s="50"/>
      <c r="BY9" s="50"/>
      <c r="BZ9" s="51"/>
      <c r="CA9" s="49">
        <f t="shared" ref="CA9" si="6">CA10</f>
        <v>45362</v>
      </c>
      <c r="CB9" s="50"/>
      <c r="CC9" s="50"/>
      <c r="CD9" s="50"/>
      <c r="CE9" s="50"/>
      <c r="CF9" s="50"/>
      <c r="CG9" s="51"/>
      <c r="CH9" s="49">
        <f t="shared" ref="CH9" si="7">CH10</f>
        <v>45369</v>
      </c>
      <c r="CI9" s="50"/>
      <c r="CJ9" s="50"/>
      <c r="CK9" s="50"/>
      <c r="CL9" s="50"/>
      <c r="CM9" s="50"/>
      <c r="CN9" s="51"/>
      <c r="CO9" s="49">
        <f t="shared" ref="CO9" si="8">CO10</f>
        <v>45376</v>
      </c>
      <c r="CP9" s="50"/>
      <c r="CQ9" s="50"/>
      <c r="CR9" s="50"/>
      <c r="CS9" s="50"/>
      <c r="CT9" s="50"/>
      <c r="CU9" s="51"/>
      <c r="CV9" s="49">
        <f t="shared" ref="CV9" si="9">CV10</f>
        <v>45383</v>
      </c>
      <c r="CW9" s="50"/>
      <c r="CX9" s="50"/>
      <c r="CY9" s="50"/>
      <c r="CZ9" s="50"/>
      <c r="DA9" s="50"/>
      <c r="DB9" s="51"/>
      <c r="DC9" s="49">
        <f t="shared" ref="DC9" si="10">DC10</f>
        <v>45390</v>
      </c>
      <c r="DD9" s="50"/>
      <c r="DE9" s="50"/>
      <c r="DF9" s="50"/>
      <c r="DG9" s="50"/>
      <c r="DH9" s="50"/>
      <c r="DI9" s="51"/>
      <c r="DJ9" s="49">
        <f t="shared" ref="DJ9" si="11">DJ10</f>
        <v>45397</v>
      </c>
      <c r="DK9" s="50"/>
      <c r="DL9" s="50"/>
      <c r="DM9" s="50"/>
      <c r="DN9" s="50"/>
      <c r="DO9" s="50"/>
      <c r="DP9" s="51"/>
      <c r="DQ9" s="49">
        <f t="shared" ref="DQ9" si="12">DQ10</f>
        <v>45404</v>
      </c>
      <c r="DR9" s="50"/>
      <c r="DS9" s="50"/>
      <c r="DT9" s="50"/>
      <c r="DU9" s="50"/>
      <c r="DV9" s="50"/>
      <c r="DW9" s="51"/>
      <c r="DX9" s="49">
        <f t="shared" ref="DX9" si="13">DX10</f>
        <v>45411</v>
      </c>
      <c r="DY9" s="50"/>
      <c r="DZ9" s="50"/>
      <c r="EA9" s="50"/>
      <c r="EB9" s="50"/>
      <c r="EC9" s="50"/>
      <c r="ED9" s="51"/>
      <c r="EE9" s="49">
        <f t="shared" ref="EE9" si="14">EE10</f>
        <v>45418</v>
      </c>
      <c r="EF9" s="50"/>
      <c r="EG9" s="50"/>
      <c r="EH9" s="50"/>
      <c r="EI9" s="50"/>
      <c r="EJ9" s="50"/>
      <c r="EK9" s="51"/>
      <c r="EL9" s="49">
        <f t="shared" ref="EL9" si="15">EL10</f>
        <v>45425</v>
      </c>
      <c r="EM9" s="50"/>
      <c r="EN9" s="50"/>
      <c r="EO9" s="50"/>
      <c r="EP9" s="50"/>
      <c r="EQ9" s="50"/>
      <c r="ER9" s="51"/>
      <c r="ES9" s="49">
        <f t="shared" ref="ES9" si="16">ES10</f>
        <v>45432</v>
      </c>
      <c r="ET9" s="50"/>
      <c r="EU9" s="50"/>
      <c r="EV9" s="50"/>
      <c r="EW9" s="50"/>
      <c r="EX9" s="50"/>
      <c r="EY9" s="51"/>
      <c r="EZ9" s="49">
        <f t="shared" ref="EZ9" si="17">EZ10</f>
        <v>45439</v>
      </c>
      <c r="FA9" s="50"/>
      <c r="FB9" s="50"/>
      <c r="FC9" s="50"/>
      <c r="FD9" s="50"/>
      <c r="FE9" s="50"/>
      <c r="FF9" s="51"/>
      <c r="FG9" s="49">
        <f t="shared" ref="FG9" si="18">FG10</f>
        <v>45446</v>
      </c>
      <c r="FH9" s="50"/>
      <c r="FI9" s="50"/>
      <c r="FJ9" s="50"/>
      <c r="FK9" s="50"/>
      <c r="FL9" s="50"/>
      <c r="FM9" s="51"/>
    </row>
    <row r="10" spans="1:169" x14ac:dyDescent="0.2">
      <c r="G10" s="14"/>
      <c r="H10" s="13"/>
      <c r="I10" s="7">
        <f>C7-WEEKDAY(C7,1)+2+7*(G7-1)</f>
        <v>45292</v>
      </c>
      <c r="J10" s="5">
        <f t="shared" ref="J10:O10" si="19">I10+1</f>
        <v>45293</v>
      </c>
      <c r="K10" s="5">
        <f t="shared" si="19"/>
        <v>45294</v>
      </c>
      <c r="L10" s="5">
        <f t="shared" si="19"/>
        <v>45295</v>
      </c>
      <c r="M10" s="5">
        <f t="shared" si="19"/>
        <v>45296</v>
      </c>
      <c r="N10" s="5">
        <f t="shared" si="19"/>
        <v>45297</v>
      </c>
      <c r="O10" s="5">
        <f t="shared" si="19"/>
        <v>45298</v>
      </c>
      <c r="P10" s="5">
        <f t="shared" ref="P10:CA10" si="20">O10+1</f>
        <v>45299</v>
      </c>
      <c r="Q10" s="5">
        <f t="shared" si="20"/>
        <v>45300</v>
      </c>
      <c r="R10" s="5">
        <f t="shared" si="20"/>
        <v>45301</v>
      </c>
      <c r="S10" s="5">
        <f t="shared" si="20"/>
        <v>45302</v>
      </c>
      <c r="T10" s="5">
        <f t="shared" si="20"/>
        <v>45303</v>
      </c>
      <c r="U10" s="5">
        <f t="shared" si="20"/>
        <v>45304</v>
      </c>
      <c r="V10" s="5">
        <f t="shared" si="20"/>
        <v>45305</v>
      </c>
      <c r="W10" s="5">
        <f t="shared" si="20"/>
        <v>45306</v>
      </c>
      <c r="X10" s="5">
        <f t="shared" si="20"/>
        <v>45307</v>
      </c>
      <c r="Y10" s="5">
        <f t="shared" si="20"/>
        <v>45308</v>
      </c>
      <c r="Z10" s="5">
        <f t="shared" si="20"/>
        <v>45309</v>
      </c>
      <c r="AA10" s="5">
        <f t="shared" si="20"/>
        <v>45310</v>
      </c>
      <c r="AB10" s="5">
        <f t="shared" si="20"/>
        <v>45311</v>
      </c>
      <c r="AC10" s="5">
        <f t="shared" si="20"/>
        <v>45312</v>
      </c>
      <c r="AD10" s="5">
        <f t="shared" si="20"/>
        <v>45313</v>
      </c>
      <c r="AE10" s="5">
        <f t="shared" si="20"/>
        <v>45314</v>
      </c>
      <c r="AF10" s="5">
        <f t="shared" si="20"/>
        <v>45315</v>
      </c>
      <c r="AG10" s="5">
        <f t="shared" si="20"/>
        <v>45316</v>
      </c>
      <c r="AH10" s="5">
        <f t="shared" si="20"/>
        <v>45317</v>
      </c>
      <c r="AI10" s="5">
        <f t="shared" si="20"/>
        <v>45318</v>
      </c>
      <c r="AJ10" s="5">
        <f t="shared" si="20"/>
        <v>45319</v>
      </c>
      <c r="AK10" s="5">
        <f t="shared" si="20"/>
        <v>45320</v>
      </c>
      <c r="AL10" s="5">
        <f t="shared" si="20"/>
        <v>45321</v>
      </c>
      <c r="AM10" s="5">
        <f t="shared" si="20"/>
        <v>45322</v>
      </c>
      <c r="AN10" s="5">
        <f t="shared" si="20"/>
        <v>45323</v>
      </c>
      <c r="AO10" s="5">
        <f t="shared" si="20"/>
        <v>45324</v>
      </c>
      <c r="AP10" s="5">
        <f t="shared" si="20"/>
        <v>45325</v>
      </c>
      <c r="AQ10" s="5">
        <f t="shared" si="20"/>
        <v>45326</v>
      </c>
      <c r="AR10" s="5">
        <f t="shared" si="20"/>
        <v>45327</v>
      </c>
      <c r="AS10" s="5">
        <f t="shared" si="20"/>
        <v>45328</v>
      </c>
      <c r="AT10" s="5">
        <f t="shared" si="20"/>
        <v>45329</v>
      </c>
      <c r="AU10" s="5">
        <f t="shared" si="20"/>
        <v>45330</v>
      </c>
      <c r="AV10" s="5">
        <f t="shared" si="20"/>
        <v>45331</v>
      </c>
      <c r="AW10" s="5">
        <f t="shared" si="20"/>
        <v>45332</v>
      </c>
      <c r="AX10" s="5">
        <f t="shared" si="20"/>
        <v>45333</v>
      </c>
      <c r="AY10" s="5">
        <f t="shared" si="20"/>
        <v>45334</v>
      </c>
      <c r="AZ10" s="5">
        <f t="shared" si="20"/>
        <v>45335</v>
      </c>
      <c r="BA10" s="5">
        <f t="shared" si="20"/>
        <v>45336</v>
      </c>
      <c r="BB10" s="5">
        <f t="shared" si="20"/>
        <v>45337</v>
      </c>
      <c r="BC10" s="5">
        <f t="shared" si="20"/>
        <v>45338</v>
      </c>
      <c r="BD10" s="5">
        <f t="shared" si="20"/>
        <v>45339</v>
      </c>
      <c r="BE10" s="5">
        <f t="shared" si="20"/>
        <v>45340</v>
      </c>
      <c r="BF10" s="5">
        <f t="shared" si="20"/>
        <v>45341</v>
      </c>
      <c r="BG10" s="5">
        <f t="shared" si="20"/>
        <v>45342</v>
      </c>
      <c r="BH10" s="5">
        <f t="shared" si="20"/>
        <v>45343</v>
      </c>
      <c r="BI10" s="5">
        <f t="shared" si="20"/>
        <v>45344</v>
      </c>
      <c r="BJ10" s="5">
        <f t="shared" si="20"/>
        <v>45345</v>
      </c>
      <c r="BK10" s="5">
        <f t="shared" si="20"/>
        <v>45346</v>
      </c>
      <c r="BL10" s="5">
        <f t="shared" si="20"/>
        <v>45347</v>
      </c>
      <c r="BM10" s="5">
        <f t="shared" si="20"/>
        <v>45348</v>
      </c>
      <c r="BN10" s="5">
        <f t="shared" si="20"/>
        <v>45349</v>
      </c>
      <c r="BO10" s="5">
        <f t="shared" si="20"/>
        <v>45350</v>
      </c>
      <c r="BP10" s="5">
        <f t="shared" si="20"/>
        <v>45351</v>
      </c>
      <c r="BQ10" s="5">
        <f t="shared" si="20"/>
        <v>45352</v>
      </c>
      <c r="BR10" s="5">
        <f t="shared" si="20"/>
        <v>45353</v>
      </c>
      <c r="BS10" s="5">
        <f t="shared" si="20"/>
        <v>45354</v>
      </c>
      <c r="BT10" s="5">
        <f t="shared" si="20"/>
        <v>45355</v>
      </c>
      <c r="BU10" s="5">
        <f t="shared" si="20"/>
        <v>45356</v>
      </c>
      <c r="BV10" s="5">
        <f t="shared" si="20"/>
        <v>45357</v>
      </c>
      <c r="BW10" s="5">
        <f t="shared" si="20"/>
        <v>45358</v>
      </c>
      <c r="BX10" s="5">
        <f t="shared" si="20"/>
        <v>45359</v>
      </c>
      <c r="BY10" s="5">
        <f t="shared" si="20"/>
        <v>45360</v>
      </c>
      <c r="BZ10" s="5">
        <f t="shared" si="20"/>
        <v>45361</v>
      </c>
      <c r="CA10" s="5">
        <f t="shared" si="20"/>
        <v>45362</v>
      </c>
      <c r="CB10" s="5">
        <f t="shared" ref="CB10:EM10" si="21">CA10+1</f>
        <v>45363</v>
      </c>
      <c r="CC10" s="5">
        <f t="shared" si="21"/>
        <v>45364</v>
      </c>
      <c r="CD10" s="5">
        <f t="shared" si="21"/>
        <v>45365</v>
      </c>
      <c r="CE10" s="5">
        <f t="shared" si="21"/>
        <v>45366</v>
      </c>
      <c r="CF10" s="5">
        <f t="shared" si="21"/>
        <v>45367</v>
      </c>
      <c r="CG10" s="5">
        <f t="shared" si="21"/>
        <v>45368</v>
      </c>
      <c r="CH10" s="5">
        <f t="shared" si="21"/>
        <v>45369</v>
      </c>
      <c r="CI10" s="5">
        <f t="shared" si="21"/>
        <v>45370</v>
      </c>
      <c r="CJ10" s="5">
        <f t="shared" si="21"/>
        <v>45371</v>
      </c>
      <c r="CK10" s="5">
        <f t="shared" si="21"/>
        <v>45372</v>
      </c>
      <c r="CL10" s="5">
        <f t="shared" si="21"/>
        <v>45373</v>
      </c>
      <c r="CM10" s="5">
        <f t="shared" si="21"/>
        <v>45374</v>
      </c>
      <c r="CN10" s="5">
        <f t="shared" si="21"/>
        <v>45375</v>
      </c>
      <c r="CO10" s="5">
        <f t="shared" si="21"/>
        <v>45376</v>
      </c>
      <c r="CP10" s="5">
        <f t="shared" si="21"/>
        <v>45377</v>
      </c>
      <c r="CQ10" s="5">
        <f t="shared" si="21"/>
        <v>45378</v>
      </c>
      <c r="CR10" s="5">
        <f t="shared" si="21"/>
        <v>45379</v>
      </c>
      <c r="CS10" s="5">
        <f t="shared" si="21"/>
        <v>45380</v>
      </c>
      <c r="CT10" s="5">
        <f t="shared" si="21"/>
        <v>45381</v>
      </c>
      <c r="CU10" s="5">
        <f t="shared" si="21"/>
        <v>45382</v>
      </c>
      <c r="CV10" s="5">
        <f t="shared" si="21"/>
        <v>45383</v>
      </c>
      <c r="CW10" s="5">
        <f t="shared" si="21"/>
        <v>45384</v>
      </c>
      <c r="CX10" s="5">
        <f t="shared" si="21"/>
        <v>45385</v>
      </c>
      <c r="CY10" s="5">
        <f t="shared" si="21"/>
        <v>45386</v>
      </c>
      <c r="CZ10" s="5">
        <f t="shared" si="21"/>
        <v>45387</v>
      </c>
      <c r="DA10" s="5">
        <f t="shared" si="21"/>
        <v>45388</v>
      </c>
      <c r="DB10" s="5">
        <f t="shared" si="21"/>
        <v>45389</v>
      </c>
      <c r="DC10" s="5">
        <f t="shared" si="21"/>
        <v>45390</v>
      </c>
      <c r="DD10" s="5">
        <f t="shared" si="21"/>
        <v>45391</v>
      </c>
      <c r="DE10" s="5">
        <f t="shared" si="21"/>
        <v>45392</v>
      </c>
      <c r="DF10" s="5">
        <f t="shared" si="21"/>
        <v>45393</v>
      </c>
      <c r="DG10" s="5">
        <f t="shared" si="21"/>
        <v>45394</v>
      </c>
      <c r="DH10" s="5">
        <f t="shared" si="21"/>
        <v>45395</v>
      </c>
      <c r="DI10" s="5">
        <f t="shared" si="21"/>
        <v>45396</v>
      </c>
      <c r="DJ10" s="5">
        <f t="shared" si="21"/>
        <v>45397</v>
      </c>
      <c r="DK10" s="5">
        <f t="shared" si="21"/>
        <v>45398</v>
      </c>
      <c r="DL10" s="5">
        <f t="shared" si="21"/>
        <v>45399</v>
      </c>
      <c r="DM10" s="5">
        <f t="shared" si="21"/>
        <v>45400</v>
      </c>
      <c r="DN10" s="5">
        <f t="shared" si="21"/>
        <v>45401</v>
      </c>
      <c r="DO10" s="5">
        <f t="shared" si="21"/>
        <v>45402</v>
      </c>
      <c r="DP10" s="5">
        <f t="shared" si="21"/>
        <v>45403</v>
      </c>
      <c r="DQ10" s="5">
        <f t="shared" si="21"/>
        <v>45404</v>
      </c>
      <c r="DR10" s="5">
        <f t="shared" si="21"/>
        <v>45405</v>
      </c>
      <c r="DS10" s="5">
        <f t="shared" si="21"/>
        <v>45406</v>
      </c>
      <c r="DT10" s="5">
        <f t="shared" si="21"/>
        <v>45407</v>
      </c>
      <c r="DU10" s="5">
        <f t="shared" si="21"/>
        <v>45408</v>
      </c>
      <c r="DV10" s="5">
        <f t="shared" si="21"/>
        <v>45409</v>
      </c>
      <c r="DW10" s="5">
        <f t="shared" si="21"/>
        <v>45410</v>
      </c>
      <c r="DX10" s="5">
        <f t="shared" si="21"/>
        <v>45411</v>
      </c>
      <c r="DY10" s="5">
        <f t="shared" si="21"/>
        <v>45412</v>
      </c>
      <c r="DZ10" s="5">
        <f t="shared" si="21"/>
        <v>45413</v>
      </c>
      <c r="EA10" s="5">
        <f t="shared" si="21"/>
        <v>45414</v>
      </c>
      <c r="EB10" s="5">
        <f t="shared" si="21"/>
        <v>45415</v>
      </c>
      <c r="EC10" s="5">
        <f t="shared" si="21"/>
        <v>45416</v>
      </c>
      <c r="ED10" s="5">
        <f t="shared" si="21"/>
        <v>45417</v>
      </c>
      <c r="EE10" s="5">
        <f t="shared" si="21"/>
        <v>45418</v>
      </c>
      <c r="EF10" s="5">
        <f t="shared" si="21"/>
        <v>45419</v>
      </c>
      <c r="EG10" s="5">
        <f t="shared" si="21"/>
        <v>45420</v>
      </c>
      <c r="EH10" s="5">
        <f t="shared" si="21"/>
        <v>45421</v>
      </c>
      <c r="EI10" s="5">
        <f t="shared" si="21"/>
        <v>45422</v>
      </c>
      <c r="EJ10" s="5">
        <f t="shared" si="21"/>
        <v>45423</v>
      </c>
      <c r="EK10" s="5">
        <f t="shared" si="21"/>
        <v>45424</v>
      </c>
      <c r="EL10" s="5">
        <f t="shared" si="21"/>
        <v>45425</v>
      </c>
      <c r="EM10" s="5">
        <f t="shared" si="21"/>
        <v>45426</v>
      </c>
      <c r="EN10" s="5">
        <f t="shared" ref="EN10:FM10" si="22">EM10+1</f>
        <v>45427</v>
      </c>
      <c r="EO10" s="5">
        <f t="shared" si="22"/>
        <v>45428</v>
      </c>
      <c r="EP10" s="5">
        <f t="shared" si="22"/>
        <v>45429</v>
      </c>
      <c r="EQ10" s="5">
        <f t="shared" si="22"/>
        <v>45430</v>
      </c>
      <c r="ER10" s="5">
        <f t="shared" si="22"/>
        <v>45431</v>
      </c>
      <c r="ES10" s="5">
        <f t="shared" si="22"/>
        <v>45432</v>
      </c>
      <c r="ET10" s="5">
        <f t="shared" si="22"/>
        <v>45433</v>
      </c>
      <c r="EU10" s="5">
        <f t="shared" si="22"/>
        <v>45434</v>
      </c>
      <c r="EV10" s="5">
        <f t="shared" si="22"/>
        <v>45435</v>
      </c>
      <c r="EW10" s="5">
        <f t="shared" si="22"/>
        <v>45436</v>
      </c>
      <c r="EX10" s="5">
        <f t="shared" si="22"/>
        <v>45437</v>
      </c>
      <c r="EY10" s="5">
        <f t="shared" si="22"/>
        <v>45438</v>
      </c>
      <c r="EZ10" s="5">
        <f t="shared" si="22"/>
        <v>45439</v>
      </c>
      <c r="FA10" s="5">
        <f t="shared" si="22"/>
        <v>45440</v>
      </c>
      <c r="FB10" s="5">
        <f t="shared" si="22"/>
        <v>45441</v>
      </c>
      <c r="FC10" s="5">
        <f t="shared" si="22"/>
        <v>45442</v>
      </c>
      <c r="FD10" s="5">
        <f t="shared" si="22"/>
        <v>45443</v>
      </c>
      <c r="FE10" s="5">
        <f t="shared" si="22"/>
        <v>45444</v>
      </c>
      <c r="FF10" s="5">
        <f t="shared" si="22"/>
        <v>45445</v>
      </c>
      <c r="FG10" s="5">
        <f t="shared" si="22"/>
        <v>45446</v>
      </c>
      <c r="FH10" s="5">
        <f t="shared" si="22"/>
        <v>45447</v>
      </c>
      <c r="FI10" s="5">
        <f t="shared" si="22"/>
        <v>45448</v>
      </c>
      <c r="FJ10" s="5">
        <f t="shared" si="22"/>
        <v>45449</v>
      </c>
      <c r="FK10" s="5">
        <f t="shared" si="22"/>
        <v>45450</v>
      </c>
      <c r="FL10" s="5">
        <f t="shared" si="22"/>
        <v>45451</v>
      </c>
      <c r="FM10" s="5">
        <f t="shared" si="22"/>
        <v>45452</v>
      </c>
    </row>
    <row r="11" spans="1:169" ht="15.75" x14ac:dyDescent="0.25">
      <c r="A11" s="33" t="s">
        <v>56</v>
      </c>
      <c r="B11" s="33" t="s">
        <v>57</v>
      </c>
      <c r="C11" s="33" t="s">
        <v>58</v>
      </c>
      <c r="D11" s="33" t="s">
        <v>37</v>
      </c>
      <c r="E11" s="33" t="s">
        <v>38</v>
      </c>
      <c r="F11" s="33" t="s">
        <v>39</v>
      </c>
      <c r="G11" s="34" t="s">
        <v>22</v>
      </c>
      <c r="H11" s="35" t="s">
        <v>40</v>
      </c>
      <c r="I11" s="6" t="str">
        <f>CHOOSE(WEEKDAY(I10,1),"Di","Lu","Ma","Me","Je","Ve","Sa")</f>
        <v>Lu</v>
      </c>
      <c r="J11" s="6" t="str">
        <f t="shared" ref="J11:BU11" si="23">CHOOSE(WEEKDAY(J10,1),"Di","Lu","Ma","Me","Je","Ve","Sa")</f>
        <v>Ma</v>
      </c>
      <c r="K11" s="6" t="str">
        <f t="shared" si="23"/>
        <v>Me</v>
      </c>
      <c r="L11" s="6" t="str">
        <f t="shared" si="23"/>
        <v>Je</v>
      </c>
      <c r="M11" s="6" t="str">
        <f t="shared" si="23"/>
        <v>Ve</v>
      </c>
      <c r="N11" s="6" t="str">
        <f t="shared" si="23"/>
        <v>Sa</v>
      </c>
      <c r="O11" s="6" t="str">
        <f t="shared" si="23"/>
        <v>Di</v>
      </c>
      <c r="P11" s="6" t="str">
        <f t="shared" si="23"/>
        <v>Lu</v>
      </c>
      <c r="Q11" s="6" t="str">
        <f t="shared" si="23"/>
        <v>Ma</v>
      </c>
      <c r="R11" s="6" t="str">
        <f t="shared" si="23"/>
        <v>Me</v>
      </c>
      <c r="S11" s="6" t="str">
        <f t="shared" si="23"/>
        <v>Je</v>
      </c>
      <c r="T11" s="6" t="str">
        <f t="shared" si="23"/>
        <v>Ve</v>
      </c>
      <c r="U11" s="6" t="str">
        <f t="shared" si="23"/>
        <v>Sa</v>
      </c>
      <c r="V11" s="6" t="str">
        <f t="shared" si="23"/>
        <v>Di</v>
      </c>
      <c r="W11" s="6" t="str">
        <f t="shared" si="23"/>
        <v>Lu</v>
      </c>
      <c r="X11" s="6" t="str">
        <f t="shared" si="23"/>
        <v>Ma</v>
      </c>
      <c r="Y11" s="6" t="str">
        <f t="shared" si="23"/>
        <v>Me</v>
      </c>
      <c r="Z11" s="6" t="str">
        <f t="shared" si="23"/>
        <v>Je</v>
      </c>
      <c r="AA11" s="6" t="str">
        <f t="shared" si="23"/>
        <v>Ve</v>
      </c>
      <c r="AB11" s="6" t="str">
        <f t="shared" si="23"/>
        <v>Sa</v>
      </c>
      <c r="AC11" s="6" t="str">
        <f t="shared" si="23"/>
        <v>Di</v>
      </c>
      <c r="AD11" s="6" t="str">
        <f t="shared" si="23"/>
        <v>Lu</v>
      </c>
      <c r="AE11" s="6" t="str">
        <f t="shared" si="23"/>
        <v>Ma</v>
      </c>
      <c r="AF11" s="6" t="str">
        <f t="shared" si="23"/>
        <v>Me</v>
      </c>
      <c r="AG11" s="6" t="str">
        <f t="shared" si="23"/>
        <v>Je</v>
      </c>
      <c r="AH11" s="6" t="str">
        <f t="shared" si="23"/>
        <v>Ve</v>
      </c>
      <c r="AI11" s="6" t="str">
        <f t="shared" si="23"/>
        <v>Sa</v>
      </c>
      <c r="AJ11" s="6" t="str">
        <f t="shared" si="23"/>
        <v>Di</v>
      </c>
      <c r="AK11" s="6" t="str">
        <f t="shared" si="23"/>
        <v>Lu</v>
      </c>
      <c r="AL11" s="6" t="str">
        <f t="shared" si="23"/>
        <v>Ma</v>
      </c>
      <c r="AM11" s="6" t="str">
        <f t="shared" si="23"/>
        <v>Me</v>
      </c>
      <c r="AN11" s="6" t="str">
        <f t="shared" si="23"/>
        <v>Je</v>
      </c>
      <c r="AO11" s="6" t="str">
        <f t="shared" si="23"/>
        <v>Ve</v>
      </c>
      <c r="AP11" s="6" t="str">
        <f t="shared" si="23"/>
        <v>Sa</v>
      </c>
      <c r="AQ11" s="6" t="str">
        <f t="shared" si="23"/>
        <v>Di</v>
      </c>
      <c r="AR11" s="6" t="str">
        <f t="shared" si="23"/>
        <v>Lu</v>
      </c>
      <c r="AS11" s="6" t="str">
        <f t="shared" si="23"/>
        <v>Ma</v>
      </c>
      <c r="AT11" s="6" t="str">
        <f t="shared" si="23"/>
        <v>Me</v>
      </c>
      <c r="AU11" s="6" t="str">
        <f t="shared" si="23"/>
        <v>Je</v>
      </c>
      <c r="AV11" s="6" t="str">
        <f t="shared" si="23"/>
        <v>Ve</v>
      </c>
      <c r="AW11" s="6" t="str">
        <f t="shared" si="23"/>
        <v>Sa</v>
      </c>
      <c r="AX11" s="6" t="str">
        <f t="shared" si="23"/>
        <v>Di</v>
      </c>
      <c r="AY11" s="6" t="str">
        <f t="shared" si="23"/>
        <v>Lu</v>
      </c>
      <c r="AZ11" s="6" t="str">
        <f t="shared" si="23"/>
        <v>Ma</v>
      </c>
      <c r="BA11" s="6" t="str">
        <f t="shared" si="23"/>
        <v>Me</v>
      </c>
      <c r="BB11" s="6" t="str">
        <f t="shared" si="23"/>
        <v>Je</v>
      </c>
      <c r="BC11" s="6" t="str">
        <f t="shared" si="23"/>
        <v>Ve</v>
      </c>
      <c r="BD11" s="6" t="str">
        <f t="shared" si="23"/>
        <v>Sa</v>
      </c>
      <c r="BE11" s="6" t="str">
        <f t="shared" si="23"/>
        <v>Di</v>
      </c>
      <c r="BF11" s="6" t="str">
        <f t="shared" si="23"/>
        <v>Lu</v>
      </c>
      <c r="BG11" s="6" t="str">
        <f t="shared" si="23"/>
        <v>Ma</v>
      </c>
      <c r="BH11" s="6" t="str">
        <f t="shared" si="23"/>
        <v>Me</v>
      </c>
      <c r="BI11" s="6" t="str">
        <f t="shared" si="23"/>
        <v>Je</v>
      </c>
      <c r="BJ11" s="6" t="str">
        <f t="shared" si="23"/>
        <v>Ve</v>
      </c>
      <c r="BK11" s="6" t="str">
        <f t="shared" si="23"/>
        <v>Sa</v>
      </c>
      <c r="BL11" s="6" t="str">
        <f t="shared" si="23"/>
        <v>Di</v>
      </c>
      <c r="BM11" s="6" t="str">
        <f t="shared" si="23"/>
        <v>Lu</v>
      </c>
      <c r="BN11" s="6" t="str">
        <f t="shared" si="23"/>
        <v>Ma</v>
      </c>
      <c r="BO11" s="6" t="str">
        <f t="shared" si="23"/>
        <v>Me</v>
      </c>
      <c r="BP11" s="6" t="str">
        <f t="shared" si="23"/>
        <v>Je</v>
      </c>
      <c r="BQ11" s="6" t="str">
        <f t="shared" si="23"/>
        <v>Ve</v>
      </c>
      <c r="BR11" s="6" t="str">
        <f t="shared" si="23"/>
        <v>Sa</v>
      </c>
      <c r="BS11" s="6" t="str">
        <f t="shared" si="23"/>
        <v>Di</v>
      </c>
      <c r="BT11" s="6" t="str">
        <f t="shared" si="23"/>
        <v>Lu</v>
      </c>
      <c r="BU11" s="6" t="str">
        <f t="shared" si="23"/>
        <v>Ma</v>
      </c>
      <c r="BV11" s="6" t="str">
        <f t="shared" ref="BV11:EG11" si="24">CHOOSE(WEEKDAY(BV10,1),"Di","Lu","Ma","Me","Je","Ve","Sa")</f>
        <v>Me</v>
      </c>
      <c r="BW11" s="6" t="str">
        <f t="shared" si="24"/>
        <v>Je</v>
      </c>
      <c r="BX11" s="6" t="str">
        <f t="shared" si="24"/>
        <v>Ve</v>
      </c>
      <c r="BY11" s="6" t="str">
        <f t="shared" si="24"/>
        <v>Sa</v>
      </c>
      <c r="BZ11" s="6" t="str">
        <f t="shared" si="24"/>
        <v>Di</v>
      </c>
      <c r="CA11" s="6" t="str">
        <f t="shared" si="24"/>
        <v>Lu</v>
      </c>
      <c r="CB11" s="6" t="str">
        <f t="shared" si="24"/>
        <v>Ma</v>
      </c>
      <c r="CC11" s="6" t="str">
        <f t="shared" si="24"/>
        <v>Me</v>
      </c>
      <c r="CD11" s="6" t="str">
        <f t="shared" si="24"/>
        <v>Je</v>
      </c>
      <c r="CE11" s="6" t="str">
        <f t="shared" si="24"/>
        <v>Ve</v>
      </c>
      <c r="CF11" s="6" t="str">
        <f t="shared" si="24"/>
        <v>Sa</v>
      </c>
      <c r="CG11" s="6" t="str">
        <f t="shared" si="24"/>
        <v>Di</v>
      </c>
      <c r="CH11" s="6" t="str">
        <f t="shared" si="24"/>
        <v>Lu</v>
      </c>
      <c r="CI11" s="6" t="str">
        <f t="shared" si="24"/>
        <v>Ma</v>
      </c>
      <c r="CJ11" s="6" t="str">
        <f t="shared" si="24"/>
        <v>Me</v>
      </c>
      <c r="CK11" s="6" t="str">
        <f t="shared" si="24"/>
        <v>Je</v>
      </c>
      <c r="CL11" s="6" t="str">
        <f t="shared" si="24"/>
        <v>Ve</v>
      </c>
      <c r="CM11" s="6" t="str">
        <f t="shared" si="24"/>
        <v>Sa</v>
      </c>
      <c r="CN11" s="6" t="str">
        <f t="shared" si="24"/>
        <v>Di</v>
      </c>
      <c r="CO11" s="6" t="str">
        <f t="shared" si="24"/>
        <v>Lu</v>
      </c>
      <c r="CP11" s="6" t="str">
        <f t="shared" si="24"/>
        <v>Ma</v>
      </c>
      <c r="CQ11" s="6" t="str">
        <f t="shared" si="24"/>
        <v>Me</v>
      </c>
      <c r="CR11" s="6" t="str">
        <f t="shared" si="24"/>
        <v>Je</v>
      </c>
      <c r="CS11" s="6" t="str">
        <f t="shared" si="24"/>
        <v>Ve</v>
      </c>
      <c r="CT11" s="6" t="str">
        <f t="shared" si="24"/>
        <v>Sa</v>
      </c>
      <c r="CU11" s="6" t="str">
        <f t="shared" si="24"/>
        <v>Di</v>
      </c>
      <c r="CV11" s="6" t="str">
        <f t="shared" si="24"/>
        <v>Lu</v>
      </c>
      <c r="CW11" s="6" t="str">
        <f t="shared" si="24"/>
        <v>Ma</v>
      </c>
      <c r="CX11" s="6" t="str">
        <f t="shared" si="24"/>
        <v>Me</v>
      </c>
      <c r="CY11" s="6" t="str">
        <f t="shared" si="24"/>
        <v>Je</v>
      </c>
      <c r="CZ11" s="6" t="str">
        <f t="shared" si="24"/>
        <v>Ve</v>
      </c>
      <c r="DA11" s="6" t="str">
        <f t="shared" si="24"/>
        <v>Sa</v>
      </c>
      <c r="DB11" s="6" t="str">
        <f t="shared" si="24"/>
        <v>Di</v>
      </c>
      <c r="DC11" s="6" t="str">
        <f t="shared" si="24"/>
        <v>Lu</v>
      </c>
      <c r="DD11" s="6" t="str">
        <f t="shared" si="24"/>
        <v>Ma</v>
      </c>
      <c r="DE11" s="6" t="str">
        <f t="shared" si="24"/>
        <v>Me</v>
      </c>
      <c r="DF11" s="6" t="str">
        <f t="shared" si="24"/>
        <v>Je</v>
      </c>
      <c r="DG11" s="6" t="str">
        <f t="shared" si="24"/>
        <v>Ve</v>
      </c>
      <c r="DH11" s="6" t="str">
        <f t="shared" si="24"/>
        <v>Sa</v>
      </c>
      <c r="DI11" s="6" t="str">
        <f t="shared" si="24"/>
        <v>Di</v>
      </c>
      <c r="DJ11" s="6" t="str">
        <f t="shared" si="24"/>
        <v>Lu</v>
      </c>
      <c r="DK11" s="6" t="str">
        <f t="shared" si="24"/>
        <v>Ma</v>
      </c>
      <c r="DL11" s="6" t="str">
        <f t="shared" si="24"/>
        <v>Me</v>
      </c>
      <c r="DM11" s="6" t="str">
        <f t="shared" si="24"/>
        <v>Je</v>
      </c>
      <c r="DN11" s="6" t="str">
        <f t="shared" si="24"/>
        <v>Ve</v>
      </c>
      <c r="DO11" s="6" t="str">
        <f t="shared" si="24"/>
        <v>Sa</v>
      </c>
      <c r="DP11" s="6" t="str">
        <f t="shared" si="24"/>
        <v>Di</v>
      </c>
      <c r="DQ11" s="6" t="str">
        <f t="shared" si="24"/>
        <v>Lu</v>
      </c>
      <c r="DR11" s="6" t="str">
        <f t="shared" si="24"/>
        <v>Ma</v>
      </c>
      <c r="DS11" s="6" t="str">
        <f t="shared" si="24"/>
        <v>Me</v>
      </c>
      <c r="DT11" s="6" t="str">
        <f t="shared" si="24"/>
        <v>Je</v>
      </c>
      <c r="DU11" s="6" t="str">
        <f t="shared" si="24"/>
        <v>Ve</v>
      </c>
      <c r="DV11" s="6" t="str">
        <f t="shared" si="24"/>
        <v>Sa</v>
      </c>
      <c r="DW11" s="6" t="str">
        <f t="shared" si="24"/>
        <v>Di</v>
      </c>
      <c r="DX11" s="6" t="str">
        <f t="shared" si="24"/>
        <v>Lu</v>
      </c>
      <c r="DY11" s="6" t="str">
        <f t="shared" si="24"/>
        <v>Ma</v>
      </c>
      <c r="DZ11" s="6" t="str">
        <f t="shared" si="24"/>
        <v>Me</v>
      </c>
      <c r="EA11" s="6" t="str">
        <f t="shared" si="24"/>
        <v>Je</v>
      </c>
      <c r="EB11" s="6" t="str">
        <f t="shared" si="24"/>
        <v>Ve</v>
      </c>
      <c r="EC11" s="6" t="str">
        <f t="shared" si="24"/>
        <v>Sa</v>
      </c>
      <c r="ED11" s="6" t="str">
        <f t="shared" si="24"/>
        <v>Di</v>
      </c>
      <c r="EE11" s="6" t="str">
        <f t="shared" si="24"/>
        <v>Lu</v>
      </c>
      <c r="EF11" s="6" t="str">
        <f t="shared" si="24"/>
        <v>Ma</v>
      </c>
      <c r="EG11" s="6" t="str">
        <f t="shared" si="24"/>
        <v>Me</v>
      </c>
      <c r="EH11" s="6" t="str">
        <f t="shared" ref="EH11:FM11" si="25">CHOOSE(WEEKDAY(EH10,1),"Di","Lu","Ma","Me","Je","Ve","Sa")</f>
        <v>Je</v>
      </c>
      <c r="EI11" s="6" t="str">
        <f t="shared" si="25"/>
        <v>Ve</v>
      </c>
      <c r="EJ11" s="6" t="str">
        <f t="shared" si="25"/>
        <v>Sa</v>
      </c>
      <c r="EK11" s="6" t="str">
        <f t="shared" si="25"/>
        <v>Di</v>
      </c>
      <c r="EL11" s="6" t="str">
        <f t="shared" si="25"/>
        <v>Lu</v>
      </c>
      <c r="EM11" s="6" t="str">
        <f t="shared" si="25"/>
        <v>Ma</v>
      </c>
      <c r="EN11" s="6" t="str">
        <f t="shared" si="25"/>
        <v>Me</v>
      </c>
      <c r="EO11" s="6" t="str">
        <f t="shared" si="25"/>
        <v>Je</v>
      </c>
      <c r="EP11" s="6" t="str">
        <f t="shared" si="25"/>
        <v>Ve</v>
      </c>
      <c r="EQ11" s="6" t="str">
        <f t="shared" si="25"/>
        <v>Sa</v>
      </c>
      <c r="ER11" s="6" t="str">
        <f t="shared" si="25"/>
        <v>Di</v>
      </c>
      <c r="ES11" s="6" t="str">
        <f t="shared" si="25"/>
        <v>Lu</v>
      </c>
      <c r="ET11" s="6" t="str">
        <f t="shared" si="25"/>
        <v>Ma</v>
      </c>
      <c r="EU11" s="6" t="str">
        <f t="shared" si="25"/>
        <v>Me</v>
      </c>
      <c r="EV11" s="6" t="str">
        <f t="shared" si="25"/>
        <v>Je</v>
      </c>
      <c r="EW11" s="6" t="str">
        <f t="shared" si="25"/>
        <v>Ve</v>
      </c>
      <c r="EX11" s="6" t="str">
        <f t="shared" si="25"/>
        <v>Sa</v>
      </c>
      <c r="EY11" s="6" t="str">
        <f t="shared" si="25"/>
        <v>Di</v>
      </c>
      <c r="EZ11" s="6" t="str">
        <f t="shared" si="25"/>
        <v>Lu</v>
      </c>
      <c r="FA11" s="6" t="str">
        <f t="shared" si="25"/>
        <v>Ma</v>
      </c>
      <c r="FB11" s="6" t="str">
        <f t="shared" si="25"/>
        <v>Me</v>
      </c>
      <c r="FC11" s="6" t="str">
        <f t="shared" si="25"/>
        <v>Je</v>
      </c>
      <c r="FD11" s="6" t="str">
        <f t="shared" si="25"/>
        <v>Ve</v>
      </c>
      <c r="FE11" s="6" t="str">
        <f t="shared" si="25"/>
        <v>Sa</v>
      </c>
      <c r="FF11" s="6" t="str">
        <f t="shared" si="25"/>
        <v>Di</v>
      </c>
      <c r="FG11" s="6" t="str">
        <f t="shared" si="25"/>
        <v>Lu</v>
      </c>
      <c r="FH11" s="6" t="str">
        <f t="shared" si="25"/>
        <v>Ma</v>
      </c>
      <c r="FI11" s="6" t="str">
        <f t="shared" si="25"/>
        <v>Me</v>
      </c>
      <c r="FJ11" s="6" t="str">
        <f t="shared" si="25"/>
        <v>Je</v>
      </c>
      <c r="FK11" s="6" t="str">
        <f t="shared" si="25"/>
        <v>Ve</v>
      </c>
      <c r="FL11" s="6" t="str">
        <f t="shared" si="25"/>
        <v>Sa</v>
      </c>
      <c r="FM11" s="6" t="str">
        <f t="shared" si="25"/>
        <v>Di</v>
      </c>
    </row>
    <row r="12" spans="1:169" s="2" customFormat="1" ht="16.5" thickBot="1" x14ac:dyDescent="0.3">
      <c r="A12" s="43" t="s">
        <v>4</v>
      </c>
      <c r="B12" s="44" t="s">
        <v>28</v>
      </c>
      <c r="C12" s="44"/>
      <c r="D12" s="44"/>
      <c r="E12" s="45"/>
      <c r="F12" s="43"/>
      <c r="G12" s="46"/>
      <c r="H12" s="48">
        <f>SUMIF(A13:A24,A12&amp;"*",H13:H42)/(COUNTIF(A12:A43,A12&amp;".*"))</f>
        <v>0.81000000000000016</v>
      </c>
      <c r="I12" s="8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</row>
    <row r="13" spans="1:169" ht="15.75" thickBot="1" x14ac:dyDescent="0.25">
      <c r="A13" s="36" t="s">
        <v>3</v>
      </c>
      <c r="B13" s="37" t="s">
        <v>32</v>
      </c>
      <c r="C13" s="37"/>
      <c r="D13" s="37"/>
      <c r="E13" s="38">
        <v>45294</v>
      </c>
      <c r="F13" s="37">
        <v>3</v>
      </c>
      <c r="G13" s="39">
        <f>IF(E13="","",WORKDAY(IF(WEEKDAY(E13,1)=7,E13+2,IF(WEEKDAY(E13,1)=1,E13+1,E13)),F13-1,))</f>
        <v>45296</v>
      </c>
      <c r="H13" s="40">
        <v>0.9</v>
      </c>
      <c r="I13" s="8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</row>
    <row r="14" spans="1:169" ht="15.75" thickBot="1" x14ac:dyDescent="0.25">
      <c r="A14" s="36" t="s">
        <v>2</v>
      </c>
      <c r="B14" s="37" t="s">
        <v>33</v>
      </c>
      <c r="C14" s="37"/>
      <c r="D14" s="37"/>
      <c r="E14" s="38">
        <v>45299</v>
      </c>
      <c r="F14" s="37">
        <v>7</v>
      </c>
      <c r="G14" s="39">
        <f t="shared" ref="G14:G17" si="26">IF(E14="","",WORKDAY(IF(WEEKDAY(E14,1)=7,E14+2,IF(WEEKDAY(E14,1)=1,E14+1,E14)),F14-1,))</f>
        <v>45307</v>
      </c>
      <c r="H14" s="40">
        <v>1</v>
      </c>
      <c r="I14" s="8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</row>
    <row r="15" spans="1:169" ht="15.75" thickBot="1" x14ac:dyDescent="0.25">
      <c r="A15" s="36" t="s">
        <v>1</v>
      </c>
      <c r="B15" s="37" t="s">
        <v>34</v>
      </c>
      <c r="C15" s="37"/>
      <c r="D15" s="37"/>
      <c r="E15" s="38">
        <v>45300</v>
      </c>
      <c r="F15" s="37">
        <v>4</v>
      </c>
      <c r="G15" s="39">
        <f t="shared" si="26"/>
        <v>45303</v>
      </c>
      <c r="H15" s="41">
        <v>0.8</v>
      </c>
      <c r="I15" s="8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</row>
    <row r="16" spans="1:169" ht="15.75" thickBot="1" x14ac:dyDescent="0.25">
      <c r="A16" s="36" t="s">
        <v>0</v>
      </c>
      <c r="B16" s="37" t="s">
        <v>35</v>
      </c>
      <c r="C16" s="37"/>
      <c r="D16" s="37"/>
      <c r="E16" s="38">
        <v>45303</v>
      </c>
      <c r="F16" s="37">
        <v>4</v>
      </c>
      <c r="G16" s="39">
        <f t="shared" si="26"/>
        <v>45308</v>
      </c>
      <c r="H16" s="41">
        <v>0.6</v>
      </c>
      <c r="I16" s="8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</row>
    <row r="17" spans="1:169" ht="15.75" thickBot="1" x14ac:dyDescent="0.25">
      <c r="A17" s="36" t="s">
        <v>21</v>
      </c>
      <c r="B17" s="37" t="s">
        <v>36</v>
      </c>
      <c r="C17" s="37"/>
      <c r="D17" s="37"/>
      <c r="E17" s="38">
        <v>45309</v>
      </c>
      <c r="F17" s="37">
        <v>8</v>
      </c>
      <c r="G17" s="39">
        <f t="shared" si="26"/>
        <v>45320</v>
      </c>
      <c r="H17" s="41">
        <v>0.75</v>
      </c>
      <c r="I17" s="8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</row>
    <row r="18" spans="1:169" s="2" customFormat="1" ht="16.5" thickBot="1" x14ac:dyDescent="0.3">
      <c r="A18" s="47">
        <v>2</v>
      </c>
      <c r="B18" s="44" t="s">
        <v>29</v>
      </c>
      <c r="C18" s="44"/>
      <c r="D18" s="44"/>
      <c r="E18" s="45"/>
      <c r="F18" s="43"/>
      <c r="G18" s="46"/>
      <c r="H18" s="48">
        <f>SUMIF(A19:A30,A18&amp;"*",H19:H48)/(COUNTIF(A18:A49,A18&amp;".*"))</f>
        <v>0.59166666666666667</v>
      </c>
      <c r="I18" s="8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5.75" thickBot="1" x14ac:dyDescent="0.25">
      <c r="A19" s="42" t="s">
        <v>5</v>
      </c>
      <c r="B19" s="37" t="s">
        <v>32</v>
      </c>
      <c r="C19" s="37"/>
      <c r="D19" s="37"/>
      <c r="E19" s="38">
        <v>45307</v>
      </c>
      <c r="F19" s="37">
        <v>7</v>
      </c>
      <c r="G19" s="39">
        <f>IF(E19="","",WORKDAY(IF(WEEKDAY(E19,1)=7,E19+2,IF(WEEKDAY(E19,1)=1,E19+1,E19)),F19-1,))</f>
        <v>45315</v>
      </c>
      <c r="H19" s="40">
        <v>0.6</v>
      </c>
      <c r="I19" s="8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ht="15.75" thickBot="1" x14ac:dyDescent="0.25">
      <c r="A20" s="42" t="s">
        <v>6</v>
      </c>
      <c r="B20" s="37" t="s">
        <v>33</v>
      </c>
      <c r="C20" s="37"/>
      <c r="D20" s="37"/>
      <c r="E20" s="38">
        <v>45321</v>
      </c>
      <c r="F20" s="37">
        <v>4</v>
      </c>
      <c r="G20" s="39">
        <f t="shared" ref="G20:G24" si="27">IF(E20="","",WORKDAY(IF(WEEKDAY(E20,1)=7,E20+2,IF(WEEKDAY(E20,1)=1,E20+1,E20)),F20-1,))</f>
        <v>45324</v>
      </c>
      <c r="H20" s="40">
        <v>0.85</v>
      </c>
      <c r="I20" s="8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  <row r="21" spans="1:169" ht="15.75" thickBot="1" x14ac:dyDescent="0.25">
      <c r="A21" s="42" t="s">
        <v>7</v>
      </c>
      <c r="B21" s="37" t="s">
        <v>34</v>
      </c>
      <c r="C21" s="37"/>
      <c r="D21" s="37"/>
      <c r="E21" s="38">
        <v>45323</v>
      </c>
      <c r="F21" s="37">
        <v>3</v>
      </c>
      <c r="G21" s="39">
        <f t="shared" si="27"/>
        <v>45327</v>
      </c>
      <c r="H21" s="40">
        <v>0.5</v>
      </c>
      <c r="I21" s="8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</row>
    <row r="22" spans="1:169" ht="15.75" thickBot="1" x14ac:dyDescent="0.25">
      <c r="A22" s="42" t="s">
        <v>8</v>
      </c>
      <c r="B22" s="37" t="s">
        <v>35</v>
      </c>
      <c r="C22" s="37"/>
      <c r="D22" s="37"/>
      <c r="E22" s="38">
        <v>45327</v>
      </c>
      <c r="F22" s="37">
        <v>11</v>
      </c>
      <c r="G22" s="39">
        <f t="shared" si="27"/>
        <v>45341</v>
      </c>
      <c r="H22" s="40">
        <v>0.9</v>
      </c>
      <c r="I22" s="8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</row>
    <row r="23" spans="1:169" ht="15.75" thickBot="1" x14ac:dyDescent="0.25">
      <c r="A23" s="42" t="s">
        <v>9</v>
      </c>
      <c r="B23" s="37" t="s">
        <v>36</v>
      </c>
      <c r="C23" s="37"/>
      <c r="D23" s="37"/>
      <c r="E23" s="38">
        <v>45336</v>
      </c>
      <c r="F23" s="37">
        <v>2</v>
      </c>
      <c r="G23" s="39">
        <f t="shared" si="27"/>
        <v>45337</v>
      </c>
      <c r="H23" s="40">
        <v>0.3</v>
      </c>
      <c r="I23" s="8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</row>
    <row r="24" spans="1:169" ht="15.75" thickBot="1" x14ac:dyDescent="0.25">
      <c r="A24" s="42" t="s">
        <v>10</v>
      </c>
      <c r="B24" s="37" t="s">
        <v>59</v>
      </c>
      <c r="C24" s="37"/>
      <c r="D24" s="37"/>
      <c r="E24" s="38">
        <v>45337</v>
      </c>
      <c r="F24" s="37">
        <v>4</v>
      </c>
      <c r="G24" s="39">
        <f t="shared" si="27"/>
        <v>45342</v>
      </c>
      <c r="H24" s="40">
        <v>0.4</v>
      </c>
      <c r="I24" s="8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</row>
    <row r="25" spans="1:169" s="2" customFormat="1" ht="16.5" thickBot="1" x14ac:dyDescent="0.3">
      <c r="A25" s="47">
        <v>3</v>
      </c>
      <c r="B25" s="44" t="s">
        <v>30</v>
      </c>
      <c r="C25" s="44"/>
      <c r="D25" s="44"/>
      <c r="E25" s="45"/>
      <c r="F25" s="43"/>
      <c r="G25" s="46"/>
      <c r="H25" s="48">
        <f>SUMIF(A26:A37,A25&amp;"*",H26:H55)/(COUNTIF(A25:A56,A25&amp;".*"))</f>
        <v>0.9</v>
      </c>
      <c r="I25" s="8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</row>
    <row r="26" spans="1:169" ht="15.75" thickBot="1" x14ac:dyDescent="0.25">
      <c r="A26" s="36" t="s">
        <v>11</v>
      </c>
      <c r="B26" s="37" t="s">
        <v>32</v>
      </c>
      <c r="C26" s="37"/>
      <c r="D26" s="37"/>
      <c r="E26" s="38">
        <v>45341</v>
      </c>
      <c r="F26" s="37">
        <v>4</v>
      </c>
      <c r="G26" s="39">
        <f>IF(E26="","",WORKDAY(IF(WEEKDAY(E26,1)=7,E26+2,IF(WEEKDAY(E26,1)=1,E26+1,E26)),F26-1,))</f>
        <v>45344</v>
      </c>
      <c r="H26" s="40">
        <v>0.9</v>
      </c>
      <c r="I26" s="8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</row>
    <row r="27" spans="1:169" ht="15.75" thickBot="1" x14ac:dyDescent="0.25">
      <c r="A27" s="36" t="s">
        <v>12</v>
      </c>
      <c r="B27" s="37" t="s">
        <v>33</v>
      </c>
      <c r="C27" s="37"/>
      <c r="D27" s="37"/>
      <c r="E27" s="38">
        <v>45345</v>
      </c>
      <c r="F27" s="37">
        <v>7</v>
      </c>
      <c r="G27" s="39">
        <f t="shared" ref="G27:G30" si="28">IF(E27="","",WORKDAY(IF(WEEKDAY(E27,1)=7,E27+2,IF(WEEKDAY(E27,1)=1,E27+1,E27)),F27-1,))</f>
        <v>45355</v>
      </c>
      <c r="H27" s="40">
        <v>0.9</v>
      </c>
      <c r="I27" s="8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</row>
    <row r="28" spans="1:169" ht="15.75" thickBot="1" x14ac:dyDescent="0.25">
      <c r="A28" s="36" t="s">
        <v>13</v>
      </c>
      <c r="B28" s="37" t="s">
        <v>34</v>
      </c>
      <c r="C28" s="37"/>
      <c r="D28" s="37"/>
      <c r="E28" s="38">
        <v>45348</v>
      </c>
      <c r="F28" s="37">
        <v>11</v>
      </c>
      <c r="G28" s="39">
        <f t="shared" si="28"/>
        <v>45362</v>
      </c>
      <c r="H28" s="40">
        <v>0.9</v>
      </c>
      <c r="I28" s="8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</row>
    <row r="29" spans="1:169" ht="15.75" thickBot="1" x14ac:dyDescent="0.25">
      <c r="A29" s="36" t="s">
        <v>14</v>
      </c>
      <c r="B29" s="37" t="s">
        <v>35</v>
      </c>
      <c r="C29" s="37"/>
      <c r="D29" s="37"/>
      <c r="E29" s="38">
        <v>45352</v>
      </c>
      <c r="F29" s="37">
        <v>3</v>
      </c>
      <c r="G29" s="39">
        <f t="shared" si="28"/>
        <v>45356</v>
      </c>
      <c r="H29" s="40">
        <v>0.9</v>
      </c>
      <c r="I29" s="8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</row>
    <row r="30" spans="1:169" ht="15.75" thickBot="1" x14ac:dyDescent="0.25">
      <c r="A30" s="36" t="s">
        <v>15</v>
      </c>
      <c r="B30" s="37" t="s">
        <v>36</v>
      </c>
      <c r="C30" s="37"/>
      <c r="D30" s="37"/>
      <c r="E30" s="38">
        <v>45356</v>
      </c>
      <c r="F30" s="37">
        <v>2</v>
      </c>
      <c r="G30" s="39">
        <f t="shared" si="28"/>
        <v>45357</v>
      </c>
      <c r="H30" s="40">
        <v>0.9</v>
      </c>
      <c r="I30" s="8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</row>
    <row r="31" spans="1:169" s="2" customFormat="1" ht="16.5" thickBot="1" x14ac:dyDescent="0.3">
      <c r="A31" s="47">
        <v>4</v>
      </c>
      <c r="B31" s="44" t="s">
        <v>31</v>
      </c>
      <c r="C31" s="44"/>
      <c r="D31" s="44"/>
      <c r="E31" s="45"/>
      <c r="F31" s="43"/>
      <c r="G31" s="46"/>
      <c r="H31" s="48">
        <f>SUMIF(A32:A43,A31&amp;"*",H32:H61)/(COUNTIF(A31:A62,A31&amp;".*"))</f>
        <v>0.05</v>
      </c>
      <c r="I31" s="8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</row>
    <row r="32" spans="1:169" ht="15.75" thickBot="1" x14ac:dyDescent="0.25">
      <c r="A32" s="36" t="s">
        <v>16</v>
      </c>
      <c r="B32" s="37" t="s">
        <v>32</v>
      </c>
      <c r="C32" s="37"/>
      <c r="D32" s="37"/>
      <c r="E32" s="38">
        <v>45364</v>
      </c>
      <c r="F32" s="37">
        <v>5</v>
      </c>
      <c r="G32" s="39">
        <f>IF(E32="","",WORKDAY(IF(WEEKDAY(E32,1)=7,E32+2,IF(WEEKDAY(E32,1)=1,E32+1,E32)),F32-1,))</f>
        <v>45370</v>
      </c>
      <c r="H32" s="40">
        <v>0.4</v>
      </c>
      <c r="I32" s="8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</row>
    <row r="33" spans="1:169" ht="15.75" thickBot="1" x14ac:dyDescent="0.25">
      <c r="A33" s="36" t="s">
        <v>17</v>
      </c>
      <c r="B33" s="37" t="s">
        <v>33</v>
      </c>
      <c r="C33" s="37"/>
      <c r="D33" s="37"/>
      <c r="E33" s="38">
        <v>45369</v>
      </c>
      <c r="F33" s="37">
        <v>12</v>
      </c>
      <c r="G33" s="39">
        <f t="shared" ref="G33:G37" si="29">IF(E33="","",WORKDAY(IF(WEEKDAY(E33,1)=7,E33+2,IF(WEEKDAY(E33,1)=1,E33+1,E33)),F33-1,))</f>
        <v>45384</v>
      </c>
      <c r="H33" s="40">
        <v>0.15</v>
      </c>
      <c r="I33" s="8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</row>
    <row r="34" spans="1:169" ht="15.75" thickBot="1" x14ac:dyDescent="0.25">
      <c r="A34" s="36" t="s">
        <v>18</v>
      </c>
      <c r="B34" s="37" t="s">
        <v>34</v>
      </c>
      <c r="C34" s="37"/>
      <c r="D34" s="37"/>
      <c r="E34" s="38">
        <v>45376</v>
      </c>
      <c r="F34" s="37">
        <v>21</v>
      </c>
      <c r="G34" s="39">
        <f t="shared" si="29"/>
        <v>45404</v>
      </c>
      <c r="H34" s="40">
        <v>0.3</v>
      </c>
      <c r="I34" s="8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</row>
    <row r="35" spans="1:169" ht="15.75" thickBot="1" x14ac:dyDescent="0.25">
      <c r="A35" s="36" t="s">
        <v>19</v>
      </c>
      <c r="B35" s="37" t="s">
        <v>35</v>
      </c>
      <c r="C35" s="37"/>
      <c r="D35" s="37"/>
      <c r="E35" s="38">
        <v>45408</v>
      </c>
      <c r="F35" s="37">
        <v>17</v>
      </c>
      <c r="G35" s="39">
        <f t="shared" si="29"/>
        <v>45432</v>
      </c>
      <c r="H35" s="40">
        <v>0</v>
      </c>
      <c r="I35" s="8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</row>
    <row r="36" spans="1:169" ht="15.75" thickBot="1" x14ac:dyDescent="0.25">
      <c r="A36" s="36" t="s">
        <v>20</v>
      </c>
      <c r="B36" s="37" t="s">
        <v>36</v>
      </c>
      <c r="C36" s="37"/>
      <c r="D36" s="37"/>
      <c r="E36" s="38">
        <v>45411</v>
      </c>
      <c r="F36" s="37">
        <v>2</v>
      </c>
      <c r="G36" s="39">
        <f t="shared" si="29"/>
        <v>45412</v>
      </c>
      <c r="H36" s="40">
        <v>0</v>
      </c>
      <c r="I36" s="8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</row>
    <row r="37" spans="1:169" ht="15.75" thickBot="1" x14ac:dyDescent="0.25">
      <c r="A37" s="36" t="s">
        <v>84</v>
      </c>
      <c r="B37" s="37" t="s">
        <v>59</v>
      </c>
      <c r="C37" s="37"/>
      <c r="D37" s="37"/>
      <c r="E37" s="38">
        <v>45376</v>
      </c>
      <c r="F37" s="37">
        <v>7</v>
      </c>
      <c r="G37" s="39">
        <f t="shared" si="29"/>
        <v>45384</v>
      </c>
      <c r="H37" s="40">
        <v>0.7</v>
      </c>
      <c r="I37" s="8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</row>
    <row r="38" spans="1:169" ht="15.75" thickBot="1" x14ac:dyDescent="0.25">
      <c r="A38" s="36" t="s">
        <v>85</v>
      </c>
      <c r="B38" s="37" t="s">
        <v>60</v>
      </c>
      <c r="C38" s="37"/>
      <c r="D38" s="37"/>
      <c r="E38" s="38"/>
      <c r="F38" s="37"/>
      <c r="G38" s="39" t="str">
        <f t="shared" ref="G37:G87" si="30">IF(E38="","",WORKDAY(IF(WEEKDAY(E38,1)=7,E38+2,IF(WEEKDAY(E38,1)=1,E38+1,E38)),F38-1,))</f>
        <v/>
      </c>
      <c r="H38" s="40">
        <v>0</v>
      </c>
      <c r="I38" s="8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</row>
    <row r="39" spans="1:169" ht="15.75" thickBot="1" x14ac:dyDescent="0.25">
      <c r="A39" s="36" t="s">
        <v>86</v>
      </c>
      <c r="B39" s="37" t="s">
        <v>61</v>
      </c>
      <c r="C39" s="37"/>
      <c r="D39" s="37"/>
      <c r="E39" s="38"/>
      <c r="F39" s="37"/>
      <c r="G39" s="39" t="str">
        <f t="shared" si="30"/>
        <v/>
      </c>
      <c r="H39" s="40">
        <v>0</v>
      </c>
      <c r="I39" s="8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</row>
    <row r="40" spans="1:169" ht="15.75" thickBot="1" x14ac:dyDescent="0.25">
      <c r="A40" s="36" t="s">
        <v>87</v>
      </c>
      <c r="B40" s="37" t="s">
        <v>62</v>
      </c>
      <c r="C40" s="37"/>
      <c r="D40" s="37"/>
      <c r="E40" s="38"/>
      <c r="F40" s="37"/>
      <c r="G40" s="39" t="str">
        <f t="shared" si="30"/>
        <v/>
      </c>
      <c r="H40" s="40">
        <v>0</v>
      </c>
      <c r="I40" s="8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</row>
    <row r="41" spans="1:169" ht="15.75" thickBot="1" x14ac:dyDescent="0.25">
      <c r="A41" s="36" t="s">
        <v>88</v>
      </c>
      <c r="B41" s="37" t="s">
        <v>63</v>
      </c>
      <c r="C41" s="37"/>
      <c r="D41" s="37"/>
      <c r="E41" s="38"/>
      <c r="F41" s="37"/>
      <c r="G41" s="39" t="str">
        <f t="shared" si="30"/>
        <v/>
      </c>
      <c r="H41" s="40">
        <v>0</v>
      </c>
      <c r="I41" s="8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</row>
    <row r="42" spans="1:169" ht="15.75" thickBot="1" x14ac:dyDescent="0.25">
      <c r="A42" s="36" t="s">
        <v>89</v>
      </c>
      <c r="B42" s="37" t="s">
        <v>64</v>
      </c>
      <c r="C42" s="37"/>
      <c r="D42" s="37"/>
      <c r="E42" s="38"/>
      <c r="F42" s="37"/>
      <c r="G42" s="39" t="str">
        <f t="shared" si="30"/>
        <v/>
      </c>
      <c r="H42" s="40">
        <v>0</v>
      </c>
      <c r="I42" s="8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</row>
    <row r="43" spans="1:169" ht="15.75" thickBot="1" x14ac:dyDescent="0.25">
      <c r="A43" s="36" t="s">
        <v>90</v>
      </c>
      <c r="B43" s="37" t="s">
        <v>65</v>
      </c>
      <c r="C43" s="37"/>
      <c r="D43" s="37"/>
      <c r="E43" s="38"/>
      <c r="F43" s="37"/>
      <c r="G43" s="39" t="str">
        <f t="shared" si="30"/>
        <v/>
      </c>
      <c r="H43" s="40">
        <v>0</v>
      </c>
      <c r="I43" s="8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</row>
    <row r="44" spans="1:169" ht="15.75" thickBot="1" x14ac:dyDescent="0.25">
      <c r="A44" s="36" t="s">
        <v>91</v>
      </c>
      <c r="B44" s="37" t="s">
        <v>66</v>
      </c>
      <c r="C44" s="37"/>
      <c r="D44" s="37"/>
      <c r="E44" s="38"/>
      <c r="F44" s="37"/>
      <c r="G44" s="39" t="str">
        <f t="shared" si="30"/>
        <v/>
      </c>
      <c r="H44" s="40">
        <v>0</v>
      </c>
      <c r="I44" s="8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</row>
    <row r="45" spans="1:169" ht="15.75" thickBot="1" x14ac:dyDescent="0.25">
      <c r="A45" s="36" t="s">
        <v>92</v>
      </c>
      <c r="B45" s="37" t="s">
        <v>67</v>
      </c>
      <c r="C45" s="37"/>
      <c r="D45" s="37"/>
      <c r="E45" s="38"/>
      <c r="F45" s="37"/>
      <c r="G45" s="39" t="str">
        <f t="shared" si="30"/>
        <v/>
      </c>
      <c r="H45" s="40">
        <v>0</v>
      </c>
      <c r="I45" s="8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</row>
    <row r="46" spans="1:169" ht="15.75" thickBot="1" x14ac:dyDescent="0.25">
      <c r="A46" s="36" t="s">
        <v>93</v>
      </c>
      <c r="B46" s="37" t="s">
        <v>68</v>
      </c>
      <c r="C46" s="37"/>
      <c r="D46" s="37"/>
      <c r="E46" s="38"/>
      <c r="F46" s="37"/>
      <c r="G46" s="39" t="str">
        <f t="shared" si="30"/>
        <v/>
      </c>
      <c r="H46" s="40">
        <v>0</v>
      </c>
      <c r="I46" s="8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</row>
    <row r="47" spans="1:169" ht="15.75" thickBot="1" x14ac:dyDescent="0.25">
      <c r="A47" s="36" t="s">
        <v>94</v>
      </c>
      <c r="B47" s="37" t="s">
        <v>69</v>
      </c>
      <c r="C47" s="37"/>
      <c r="D47" s="37"/>
      <c r="E47" s="38"/>
      <c r="F47" s="37"/>
      <c r="G47" s="39" t="str">
        <f t="shared" si="30"/>
        <v/>
      </c>
      <c r="H47" s="40">
        <v>0</v>
      </c>
      <c r="I47" s="8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</row>
    <row r="48" spans="1:169" ht="15.75" thickBot="1" x14ac:dyDescent="0.25">
      <c r="A48" s="36" t="s">
        <v>95</v>
      </c>
      <c r="B48" s="37" t="s">
        <v>70</v>
      </c>
      <c r="C48" s="37"/>
      <c r="D48" s="37"/>
      <c r="E48" s="38"/>
      <c r="F48" s="37"/>
      <c r="G48" s="39" t="str">
        <f t="shared" si="30"/>
        <v/>
      </c>
      <c r="H48" s="40">
        <v>0</v>
      </c>
      <c r="I48" s="8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</row>
    <row r="49" spans="1:169" ht="15.75" thickBot="1" x14ac:dyDescent="0.25">
      <c r="A49" s="36" t="s">
        <v>96</v>
      </c>
      <c r="B49" s="37" t="s">
        <v>71</v>
      </c>
      <c r="C49" s="37"/>
      <c r="D49" s="37"/>
      <c r="E49" s="38"/>
      <c r="F49" s="37"/>
      <c r="G49" s="39" t="str">
        <f t="shared" si="30"/>
        <v/>
      </c>
      <c r="H49" s="40">
        <v>0</v>
      </c>
      <c r="I49" s="8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</row>
    <row r="50" spans="1:169" ht="15.75" thickBot="1" x14ac:dyDescent="0.25">
      <c r="A50" s="36" t="s">
        <v>97</v>
      </c>
      <c r="B50" s="37" t="s">
        <v>72</v>
      </c>
      <c r="C50" s="37"/>
      <c r="D50" s="37"/>
      <c r="E50" s="38"/>
      <c r="F50" s="37"/>
      <c r="G50" s="39" t="str">
        <f t="shared" si="30"/>
        <v/>
      </c>
      <c r="H50" s="40">
        <v>0</v>
      </c>
      <c r="I50" s="8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</row>
    <row r="51" spans="1:169" ht="15.75" thickBot="1" x14ac:dyDescent="0.25">
      <c r="A51" s="36" t="s">
        <v>98</v>
      </c>
      <c r="B51" s="37" t="s">
        <v>73</v>
      </c>
      <c r="C51" s="37"/>
      <c r="D51" s="37"/>
      <c r="E51" s="38"/>
      <c r="F51" s="37"/>
      <c r="G51" s="39" t="str">
        <f t="shared" si="30"/>
        <v/>
      </c>
      <c r="H51" s="40">
        <v>0</v>
      </c>
      <c r="I51" s="8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</row>
    <row r="52" spans="1:169" ht="15.75" thickBot="1" x14ac:dyDescent="0.25">
      <c r="A52" s="36" t="s">
        <v>99</v>
      </c>
      <c r="B52" s="37" t="s">
        <v>74</v>
      </c>
      <c r="C52" s="37"/>
      <c r="D52" s="37"/>
      <c r="E52" s="38"/>
      <c r="F52" s="37"/>
      <c r="G52" s="39" t="str">
        <f t="shared" si="30"/>
        <v/>
      </c>
      <c r="H52" s="40">
        <v>0</v>
      </c>
      <c r="I52" s="8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</row>
    <row r="53" spans="1:169" ht="15.75" thickBot="1" x14ac:dyDescent="0.25">
      <c r="A53" s="36" t="s">
        <v>100</v>
      </c>
      <c r="B53" s="37" t="s">
        <v>75</v>
      </c>
      <c r="C53" s="37"/>
      <c r="D53" s="37"/>
      <c r="E53" s="38"/>
      <c r="F53" s="37"/>
      <c r="G53" s="39" t="str">
        <f t="shared" si="30"/>
        <v/>
      </c>
      <c r="H53" s="40">
        <v>0</v>
      </c>
      <c r="I53" s="8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</row>
    <row r="54" spans="1:169" ht="15.75" thickBot="1" x14ac:dyDescent="0.25">
      <c r="A54" s="36" t="s">
        <v>101</v>
      </c>
      <c r="B54" s="37" t="s">
        <v>76</v>
      </c>
      <c r="C54" s="37"/>
      <c r="D54" s="37"/>
      <c r="E54" s="38"/>
      <c r="F54" s="37"/>
      <c r="G54" s="39" t="str">
        <f t="shared" si="30"/>
        <v/>
      </c>
      <c r="H54" s="40">
        <v>0</v>
      </c>
      <c r="I54" s="8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</row>
    <row r="55" spans="1:169" ht="15.75" thickBot="1" x14ac:dyDescent="0.25">
      <c r="A55" s="36" t="s">
        <v>102</v>
      </c>
      <c r="B55" s="37" t="s">
        <v>77</v>
      </c>
      <c r="C55" s="37"/>
      <c r="D55" s="37"/>
      <c r="E55" s="38"/>
      <c r="F55" s="37"/>
      <c r="G55" s="39" t="str">
        <f t="shared" si="30"/>
        <v/>
      </c>
      <c r="H55" s="40">
        <v>0</v>
      </c>
      <c r="I55" s="8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</row>
    <row r="56" spans="1:169" ht="15.75" thickBot="1" x14ac:dyDescent="0.25">
      <c r="A56" s="36" t="s">
        <v>103</v>
      </c>
      <c r="B56" s="37" t="s">
        <v>78</v>
      </c>
      <c r="C56" s="37"/>
      <c r="D56" s="37"/>
      <c r="E56" s="38"/>
      <c r="F56" s="37"/>
      <c r="G56" s="39" t="str">
        <f t="shared" si="30"/>
        <v/>
      </c>
      <c r="H56" s="40">
        <v>0</v>
      </c>
      <c r="I56" s="8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</row>
    <row r="57" spans="1:169" ht="15.75" thickBot="1" x14ac:dyDescent="0.25">
      <c r="A57" s="36" t="s">
        <v>104</v>
      </c>
      <c r="B57" s="37" t="s">
        <v>79</v>
      </c>
      <c r="C57" s="37"/>
      <c r="D57" s="37"/>
      <c r="E57" s="38"/>
      <c r="F57" s="37"/>
      <c r="G57" s="39" t="str">
        <f t="shared" si="30"/>
        <v/>
      </c>
      <c r="H57" s="40">
        <v>0</v>
      </c>
      <c r="I57" s="8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</row>
    <row r="58" spans="1:169" ht="15.75" thickBot="1" x14ac:dyDescent="0.25">
      <c r="A58" s="36" t="s">
        <v>105</v>
      </c>
      <c r="B58" s="37" t="s">
        <v>80</v>
      </c>
      <c r="C58" s="37"/>
      <c r="D58" s="37"/>
      <c r="E58" s="38"/>
      <c r="F58" s="37"/>
      <c r="G58" s="39" t="str">
        <f t="shared" si="30"/>
        <v/>
      </c>
      <c r="H58" s="40">
        <v>0</v>
      </c>
      <c r="I58" s="8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</row>
    <row r="59" spans="1:169" ht="15.75" thickBot="1" x14ac:dyDescent="0.25">
      <c r="A59" s="36" t="s">
        <v>106</v>
      </c>
      <c r="B59" s="37" t="s">
        <v>81</v>
      </c>
      <c r="C59" s="37"/>
      <c r="D59" s="37"/>
      <c r="E59" s="38"/>
      <c r="F59" s="37"/>
      <c r="G59" s="39" t="str">
        <f t="shared" si="30"/>
        <v/>
      </c>
      <c r="H59" s="40">
        <v>0</v>
      </c>
      <c r="I59" s="8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</row>
    <row r="60" spans="1:169" ht="15.75" thickBot="1" x14ac:dyDescent="0.25">
      <c r="A60" s="36" t="s">
        <v>107</v>
      </c>
      <c r="B60" s="37" t="s">
        <v>82</v>
      </c>
      <c r="C60" s="37"/>
      <c r="D60" s="37"/>
      <c r="E60" s="38"/>
      <c r="F60" s="37"/>
      <c r="G60" s="39" t="str">
        <f t="shared" si="30"/>
        <v/>
      </c>
      <c r="H60" s="40">
        <v>0</v>
      </c>
      <c r="I60" s="8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</row>
    <row r="61" spans="1:169" ht="15.75" thickBot="1" x14ac:dyDescent="0.25">
      <c r="A61" s="36" t="s">
        <v>108</v>
      </c>
      <c r="B61" s="37" t="s">
        <v>83</v>
      </c>
      <c r="C61" s="37"/>
      <c r="D61" s="37"/>
      <c r="E61" s="38"/>
      <c r="F61" s="37"/>
      <c r="G61" s="39" t="str">
        <f t="shared" si="30"/>
        <v/>
      </c>
      <c r="H61" s="40">
        <v>0</v>
      </c>
      <c r="I61" s="8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</row>
    <row r="62" spans="1:169" ht="15.75" thickBot="1" x14ac:dyDescent="0.25">
      <c r="A62" s="36" t="s">
        <v>109</v>
      </c>
      <c r="B62" s="37" t="s">
        <v>110</v>
      </c>
      <c r="C62" s="37"/>
      <c r="D62" s="37"/>
      <c r="E62" s="38"/>
      <c r="F62" s="37"/>
      <c r="G62" s="39" t="str">
        <f t="shared" si="30"/>
        <v/>
      </c>
      <c r="H62" s="40">
        <v>0</v>
      </c>
      <c r="I62" s="8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</row>
    <row r="63" spans="1:169" ht="15.75" thickBot="1" x14ac:dyDescent="0.25">
      <c r="A63" s="36" t="s">
        <v>111</v>
      </c>
      <c r="B63" s="37" t="s">
        <v>112</v>
      </c>
      <c r="C63" s="37"/>
      <c r="D63" s="37"/>
      <c r="E63" s="38"/>
      <c r="F63" s="37"/>
      <c r="G63" s="39" t="str">
        <f t="shared" si="30"/>
        <v/>
      </c>
      <c r="H63" s="40">
        <v>0</v>
      </c>
      <c r="I63" s="8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</row>
    <row r="64" spans="1:169" ht="15.75" thickBot="1" x14ac:dyDescent="0.25">
      <c r="A64" s="36" t="s">
        <v>113</v>
      </c>
      <c r="B64" s="37" t="s">
        <v>114</v>
      </c>
      <c r="C64" s="37"/>
      <c r="D64" s="37"/>
      <c r="E64" s="38"/>
      <c r="F64" s="37"/>
      <c r="G64" s="39" t="str">
        <f t="shared" si="30"/>
        <v/>
      </c>
      <c r="H64" s="40">
        <v>0</v>
      </c>
      <c r="I64" s="8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</row>
    <row r="65" spans="1:169" ht="15.75" thickBot="1" x14ac:dyDescent="0.25">
      <c r="A65" s="36" t="s">
        <v>115</v>
      </c>
      <c r="B65" s="37" t="s">
        <v>116</v>
      </c>
      <c r="C65" s="37"/>
      <c r="D65" s="37"/>
      <c r="E65" s="38"/>
      <c r="F65" s="37"/>
      <c r="G65" s="39" t="str">
        <f t="shared" si="30"/>
        <v/>
      </c>
      <c r="H65" s="40">
        <v>0</v>
      </c>
      <c r="I65" s="8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</row>
    <row r="66" spans="1:169" ht="15.75" thickBot="1" x14ac:dyDescent="0.25">
      <c r="A66" s="36" t="s">
        <v>117</v>
      </c>
      <c r="B66" s="37" t="s">
        <v>118</v>
      </c>
      <c r="C66" s="37"/>
      <c r="D66" s="37"/>
      <c r="E66" s="38"/>
      <c r="F66" s="37"/>
      <c r="G66" s="39" t="str">
        <f t="shared" si="30"/>
        <v/>
      </c>
      <c r="H66" s="40">
        <v>0</v>
      </c>
      <c r="I66" s="8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</row>
    <row r="67" spans="1:169" ht="15.75" thickBot="1" x14ac:dyDescent="0.25">
      <c r="A67" s="36" t="s">
        <v>119</v>
      </c>
      <c r="B67" s="37" t="s">
        <v>120</v>
      </c>
      <c r="C67" s="37"/>
      <c r="D67" s="37"/>
      <c r="E67" s="38"/>
      <c r="F67" s="37"/>
      <c r="G67" s="39" t="str">
        <f t="shared" si="30"/>
        <v/>
      </c>
      <c r="H67" s="40">
        <v>0</v>
      </c>
      <c r="I67" s="8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</row>
    <row r="68" spans="1:169" ht="15.75" thickBot="1" x14ac:dyDescent="0.25">
      <c r="A68" s="36" t="s">
        <v>121</v>
      </c>
      <c r="B68" s="37" t="s">
        <v>122</v>
      </c>
      <c r="C68" s="37"/>
      <c r="D68" s="37"/>
      <c r="E68" s="38"/>
      <c r="F68" s="37"/>
      <c r="G68" s="39" t="str">
        <f t="shared" si="30"/>
        <v/>
      </c>
      <c r="H68" s="40">
        <v>0</v>
      </c>
      <c r="I68" s="8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</row>
    <row r="69" spans="1:169" ht="15.75" thickBot="1" x14ac:dyDescent="0.25">
      <c r="A69" s="36" t="s">
        <v>123</v>
      </c>
      <c r="B69" s="37" t="s">
        <v>124</v>
      </c>
      <c r="C69" s="37"/>
      <c r="D69" s="37"/>
      <c r="E69" s="38"/>
      <c r="F69" s="37"/>
      <c r="G69" s="39" t="str">
        <f t="shared" si="30"/>
        <v/>
      </c>
      <c r="H69" s="40">
        <v>0</v>
      </c>
      <c r="I69" s="8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</row>
    <row r="70" spans="1:169" ht="15.75" thickBot="1" x14ac:dyDescent="0.25">
      <c r="A70" s="36" t="s">
        <v>125</v>
      </c>
      <c r="B70" s="37" t="s">
        <v>126</v>
      </c>
      <c r="C70" s="37"/>
      <c r="D70" s="37"/>
      <c r="E70" s="38"/>
      <c r="F70" s="37"/>
      <c r="G70" s="39" t="str">
        <f t="shared" si="30"/>
        <v/>
      </c>
      <c r="H70" s="40">
        <v>0</v>
      </c>
      <c r="I70" s="8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</row>
    <row r="71" spans="1:169" ht="15.75" thickBot="1" x14ac:dyDescent="0.25">
      <c r="A71" s="36" t="s">
        <v>127</v>
      </c>
      <c r="B71" s="37" t="s">
        <v>128</v>
      </c>
      <c r="C71" s="37"/>
      <c r="D71" s="37"/>
      <c r="E71" s="38"/>
      <c r="F71" s="37"/>
      <c r="G71" s="39" t="str">
        <f t="shared" si="30"/>
        <v/>
      </c>
      <c r="H71" s="40">
        <v>0</v>
      </c>
      <c r="I71" s="8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</row>
    <row r="72" spans="1:169" ht="15.75" thickBot="1" x14ac:dyDescent="0.25">
      <c r="A72" s="36" t="s">
        <v>129</v>
      </c>
      <c r="B72" s="37" t="s">
        <v>130</v>
      </c>
      <c r="C72" s="37"/>
      <c r="D72" s="37"/>
      <c r="E72" s="38"/>
      <c r="F72" s="37"/>
      <c r="G72" s="39" t="str">
        <f t="shared" si="30"/>
        <v/>
      </c>
      <c r="H72" s="40">
        <v>0</v>
      </c>
      <c r="I72" s="8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</row>
    <row r="73" spans="1:169" ht="15.75" thickBot="1" x14ac:dyDescent="0.25">
      <c r="A73" s="36" t="s">
        <v>131</v>
      </c>
      <c r="B73" s="37" t="s">
        <v>132</v>
      </c>
      <c r="C73" s="37"/>
      <c r="D73" s="37"/>
      <c r="E73" s="38"/>
      <c r="F73" s="37"/>
      <c r="G73" s="39" t="str">
        <f t="shared" si="30"/>
        <v/>
      </c>
      <c r="H73" s="40">
        <v>0</v>
      </c>
      <c r="I73" s="8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</row>
    <row r="74" spans="1:169" ht="15.75" thickBot="1" x14ac:dyDescent="0.25">
      <c r="A74" s="36" t="s">
        <v>133</v>
      </c>
      <c r="B74" s="37" t="s">
        <v>134</v>
      </c>
      <c r="C74" s="37"/>
      <c r="D74" s="37"/>
      <c r="E74" s="38"/>
      <c r="F74" s="37"/>
      <c r="G74" s="39" t="str">
        <f t="shared" si="30"/>
        <v/>
      </c>
      <c r="H74" s="40">
        <v>0</v>
      </c>
      <c r="I74" s="8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</row>
    <row r="75" spans="1:169" ht="15.75" thickBot="1" x14ac:dyDescent="0.25">
      <c r="A75" s="36" t="s">
        <v>135</v>
      </c>
      <c r="B75" s="37" t="s">
        <v>136</v>
      </c>
      <c r="C75" s="37"/>
      <c r="D75" s="37"/>
      <c r="E75" s="38"/>
      <c r="F75" s="37"/>
      <c r="G75" s="39" t="str">
        <f t="shared" si="30"/>
        <v/>
      </c>
      <c r="H75" s="40">
        <v>0</v>
      </c>
      <c r="I75" s="8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</row>
    <row r="76" spans="1:169" ht="15.75" thickBot="1" x14ac:dyDescent="0.25">
      <c r="A76" s="36" t="s">
        <v>137</v>
      </c>
      <c r="B76" s="37" t="s">
        <v>138</v>
      </c>
      <c r="C76" s="37"/>
      <c r="D76" s="37"/>
      <c r="E76" s="38"/>
      <c r="F76" s="37"/>
      <c r="G76" s="39" t="str">
        <f t="shared" si="30"/>
        <v/>
      </c>
      <c r="H76" s="40">
        <v>0</v>
      </c>
      <c r="I76" s="8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</row>
    <row r="77" spans="1:169" ht="15.75" thickBot="1" x14ac:dyDescent="0.25">
      <c r="A77" s="36" t="s">
        <v>139</v>
      </c>
      <c r="B77" s="37" t="s">
        <v>140</v>
      </c>
      <c r="C77" s="37"/>
      <c r="D77" s="37"/>
      <c r="E77" s="38"/>
      <c r="F77" s="37"/>
      <c r="G77" s="39" t="str">
        <f t="shared" si="30"/>
        <v/>
      </c>
      <c r="H77" s="40">
        <v>0</v>
      </c>
      <c r="I77" s="8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</row>
    <row r="78" spans="1:169" ht="15.75" thickBot="1" x14ac:dyDescent="0.25">
      <c r="A78" s="36" t="s">
        <v>141</v>
      </c>
      <c r="B78" s="37" t="s">
        <v>142</v>
      </c>
      <c r="C78" s="37"/>
      <c r="D78" s="37"/>
      <c r="E78" s="38"/>
      <c r="F78" s="37"/>
      <c r="G78" s="39" t="str">
        <f t="shared" si="30"/>
        <v/>
      </c>
      <c r="H78" s="40">
        <v>0</v>
      </c>
      <c r="I78" s="8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</row>
    <row r="79" spans="1:169" ht="15.75" thickBot="1" x14ac:dyDescent="0.25">
      <c r="A79" s="36" t="s">
        <v>143</v>
      </c>
      <c r="B79" s="37" t="s">
        <v>144</v>
      </c>
      <c r="C79" s="37"/>
      <c r="D79" s="37"/>
      <c r="E79" s="38"/>
      <c r="F79" s="37"/>
      <c r="G79" s="39" t="str">
        <f t="shared" si="30"/>
        <v/>
      </c>
      <c r="H79" s="40">
        <v>0</v>
      </c>
      <c r="I79" s="8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</row>
    <row r="80" spans="1:169" ht="15.75" thickBot="1" x14ac:dyDescent="0.25">
      <c r="A80" s="36" t="s">
        <v>145</v>
      </c>
      <c r="B80" s="37" t="s">
        <v>146</v>
      </c>
      <c r="C80" s="37"/>
      <c r="D80" s="37"/>
      <c r="E80" s="38"/>
      <c r="F80" s="37"/>
      <c r="G80" s="39" t="str">
        <f t="shared" si="30"/>
        <v/>
      </c>
      <c r="H80" s="40">
        <v>0</v>
      </c>
      <c r="I80" s="8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</row>
    <row r="81" spans="1:169" ht="15.75" thickBot="1" x14ac:dyDescent="0.25">
      <c r="A81" s="36" t="s">
        <v>147</v>
      </c>
      <c r="B81" s="37" t="s">
        <v>148</v>
      </c>
      <c r="C81" s="37"/>
      <c r="D81" s="37"/>
      <c r="E81" s="38"/>
      <c r="F81" s="37"/>
      <c r="G81" s="39" t="str">
        <f t="shared" si="30"/>
        <v/>
      </c>
      <c r="H81" s="40">
        <v>0</v>
      </c>
      <c r="I81" s="8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</row>
    <row r="82" spans="1:169" ht="15.75" thickBot="1" x14ac:dyDescent="0.25">
      <c r="A82" s="36" t="s">
        <v>149</v>
      </c>
      <c r="B82" s="37" t="s">
        <v>150</v>
      </c>
      <c r="C82" s="37"/>
      <c r="D82" s="37"/>
      <c r="E82" s="38"/>
      <c r="F82" s="37"/>
      <c r="G82" s="39" t="str">
        <f t="shared" si="30"/>
        <v/>
      </c>
      <c r="H82" s="40">
        <v>0</v>
      </c>
      <c r="I82" s="8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</row>
    <row r="83" spans="1:169" ht="15.75" thickBot="1" x14ac:dyDescent="0.25">
      <c r="A83" s="36" t="s">
        <v>151</v>
      </c>
      <c r="B83" s="37" t="s">
        <v>152</v>
      </c>
      <c r="C83" s="37"/>
      <c r="D83" s="37"/>
      <c r="E83" s="38"/>
      <c r="F83" s="37"/>
      <c r="G83" s="39" t="str">
        <f t="shared" si="30"/>
        <v/>
      </c>
      <c r="H83" s="40">
        <v>0</v>
      </c>
      <c r="I83" s="8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</row>
    <row r="84" spans="1:169" ht="15.75" thickBot="1" x14ac:dyDescent="0.25">
      <c r="A84" s="36" t="s">
        <v>153</v>
      </c>
      <c r="B84" s="37" t="s">
        <v>154</v>
      </c>
      <c r="C84" s="37"/>
      <c r="D84" s="37"/>
      <c r="E84" s="38"/>
      <c r="F84" s="37"/>
      <c r="G84" s="39" t="str">
        <f t="shared" si="30"/>
        <v/>
      </c>
      <c r="H84" s="40">
        <v>0</v>
      </c>
      <c r="I84" s="8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</row>
    <row r="85" spans="1:169" ht="15.75" thickBot="1" x14ac:dyDescent="0.25">
      <c r="A85" s="36" t="s">
        <v>155</v>
      </c>
      <c r="B85" s="37" t="s">
        <v>156</v>
      </c>
      <c r="C85" s="37"/>
      <c r="D85" s="37"/>
      <c r="E85" s="38"/>
      <c r="F85" s="37"/>
      <c r="G85" s="39" t="str">
        <f t="shared" si="30"/>
        <v/>
      </c>
      <c r="H85" s="40">
        <v>0</v>
      </c>
      <c r="I85" s="8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</row>
    <row r="86" spans="1:169" ht="15.75" thickBot="1" x14ac:dyDescent="0.25">
      <c r="A86" s="36" t="s">
        <v>157</v>
      </c>
      <c r="B86" s="37" t="s">
        <v>158</v>
      </c>
      <c r="C86" s="37"/>
      <c r="D86" s="37"/>
      <c r="E86" s="38"/>
      <c r="F86" s="37"/>
      <c r="G86" s="39" t="str">
        <f t="shared" si="30"/>
        <v/>
      </c>
      <c r="H86" s="40">
        <v>0</v>
      </c>
      <c r="I86" s="8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</row>
    <row r="87" spans="1:169" ht="15.75" thickBot="1" x14ac:dyDescent="0.25">
      <c r="A87" s="36" t="s">
        <v>159</v>
      </c>
      <c r="B87" s="37" t="s">
        <v>160</v>
      </c>
      <c r="C87" s="37"/>
      <c r="D87" s="37"/>
      <c r="E87" s="38"/>
      <c r="F87" s="37"/>
      <c r="G87" s="39" t="str">
        <f t="shared" si="30"/>
        <v/>
      </c>
      <c r="H87" s="40">
        <v>0</v>
      </c>
      <c r="I87" s="8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</row>
    <row r="88" spans="1:169" x14ac:dyDescent="0.2">
      <c r="G88" s="4"/>
    </row>
    <row r="89" spans="1:169" x14ac:dyDescent="0.2">
      <c r="G89" s="4"/>
    </row>
    <row r="90" spans="1:169" x14ac:dyDescent="0.2">
      <c r="G90" s="4"/>
    </row>
    <row r="91" spans="1:169" x14ac:dyDescent="0.2">
      <c r="G91" s="4"/>
    </row>
    <row r="92" spans="1:169" x14ac:dyDescent="0.2">
      <c r="G92" s="4"/>
    </row>
    <row r="93" spans="1:169" x14ac:dyDescent="0.2">
      <c r="G93" s="4"/>
    </row>
    <row r="94" spans="1:169" x14ac:dyDescent="0.2">
      <c r="G94" s="4"/>
    </row>
    <row r="95" spans="1:169" x14ac:dyDescent="0.2">
      <c r="G95" s="4"/>
    </row>
    <row r="96" spans="1:169" x14ac:dyDescent="0.2">
      <c r="G96" s="4"/>
    </row>
    <row r="97" spans="7:7" x14ac:dyDescent="0.2">
      <c r="G97" s="4"/>
    </row>
    <row r="98" spans="7:7" x14ac:dyDescent="0.2">
      <c r="G98" s="4"/>
    </row>
    <row r="99" spans="7:7" x14ac:dyDescent="0.2">
      <c r="G99" s="4"/>
    </row>
    <row r="100" spans="7:7" x14ac:dyDescent="0.2">
      <c r="G100" s="4"/>
    </row>
    <row r="101" spans="7:7" x14ac:dyDescent="0.2">
      <c r="G101" s="4"/>
    </row>
    <row r="102" spans="7:7" x14ac:dyDescent="0.2">
      <c r="G102" s="4"/>
    </row>
    <row r="103" spans="7:7" x14ac:dyDescent="0.2">
      <c r="G103" s="4"/>
    </row>
    <row r="104" spans="7:7" x14ac:dyDescent="0.2">
      <c r="G104" s="4"/>
    </row>
    <row r="105" spans="7:7" x14ac:dyDescent="0.2">
      <c r="G105" s="4"/>
    </row>
    <row r="106" spans="7:7" x14ac:dyDescent="0.2">
      <c r="G106" s="4"/>
    </row>
    <row r="107" spans="7:7" x14ac:dyDescent="0.2">
      <c r="G107" s="4"/>
    </row>
    <row r="108" spans="7:7" x14ac:dyDescent="0.2">
      <c r="G108" s="4"/>
    </row>
    <row r="109" spans="7:7" x14ac:dyDescent="0.2">
      <c r="G109" s="4"/>
    </row>
    <row r="110" spans="7:7" x14ac:dyDescent="0.2">
      <c r="G110" s="4"/>
    </row>
    <row r="111" spans="7:7" x14ac:dyDescent="0.2">
      <c r="G111" s="4"/>
    </row>
    <row r="112" spans="7:7" x14ac:dyDescent="0.2">
      <c r="G112" s="4"/>
    </row>
    <row r="113" spans="7:7" x14ac:dyDescent="0.2">
      <c r="G113" s="4"/>
    </row>
    <row r="114" spans="7:7" x14ac:dyDescent="0.2">
      <c r="G114" s="4"/>
    </row>
    <row r="115" spans="7:7" x14ac:dyDescent="0.2">
      <c r="G115" s="4"/>
    </row>
    <row r="116" spans="7:7" x14ac:dyDescent="0.2">
      <c r="G116" s="4"/>
    </row>
    <row r="117" spans="7:7" x14ac:dyDescent="0.2">
      <c r="G117" s="4"/>
    </row>
    <row r="118" spans="7:7" x14ac:dyDescent="0.2">
      <c r="G118" s="4"/>
    </row>
    <row r="119" spans="7:7" x14ac:dyDescent="0.2">
      <c r="G119" s="4"/>
    </row>
    <row r="120" spans="7:7" x14ac:dyDescent="0.2">
      <c r="G120" s="4"/>
    </row>
    <row r="121" spans="7:7" x14ac:dyDescent="0.2">
      <c r="G121" s="4"/>
    </row>
    <row r="122" spans="7:7" x14ac:dyDescent="0.2">
      <c r="G122" s="4"/>
    </row>
    <row r="123" spans="7:7" x14ac:dyDescent="0.2">
      <c r="G123" s="4"/>
    </row>
    <row r="124" spans="7:7" x14ac:dyDescent="0.2">
      <c r="G124" s="4"/>
    </row>
    <row r="125" spans="7:7" x14ac:dyDescent="0.2">
      <c r="G125" s="4"/>
    </row>
    <row r="126" spans="7:7" x14ac:dyDescent="0.2">
      <c r="G126" s="4"/>
    </row>
    <row r="127" spans="7:7" x14ac:dyDescent="0.2">
      <c r="G127" s="4"/>
    </row>
    <row r="128" spans="7:7" x14ac:dyDescent="0.2">
      <c r="G128" s="4"/>
    </row>
    <row r="129" spans="7:7" x14ac:dyDescent="0.2">
      <c r="G129" s="4"/>
    </row>
    <row r="130" spans="7:7" x14ac:dyDescent="0.2">
      <c r="G130" s="4"/>
    </row>
    <row r="131" spans="7:7" x14ac:dyDescent="0.2">
      <c r="G131" s="4"/>
    </row>
    <row r="132" spans="7:7" x14ac:dyDescent="0.2">
      <c r="G132" s="4"/>
    </row>
    <row r="133" spans="7:7" x14ac:dyDescent="0.2">
      <c r="G133" s="4"/>
    </row>
    <row r="134" spans="7:7" x14ac:dyDescent="0.2">
      <c r="G134" s="4"/>
    </row>
    <row r="135" spans="7:7" x14ac:dyDescent="0.2">
      <c r="G135" s="4"/>
    </row>
    <row r="136" spans="7:7" x14ac:dyDescent="0.2">
      <c r="G136" s="4"/>
    </row>
    <row r="137" spans="7:7" x14ac:dyDescent="0.2">
      <c r="G137" s="4"/>
    </row>
    <row r="138" spans="7:7" x14ac:dyDescent="0.2">
      <c r="G138" s="4"/>
    </row>
    <row r="139" spans="7:7" x14ac:dyDescent="0.2">
      <c r="G139" s="4"/>
    </row>
    <row r="140" spans="7:7" x14ac:dyDescent="0.2">
      <c r="G140" s="4"/>
    </row>
    <row r="141" spans="7:7" x14ac:dyDescent="0.2">
      <c r="G141" s="4"/>
    </row>
    <row r="142" spans="7:7" x14ac:dyDescent="0.2">
      <c r="G142" s="4"/>
    </row>
    <row r="143" spans="7:7" x14ac:dyDescent="0.2">
      <c r="G143" s="4"/>
    </row>
    <row r="144" spans="7:7" x14ac:dyDescent="0.2">
      <c r="G144" s="4"/>
    </row>
    <row r="145" spans="7:7" x14ac:dyDescent="0.2">
      <c r="G145" s="4"/>
    </row>
    <row r="146" spans="7:7" x14ac:dyDescent="0.2">
      <c r="G146" s="4"/>
    </row>
    <row r="147" spans="7:7" x14ac:dyDescent="0.2">
      <c r="G147" s="4"/>
    </row>
    <row r="148" spans="7:7" x14ac:dyDescent="0.2">
      <c r="G148" s="4"/>
    </row>
    <row r="149" spans="7:7" x14ac:dyDescent="0.2">
      <c r="G149" s="4"/>
    </row>
    <row r="150" spans="7:7" x14ac:dyDescent="0.2">
      <c r="G150" s="4"/>
    </row>
    <row r="151" spans="7:7" x14ac:dyDescent="0.2">
      <c r="G151" s="4"/>
    </row>
    <row r="152" spans="7:7" x14ac:dyDescent="0.2">
      <c r="G152" s="4"/>
    </row>
    <row r="153" spans="7:7" x14ac:dyDescent="0.2">
      <c r="G153" s="4"/>
    </row>
    <row r="154" spans="7:7" x14ac:dyDescent="0.2">
      <c r="G154" s="4"/>
    </row>
    <row r="155" spans="7:7" x14ac:dyDescent="0.2">
      <c r="G155" s="4"/>
    </row>
    <row r="156" spans="7:7" x14ac:dyDescent="0.2">
      <c r="G156" s="4"/>
    </row>
    <row r="157" spans="7:7" x14ac:dyDescent="0.2">
      <c r="G157" s="4"/>
    </row>
    <row r="158" spans="7:7" x14ac:dyDescent="0.2">
      <c r="G158" s="4"/>
    </row>
    <row r="159" spans="7:7" x14ac:dyDescent="0.2">
      <c r="G159" s="4"/>
    </row>
    <row r="160" spans="7:7" x14ac:dyDescent="0.2">
      <c r="G160" s="4"/>
    </row>
    <row r="161" spans="7:7" x14ac:dyDescent="0.2">
      <c r="G161" s="4"/>
    </row>
    <row r="162" spans="7:7" x14ac:dyDescent="0.2">
      <c r="G162" s="4"/>
    </row>
    <row r="163" spans="7:7" x14ac:dyDescent="0.2">
      <c r="G163" s="4"/>
    </row>
    <row r="164" spans="7:7" x14ac:dyDescent="0.2">
      <c r="G164" s="4"/>
    </row>
    <row r="165" spans="7:7" x14ac:dyDescent="0.2">
      <c r="G165" s="4"/>
    </row>
    <row r="166" spans="7:7" x14ac:dyDescent="0.2">
      <c r="G166" s="4"/>
    </row>
    <row r="167" spans="7:7" x14ac:dyDescent="0.2">
      <c r="G167" s="4"/>
    </row>
    <row r="168" spans="7:7" x14ac:dyDescent="0.2">
      <c r="G168" s="4"/>
    </row>
    <row r="169" spans="7:7" x14ac:dyDescent="0.2">
      <c r="G169" s="4"/>
    </row>
    <row r="170" spans="7:7" x14ac:dyDescent="0.2">
      <c r="G170" s="4"/>
    </row>
    <row r="171" spans="7:7" x14ac:dyDescent="0.2">
      <c r="G171" s="4"/>
    </row>
    <row r="172" spans="7:7" x14ac:dyDescent="0.2">
      <c r="G172" s="4"/>
    </row>
    <row r="173" spans="7:7" x14ac:dyDescent="0.2">
      <c r="G173" s="4"/>
    </row>
    <row r="174" spans="7:7" x14ac:dyDescent="0.2">
      <c r="G174" s="4"/>
    </row>
    <row r="175" spans="7:7" x14ac:dyDescent="0.2">
      <c r="G175" s="4"/>
    </row>
    <row r="176" spans="7:7" x14ac:dyDescent="0.2">
      <c r="G176" s="4"/>
    </row>
    <row r="177" spans="7:7" x14ac:dyDescent="0.2">
      <c r="G177" s="4"/>
    </row>
    <row r="178" spans="7:7" x14ac:dyDescent="0.2">
      <c r="G178" s="4"/>
    </row>
    <row r="179" spans="7:7" x14ac:dyDescent="0.2">
      <c r="G179" s="4"/>
    </row>
    <row r="180" spans="7:7" x14ac:dyDescent="0.2">
      <c r="G180" s="4"/>
    </row>
    <row r="181" spans="7:7" x14ac:dyDescent="0.2">
      <c r="G181" s="4"/>
    </row>
    <row r="182" spans="7:7" x14ac:dyDescent="0.2">
      <c r="G182" s="4"/>
    </row>
    <row r="183" spans="7:7" x14ac:dyDescent="0.2">
      <c r="G183" s="4"/>
    </row>
    <row r="184" spans="7:7" x14ac:dyDescent="0.2">
      <c r="G184" s="4"/>
    </row>
    <row r="185" spans="7:7" x14ac:dyDescent="0.2">
      <c r="G185" s="4"/>
    </row>
    <row r="186" spans="7:7" x14ac:dyDescent="0.2">
      <c r="G186" s="4"/>
    </row>
    <row r="187" spans="7:7" x14ac:dyDescent="0.2">
      <c r="G187" s="4"/>
    </row>
    <row r="188" spans="7:7" x14ac:dyDescent="0.2">
      <c r="G188" s="4"/>
    </row>
    <row r="189" spans="7:7" x14ac:dyDescent="0.2">
      <c r="G189" s="4"/>
    </row>
    <row r="190" spans="7:7" x14ac:dyDescent="0.2">
      <c r="G190" s="4"/>
    </row>
    <row r="191" spans="7:7" x14ac:dyDescent="0.2">
      <c r="G191" s="4"/>
    </row>
    <row r="192" spans="7:7" x14ac:dyDescent="0.2">
      <c r="G192" s="4"/>
    </row>
    <row r="193" spans="7:7" x14ac:dyDescent="0.2">
      <c r="G193" s="4"/>
    </row>
    <row r="194" spans="7:7" x14ac:dyDescent="0.2">
      <c r="G194" s="4"/>
    </row>
    <row r="195" spans="7:7" x14ac:dyDescent="0.2">
      <c r="G195" s="4"/>
    </row>
    <row r="196" spans="7:7" x14ac:dyDescent="0.2">
      <c r="G196" s="4"/>
    </row>
    <row r="197" spans="7:7" x14ac:dyDescent="0.2">
      <c r="G197" s="4"/>
    </row>
    <row r="198" spans="7:7" x14ac:dyDescent="0.2">
      <c r="G198" s="4"/>
    </row>
    <row r="199" spans="7:7" x14ac:dyDescent="0.2">
      <c r="G199" s="4"/>
    </row>
    <row r="200" spans="7:7" x14ac:dyDescent="0.2">
      <c r="G200" s="4"/>
    </row>
    <row r="201" spans="7:7" x14ac:dyDescent="0.2">
      <c r="G201" s="4"/>
    </row>
    <row r="202" spans="7:7" x14ac:dyDescent="0.2">
      <c r="G202" s="4"/>
    </row>
    <row r="203" spans="7:7" x14ac:dyDescent="0.2">
      <c r="G203" s="4"/>
    </row>
    <row r="204" spans="7:7" x14ac:dyDescent="0.2">
      <c r="G204" s="4"/>
    </row>
    <row r="205" spans="7:7" x14ac:dyDescent="0.2">
      <c r="G205" s="4"/>
    </row>
    <row r="206" spans="7:7" x14ac:dyDescent="0.2">
      <c r="G206" s="4"/>
    </row>
    <row r="207" spans="7:7" x14ac:dyDescent="0.2">
      <c r="G207" s="4"/>
    </row>
    <row r="208" spans="7:7" x14ac:dyDescent="0.2">
      <c r="G208" s="4"/>
    </row>
    <row r="209" spans="7:7" x14ac:dyDescent="0.2">
      <c r="G209" s="4"/>
    </row>
    <row r="210" spans="7:7" x14ac:dyDescent="0.2">
      <c r="G210" s="4"/>
    </row>
    <row r="211" spans="7:7" x14ac:dyDescent="0.2">
      <c r="G211" s="4"/>
    </row>
    <row r="212" spans="7:7" x14ac:dyDescent="0.2">
      <c r="G212" s="4"/>
    </row>
    <row r="213" spans="7:7" x14ac:dyDescent="0.2">
      <c r="G213" s="4"/>
    </row>
    <row r="214" spans="7:7" x14ac:dyDescent="0.2">
      <c r="G214" s="4"/>
    </row>
    <row r="215" spans="7:7" x14ac:dyDescent="0.2">
      <c r="G215" s="4"/>
    </row>
    <row r="216" spans="7:7" x14ac:dyDescent="0.2">
      <c r="G216" s="4"/>
    </row>
    <row r="217" spans="7:7" x14ac:dyDescent="0.2">
      <c r="G217" s="4"/>
    </row>
    <row r="218" spans="7:7" x14ac:dyDescent="0.2">
      <c r="G218" s="4"/>
    </row>
    <row r="219" spans="7:7" x14ac:dyDescent="0.2">
      <c r="G219" s="4"/>
    </row>
    <row r="220" spans="7:7" x14ac:dyDescent="0.2">
      <c r="G220" s="4"/>
    </row>
    <row r="221" spans="7:7" x14ac:dyDescent="0.2">
      <c r="G221" s="4"/>
    </row>
    <row r="222" spans="7:7" x14ac:dyDescent="0.2">
      <c r="G222" s="4"/>
    </row>
    <row r="223" spans="7:7" x14ac:dyDescent="0.2">
      <c r="G223" s="4"/>
    </row>
    <row r="224" spans="7:7" x14ac:dyDescent="0.2">
      <c r="G224" s="4"/>
    </row>
    <row r="225" spans="7:7" x14ac:dyDescent="0.2">
      <c r="G225" s="4"/>
    </row>
    <row r="226" spans="7:7" x14ac:dyDescent="0.2">
      <c r="G226" s="4"/>
    </row>
    <row r="227" spans="7:7" x14ac:dyDescent="0.2">
      <c r="G227" s="4"/>
    </row>
    <row r="228" spans="7:7" x14ac:dyDescent="0.2">
      <c r="G228" s="4"/>
    </row>
    <row r="229" spans="7:7" x14ac:dyDescent="0.2">
      <c r="G229" s="4"/>
    </row>
    <row r="230" spans="7:7" x14ac:dyDescent="0.2">
      <c r="G230" s="4"/>
    </row>
    <row r="231" spans="7:7" x14ac:dyDescent="0.2">
      <c r="G231" s="4"/>
    </row>
    <row r="232" spans="7:7" x14ac:dyDescent="0.2">
      <c r="G232" s="4"/>
    </row>
    <row r="233" spans="7:7" x14ac:dyDescent="0.2">
      <c r="G233" s="4"/>
    </row>
    <row r="234" spans="7:7" x14ac:dyDescent="0.2">
      <c r="G234" s="4"/>
    </row>
    <row r="235" spans="7:7" x14ac:dyDescent="0.2">
      <c r="G235" s="4"/>
    </row>
    <row r="236" spans="7:7" x14ac:dyDescent="0.2">
      <c r="G236" s="4"/>
    </row>
    <row r="237" spans="7:7" x14ac:dyDescent="0.2">
      <c r="G237" s="4"/>
    </row>
    <row r="238" spans="7:7" x14ac:dyDescent="0.2">
      <c r="G238" s="4"/>
    </row>
    <row r="239" spans="7:7" x14ac:dyDescent="0.2">
      <c r="G239" s="4"/>
    </row>
    <row r="240" spans="7:7" x14ac:dyDescent="0.2">
      <c r="G240" s="4"/>
    </row>
    <row r="241" spans="7:7" x14ac:dyDescent="0.2">
      <c r="G241" s="4"/>
    </row>
    <row r="242" spans="7:7" x14ac:dyDescent="0.2">
      <c r="G242" s="4"/>
    </row>
    <row r="243" spans="7:7" x14ac:dyDescent="0.2">
      <c r="G243" s="4"/>
    </row>
    <row r="244" spans="7:7" x14ac:dyDescent="0.2">
      <c r="G244" s="4"/>
    </row>
    <row r="245" spans="7:7" x14ac:dyDescent="0.2">
      <c r="G245" s="4"/>
    </row>
    <row r="246" spans="7:7" x14ac:dyDescent="0.2">
      <c r="G246" s="4"/>
    </row>
    <row r="247" spans="7:7" x14ac:dyDescent="0.2">
      <c r="G247" s="4"/>
    </row>
    <row r="248" spans="7:7" x14ac:dyDescent="0.2">
      <c r="G248" s="4"/>
    </row>
    <row r="249" spans="7:7" x14ac:dyDescent="0.2">
      <c r="G249" s="4"/>
    </row>
    <row r="250" spans="7:7" x14ac:dyDescent="0.2">
      <c r="G250" s="4"/>
    </row>
    <row r="251" spans="7:7" x14ac:dyDescent="0.2">
      <c r="G251" s="4"/>
    </row>
    <row r="252" spans="7:7" x14ac:dyDescent="0.2">
      <c r="G252" s="4"/>
    </row>
    <row r="253" spans="7:7" x14ac:dyDescent="0.2">
      <c r="G253" s="4"/>
    </row>
    <row r="254" spans="7:7" x14ac:dyDescent="0.2">
      <c r="G254" s="4"/>
    </row>
    <row r="255" spans="7:7" x14ac:dyDescent="0.2">
      <c r="G255" s="4"/>
    </row>
    <row r="256" spans="7:7" x14ac:dyDescent="0.2">
      <c r="G256" s="4"/>
    </row>
    <row r="257" spans="7:7" x14ac:dyDescent="0.2">
      <c r="G257" s="4"/>
    </row>
    <row r="258" spans="7:7" x14ac:dyDescent="0.2">
      <c r="G258" s="4"/>
    </row>
    <row r="259" spans="7:7" x14ac:dyDescent="0.2">
      <c r="G259" s="4"/>
    </row>
    <row r="260" spans="7:7" x14ac:dyDescent="0.2">
      <c r="G260" s="4"/>
    </row>
    <row r="261" spans="7:7" x14ac:dyDescent="0.2">
      <c r="G261" s="4"/>
    </row>
    <row r="262" spans="7:7" x14ac:dyDescent="0.2">
      <c r="G262" s="4"/>
    </row>
    <row r="263" spans="7:7" x14ac:dyDescent="0.2">
      <c r="G263" s="4"/>
    </row>
    <row r="264" spans="7:7" x14ac:dyDescent="0.2">
      <c r="G264" s="4"/>
    </row>
    <row r="265" spans="7:7" x14ac:dyDescent="0.2">
      <c r="G265" s="4"/>
    </row>
    <row r="266" spans="7:7" x14ac:dyDescent="0.2">
      <c r="G266" s="4"/>
    </row>
    <row r="267" spans="7:7" x14ac:dyDescent="0.2">
      <c r="G267" s="4"/>
    </row>
    <row r="268" spans="7:7" x14ac:dyDescent="0.2">
      <c r="G268" s="4"/>
    </row>
    <row r="269" spans="7:7" x14ac:dyDescent="0.2">
      <c r="G269" s="4"/>
    </row>
    <row r="270" spans="7:7" x14ac:dyDescent="0.2">
      <c r="G270" s="4"/>
    </row>
    <row r="271" spans="7:7" x14ac:dyDescent="0.2">
      <c r="G271" s="4"/>
    </row>
    <row r="272" spans="7:7" x14ac:dyDescent="0.2">
      <c r="G272" s="4"/>
    </row>
    <row r="273" spans="7:7" x14ac:dyDescent="0.2">
      <c r="G273" s="4"/>
    </row>
    <row r="274" spans="7:7" x14ac:dyDescent="0.2">
      <c r="G274" s="4"/>
    </row>
    <row r="275" spans="7:7" x14ac:dyDescent="0.2">
      <c r="G275" s="4"/>
    </row>
    <row r="276" spans="7:7" x14ac:dyDescent="0.2">
      <c r="G276" s="4"/>
    </row>
    <row r="277" spans="7:7" x14ac:dyDescent="0.2">
      <c r="G277" s="4"/>
    </row>
    <row r="278" spans="7:7" x14ac:dyDescent="0.2">
      <c r="G278" s="4"/>
    </row>
    <row r="279" spans="7:7" x14ac:dyDescent="0.2">
      <c r="G279" s="4"/>
    </row>
    <row r="280" spans="7:7" x14ac:dyDescent="0.2">
      <c r="G280" s="4"/>
    </row>
    <row r="281" spans="7:7" x14ac:dyDescent="0.2">
      <c r="G281" s="4"/>
    </row>
    <row r="282" spans="7:7" x14ac:dyDescent="0.2">
      <c r="G282" s="4"/>
    </row>
    <row r="283" spans="7:7" x14ac:dyDescent="0.2">
      <c r="G283" s="4"/>
    </row>
    <row r="284" spans="7:7" x14ac:dyDescent="0.2">
      <c r="G284" s="4"/>
    </row>
    <row r="285" spans="7:7" x14ac:dyDescent="0.2">
      <c r="G285" s="4"/>
    </row>
    <row r="286" spans="7:7" x14ac:dyDescent="0.2">
      <c r="G286" s="4"/>
    </row>
    <row r="287" spans="7:7" x14ac:dyDescent="0.2">
      <c r="G287" s="4"/>
    </row>
    <row r="288" spans="7:7" x14ac:dyDescent="0.2">
      <c r="G288" s="4"/>
    </row>
    <row r="289" spans="7:7" x14ac:dyDescent="0.2">
      <c r="G289" s="4"/>
    </row>
    <row r="290" spans="7:7" x14ac:dyDescent="0.2">
      <c r="G290" s="4"/>
    </row>
    <row r="291" spans="7:7" x14ac:dyDescent="0.2">
      <c r="G291" s="4"/>
    </row>
    <row r="292" spans="7:7" x14ac:dyDescent="0.2">
      <c r="G292" s="4"/>
    </row>
    <row r="293" spans="7:7" x14ac:dyDescent="0.2">
      <c r="G293" s="4"/>
    </row>
    <row r="294" spans="7:7" x14ac:dyDescent="0.2">
      <c r="G294" s="4"/>
    </row>
    <row r="295" spans="7:7" x14ac:dyDescent="0.2">
      <c r="G295" s="4"/>
    </row>
    <row r="296" spans="7:7" x14ac:dyDescent="0.2">
      <c r="G296" s="4"/>
    </row>
    <row r="297" spans="7:7" x14ac:dyDescent="0.2">
      <c r="G297" s="4"/>
    </row>
    <row r="298" spans="7:7" x14ac:dyDescent="0.2">
      <c r="G298" s="4"/>
    </row>
    <row r="299" spans="7:7" x14ac:dyDescent="0.2">
      <c r="G299" s="4"/>
    </row>
    <row r="300" spans="7:7" x14ac:dyDescent="0.2">
      <c r="G300" s="4"/>
    </row>
    <row r="301" spans="7:7" x14ac:dyDescent="0.2">
      <c r="G301" s="4"/>
    </row>
    <row r="302" spans="7:7" x14ac:dyDescent="0.2">
      <c r="G302" s="4"/>
    </row>
    <row r="303" spans="7:7" x14ac:dyDescent="0.2">
      <c r="G303" s="4"/>
    </row>
    <row r="304" spans="7:7" x14ac:dyDescent="0.2">
      <c r="G304" s="4"/>
    </row>
    <row r="305" spans="7:7" x14ac:dyDescent="0.2">
      <c r="G305" s="4"/>
    </row>
    <row r="306" spans="7:7" x14ac:dyDescent="0.2">
      <c r="G306" s="4"/>
    </row>
    <row r="307" spans="7:7" x14ac:dyDescent="0.2">
      <c r="G307" s="4"/>
    </row>
    <row r="308" spans="7:7" x14ac:dyDescent="0.2">
      <c r="G308" s="4"/>
    </row>
    <row r="309" spans="7:7" x14ac:dyDescent="0.2">
      <c r="G309" s="4"/>
    </row>
    <row r="310" spans="7:7" x14ac:dyDescent="0.2">
      <c r="G310" s="4"/>
    </row>
    <row r="311" spans="7:7" x14ac:dyDescent="0.2">
      <c r="G311" s="4"/>
    </row>
    <row r="312" spans="7:7" x14ac:dyDescent="0.2">
      <c r="G312" s="4"/>
    </row>
    <row r="313" spans="7:7" x14ac:dyDescent="0.2">
      <c r="G313" s="4"/>
    </row>
    <row r="314" spans="7:7" x14ac:dyDescent="0.2">
      <c r="G314" s="4"/>
    </row>
    <row r="315" spans="7:7" x14ac:dyDescent="0.2">
      <c r="G315" s="4"/>
    </row>
    <row r="316" spans="7:7" x14ac:dyDescent="0.2">
      <c r="G316" s="4"/>
    </row>
    <row r="317" spans="7:7" x14ac:dyDescent="0.2">
      <c r="G317" s="4"/>
    </row>
    <row r="318" spans="7:7" x14ac:dyDescent="0.2">
      <c r="G318" s="4"/>
    </row>
    <row r="319" spans="7:7" x14ac:dyDescent="0.2">
      <c r="G319" s="4"/>
    </row>
    <row r="320" spans="7:7" x14ac:dyDescent="0.2">
      <c r="G320" s="4"/>
    </row>
    <row r="321" spans="7:7" x14ac:dyDescent="0.2">
      <c r="G321" s="4"/>
    </row>
    <row r="322" spans="7:7" x14ac:dyDescent="0.2">
      <c r="G322" s="4"/>
    </row>
    <row r="323" spans="7:7" x14ac:dyDescent="0.2">
      <c r="G323" s="4"/>
    </row>
    <row r="324" spans="7:7" x14ac:dyDescent="0.2">
      <c r="G324" s="4"/>
    </row>
    <row r="325" spans="7:7" x14ac:dyDescent="0.2">
      <c r="G325" s="4"/>
    </row>
    <row r="326" spans="7:7" x14ac:dyDescent="0.2">
      <c r="G326" s="4"/>
    </row>
    <row r="327" spans="7:7" x14ac:dyDescent="0.2">
      <c r="G327" s="4"/>
    </row>
    <row r="328" spans="7:7" x14ac:dyDescent="0.2">
      <c r="G328" s="4"/>
    </row>
    <row r="329" spans="7:7" x14ac:dyDescent="0.2">
      <c r="G329" s="4"/>
    </row>
    <row r="330" spans="7:7" x14ac:dyDescent="0.2">
      <c r="G330" s="4"/>
    </row>
    <row r="331" spans="7:7" x14ac:dyDescent="0.2">
      <c r="G331" s="4"/>
    </row>
    <row r="332" spans="7:7" x14ac:dyDescent="0.2">
      <c r="G332" s="4"/>
    </row>
    <row r="333" spans="7:7" x14ac:dyDescent="0.2">
      <c r="G333" s="4"/>
    </row>
    <row r="334" spans="7:7" x14ac:dyDescent="0.2">
      <c r="G334" s="4"/>
    </row>
    <row r="335" spans="7:7" x14ac:dyDescent="0.2">
      <c r="G335" s="4"/>
    </row>
    <row r="336" spans="7:7" x14ac:dyDescent="0.2">
      <c r="G336" s="4"/>
    </row>
    <row r="337" spans="7:7" x14ac:dyDescent="0.2">
      <c r="G337" s="4"/>
    </row>
    <row r="338" spans="7:7" x14ac:dyDescent="0.2">
      <c r="G338" s="4"/>
    </row>
    <row r="339" spans="7:7" x14ac:dyDescent="0.2">
      <c r="G339" s="4"/>
    </row>
    <row r="340" spans="7:7" x14ac:dyDescent="0.2">
      <c r="G340" s="4"/>
    </row>
    <row r="341" spans="7:7" x14ac:dyDescent="0.2">
      <c r="G341" s="4"/>
    </row>
    <row r="342" spans="7:7" x14ac:dyDescent="0.2">
      <c r="G342" s="4"/>
    </row>
    <row r="343" spans="7:7" x14ac:dyDescent="0.2">
      <c r="G343" s="4"/>
    </row>
    <row r="344" spans="7:7" x14ac:dyDescent="0.2">
      <c r="G344" s="4"/>
    </row>
    <row r="345" spans="7:7" x14ac:dyDescent="0.2">
      <c r="G345" s="4"/>
    </row>
    <row r="346" spans="7:7" x14ac:dyDescent="0.2">
      <c r="G346" s="4"/>
    </row>
    <row r="347" spans="7:7" x14ac:dyDescent="0.2">
      <c r="G347" s="4"/>
    </row>
    <row r="348" spans="7:7" x14ac:dyDescent="0.2">
      <c r="G348" s="4"/>
    </row>
    <row r="349" spans="7:7" x14ac:dyDescent="0.2">
      <c r="G349" s="4"/>
    </row>
    <row r="350" spans="7:7" x14ac:dyDescent="0.2">
      <c r="G350" s="4"/>
    </row>
    <row r="351" spans="7:7" x14ac:dyDescent="0.2">
      <c r="G351" s="4"/>
    </row>
    <row r="352" spans="7:7" x14ac:dyDescent="0.2">
      <c r="G352" s="4"/>
    </row>
    <row r="353" spans="7:7" x14ac:dyDescent="0.2">
      <c r="G353" s="4"/>
    </row>
    <row r="354" spans="7:7" x14ac:dyDescent="0.2">
      <c r="G354" s="4"/>
    </row>
    <row r="355" spans="7:7" x14ac:dyDescent="0.2">
      <c r="G355" s="4"/>
    </row>
    <row r="356" spans="7:7" x14ac:dyDescent="0.2">
      <c r="G356" s="4"/>
    </row>
    <row r="357" spans="7:7" x14ac:dyDescent="0.2">
      <c r="G357" s="4"/>
    </row>
    <row r="358" spans="7:7" x14ac:dyDescent="0.2">
      <c r="G358" s="4"/>
    </row>
    <row r="359" spans="7:7" x14ac:dyDescent="0.2">
      <c r="G359" s="4"/>
    </row>
    <row r="360" spans="7:7" x14ac:dyDescent="0.2">
      <c r="G360" s="4"/>
    </row>
    <row r="361" spans="7:7" x14ac:dyDescent="0.2">
      <c r="G361" s="4"/>
    </row>
    <row r="362" spans="7:7" x14ac:dyDescent="0.2">
      <c r="G362" s="4"/>
    </row>
    <row r="363" spans="7:7" x14ac:dyDescent="0.2">
      <c r="G363" s="4"/>
    </row>
    <row r="364" spans="7:7" x14ac:dyDescent="0.2">
      <c r="G364" s="4"/>
    </row>
    <row r="365" spans="7:7" x14ac:dyDescent="0.2">
      <c r="G365" s="4"/>
    </row>
    <row r="366" spans="7:7" x14ac:dyDescent="0.2">
      <c r="G366" s="4"/>
    </row>
    <row r="367" spans="7:7" x14ac:dyDescent="0.2">
      <c r="G367" s="4"/>
    </row>
    <row r="368" spans="7:7" x14ac:dyDescent="0.2">
      <c r="G368" s="4"/>
    </row>
  </sheetData>
  <sheetProtection formatCells="0" insertColumns="0" insertRows="0" insertHyperlinks="0" sort="0" autoFilter="0" pivotTables="0"/>
  <mergeCells count="46">
    <mergeCell ref="ES9:EY9"/>
    <mergeCell ref="EZ9:FF9"/>
    <mergeCell ref="FG9:FM9"/>
    <mergeCell ref="ES8:EY8"/>
    <mergeCell ref="EZ8:FF8"/>
    <mergeCell ref="FG8:FM8"/>
    <mergeCell ref="EE9:EK9"/>
    <mergeCell ref="EL9:ER9"/>
    <mergeCell ref="DC8:DI8"/>
    <mergeCell ref="DJ8:DP8"/>
    <mergeCell ref="DQ8:DW8"/>
    <mergeCell ref="DX8:ED8"/>
    <mergeCell ref="EE8:EK8"/>
    <mergeCell ref="EL8:ER8"/>
    <mergeCell ref="DC9:DI9"/>
    <mergeCell ref="DJ9:DP9"/>
    <mergeCell ref="DQ9:DW9"/>
    <mergeCell ref="DX9:ED9"/>
    <mergeCell ref="BF8:BL8"/>
    <mergeCell ref="BM8:BS8"/>
    <mergeCell ref="CV8:DB8"/>
    <mergeCell ref="BF9:BL9"/>
    <mergeCell ref="BM9:BS9"/>
    <mergeCell ref="BT9:BZ9"/>
    <mergeCell ref="CA9:CG9"/>
    <mergeCell ref="CH9:CN9"/>
    <mergeCell ref="BT8:BZ8"/>
    <mergeCell ref="CA8:CG8"/>
    <mergeCell ref="CH8:CN8"/>
    <mergeCell ref="CO8:CU8"/>
    <mergeCell ref="CO9:CU9"/>
    <mergeCell ref="CV9:DB9"/>
    <mergeCell ref="AY9:BE9"/>
    <mergeCell ref="I9:O9"/>
    <mergeCell ref="I8:O8"/>
    <mergeCell ref="P8:V8"/>
    <mergeCell ref="P9:V9"/>
    <mergeCell ref="W8:AC8"/>
    <mergeCell ref="AD8:AJ8"/>
    <mergeCell ref="W9:AC9"/>
    <mergeCell ref="AD9:AJ9"/>
    <mergeCell ref="AK9:AQ9"/>
    <mergeCell ref="AR9:AX9"/>
    <mergeCell ref="AK8:AQ8"/>
    <mergeCell ref="AR8:AX8"/>
    <mergeCell ref="AY8:BE8"/>
  </mergeCells>
  <phoneticPr fontId="19" type="noConversion"/>
  <conditionalFormatting sqref="H12">
    <cfRule type="dataBar" priority="28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{49518970-A63F-6942-8A0B-BA2DC15915D3}</x14:id>
        </ext>
      </extLst>
    </cfRule>
  </conditionalFormatting>
  <conditionalFormatting sqref="H13:H17">
    <cfRule type="dataBar" priority="29">
      <dataBar>
        <cfvo type="num" val="0"/>
        <cfvo type="num" val="1"/>
        <color rgb="FFEF9C29"/>
      </dataBar>
      <extLst>
        <ext xmlns:x14="http://schemas.microsoft.com/office/spreadsheetml/2009/9/main" uri="{B025F937-C7B1-47D3-B67F-A62EFF666E3E}">
          <x14:id>{DDA58751-1F81-C548-A6F0-1FB2E8136659}</x14:id>
        </ext>
      </extLst>
    </cfRule>
  </conditionalFormatting>
  <conditionalFormatting sqref="H18">
    <cfRule type="dataBar" priority="3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{CD852A62-CA7B-2C44-9526-FB027B61FDFA}</x14:id>
        </ext>
      </extLst>
    </cfRule>
  </conditionalFormatting>
  <conditionalFormatting sqref="H19:H24">
    <cfRule type="dataBar" priority="23">
      <dataBar>
        <cfvo type="num" val="0"/>
        <cfvo type="num" val="1"/>
        <color rgb="FFEF9C29"/>
      </dataBar>
      <extLst>
        <ext xmlns:x14="http://schemas.microsoft.com/office/spreadsheetml/2009/9/main" uri="{B025F937-C7B1-47D3-B67F-A62EFF666E3E}">
          <x14:id>{676CC77E-4494-FB46-9159-9C56A28AED70}</x14:id>
        </ext>
      </extLst>
    </cfRule>
  </conditionalFormatting>
  <conditionalFormatting sqref="H25">
    <cfRule type="dataBar" priority="2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{D27F143A-D10C-F948-BF52-B9EF29E0358A}</x14:id>
        </ext>
      </extLst>
    </cfRule>
  </conditionalFormatting>
  <conditionalFormatting sqref="H26:H30">
    <cfRule type="dataBar" priority="22">
      <dataBar>
        <cfvo type="num" val="0"/>
        <cfvo type="num" val="1"/>
        <color rgb="FFEF9C29"/>
      </dataBar>
      <extLst>
        <ext xmlns:x14="http://schemas.microsoft.com/office/spreadsheetml/2009/9/main" uri="{B025F937-C7B1-47D3-B67F-A62EFF666E3E}">
          <x14:id>{004905B3-D1AE-2D42-B624-5A2AEB8D48E0}</x14:id>
        </ext>
      </extLst>
    </cfRule>
  </conditionalFormatting>
  <conditionalFormatting sqref="H31">
    <cfRule type="dataBar" priority="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{AA9A1316-B453-3143-B374-D463D22C06C8}</x14:id>
        </ext>
      </extLst>
    </cfRule>
  </conditionalFormatting>
  <conditionalFormatting sqref="H32:H87">
    <cfRule type="dataBar" priority="20">
      <dataBar>
        <cfvo type="num" val="0"/>
        <cfvo type="num" val="1"/>
        <color rgb="FFEF9C29"/>
      </dataBar>
      <extLst>
        <ext xmlns:x14="http://schemas.microsoft.com/office/spreadsheetml/2009/9/main" uri="{B025F937-C7B1-47D3-B67F-A62EFF666E3E}">
          <x14:id>{3CD8A375-EE0C-A946-8B2B-D0087F1C91ED}</x14:id>
        </ext>
      </extLst>
    </cfRule>
  </conditionalFormatting>
  <conditionalFormatting sqref="I12:CL12 I88:CL178">
    <cfRule type="expression" dxfId="7" priority="19">
      <formula>AND($E12&lt;=I$10,ROUNDDOWN(($G12-$E12+1)*$H12,0)+$E12-1&gt;=I$10)</formula>
    </cfRule>
    <cfRule type="expression" dxfId="6" priority="32">
      <formula>AND(NOT(ISBLANK($E12)),$E12&lt;=I$10,$G12&gt;=I$10)</formula>
    </cfRule>
  </conditionalFormatting>
  <conditionalFormatting sqref="I13:CL87">
    <cfRule type="expression" dxfId="5" priority="10">
      <formula>AND(NOT(ISBLANK($E13)),$E13&lt;=I$10,$G13&gt;=I$10)</formula>
    </cfRule>
  </conditionalFormatting>
  <conditionalFormatting sqref="I12:CT12 I10:FM11">
    <cfRule type="expression" dxfId="4" priority="33">
      <formula>I$10=TODAY()</formula>
    </cfRule>
  </conditionalFormatting>
  <conditionalFormatting sqref="I10:FM11">
    <cfRule type="expression" dxfId="3" priority="18">
      <formula>I$10=TODAY()</formula>
    </cfRule>
  </conditionalFormatting>
  <conditionalFormatting sqref="I13:FM87">
    <cfRule type="expression" dxfId="2" priority="9">
      <formula>AND($E13&lt;=I$10,ROUNDDOWN(($G13-$E13+1)*$H13,0)+$E13-1&gt;=I$10)</formula>
    </cfRule>
    <cfRule type="expression" dxfId="1" priority="11">
      <formula>I$10=TODAY()</formula>
    </cfRule>
  </conditionalFormatting>
  <conditionalFormatting sqref="CU12:FM87">
    <cfRule type="expression" dxfId="0" priority="7">
      <formula>CU$10=TODAY()</formula>
    </cfRule>
  </conditionalFormatting>
  <pageMargins left="0.7" right="0.7" top="0.78740157499999996" bottom="0.78740157499999996" header="0.3" footer="0.3"/>
  <ignoredErrors>
    <ignoredError sqref="A12" numberStoredAsText="1"/>
    <ignoredError sqref="H12 H18 H25 H31" unlockedFormula="1"/>
  </ignoredErrors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9518970-A63F-6942-8A0B-BA2DC15915D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H12</xm:sqref>
        </x14:conditionalFormatting>
        <x14:conditionalFormatting xmlns:xm="http://schemas.microsoft.com/office/excel/2006/main">
          <x14:cfRule type="dataBar" id="{DDA58751-1F81-C548-A6F0-1FB2E8136659}">
            <x14:dataBar minLength="0" maxLength="10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H13:H17</xm:sqref>
        </x14:conditionalFormatting>
        <x14:conditionalFormatting xmlns:xm="http://schemas.microsoft.com/office/excel/2006/main">
          <x14:cfRule type="dataBar" id="{CD852A62-CA7B-2C44-9526-FB027B61FDF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H18</xm:sqref>
        </x14:conditionalFormatting>
        <x14:conditionalFormatting xmlns:xm="http://schemas.microsoft.com/office/excel/2006/main">
          <x14:cfRule type="dataBar" id="{676CC77E-4494-FB46-9159-9C56A28AED70}">
            <x14:dataBar minLength="0" maxLength="10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H19:H24</xm:sqref>
        </x14:conditionalFormatting>
        <x14:conditionalFormatting xmlns:xm="http://schemas.microsoft.com/office/excel/2006/main">
          <x14:cfRule type="dataBar" id="{D27F143A-D10C-F948-BF52-B9EF29E0358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H25</xm:sqref>
        </x14:conditionalFormatting>
        <x14:conditionalFormatting xmlns:xm="http://schemas.microsoft.com/office/excel/2006/main">
          <x14:cfRule type="dataBar" id="{004905B3-D1AE-2D42-B624-5A2AEB8D48E0}">
            <x14:dataBar minLength="0" maxLength="10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H26:H30</xm:sqref>
        </x14:conditionalFormatting>
        <x14:conditionalFormatting xmlns:xm="http://schemas.microsoft.com/office/excel/2006/main">
          <x14:cfRule type="dataBar" id="{AA9A1316-B453-3143-B374-D463D22C06C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H31</xm:sqref>
        </x14:conditionalFormatting>
        <x14:conditionalFormatting xmlns:xm="http://schemas.microsoft.com/office/excel/2006/main">
          <x14:cfRule type="dataBar" id="{3CD8A375-EE0C-A946-8B2B-D0087F1C91ED}">
            <x14:dataBar minLength="0" maxLength="10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H32:H87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6BFAD211FB4B4CA56B4BB8F3695762" ma:contentTypeVersion="15" ma:contentTypeDescription="Create a new document." ma:contentTypeScope="" ma:versionID="b7b3072545ca938cda2d949b006329c7">
  <xsd:schema xmlns:xsd="http://www.w3.org/2001/XMLSchema" xmlns:xs="http://www.w3.org/2001/XMLSchema" xmlns:p="http://schemas.microsoft.com/office/2006/metadata/properties" xmlns:ns2="0a796cb7-362d-40f5-9768-de0253afe414" xmlns:ns3="774a9064-f29c-480e-b26b-8583f684684e" targetNamespace="http://schemas.microsoft.com/office/2006/metadata/properties" ma:root="true" ma:fieldsID="71bfade55627ebe0737cdb040aa67127" ns2:_="" ns3:_="">
    <xsd:import namespace="0a796cb7-362d-40f5-9768-de0253afe414"/>
    <xsd:import namespace="774a9064-f29c-480e-b26b-8583f68468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96cb7-362d-40f5-9768-de0253afe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7bfea5-6565-45a1-b763-f9cb31bd3f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a9064-f29c-480e-b26b-8583f684684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aab9070-74ae-4c23-8edc-044f044fa402}" ma:internalName="TaxCatchAll" ma:showField="CatchAllData" ma:web="774a9064-f29c-480e-b26b-8583f68468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4a9064-f29c-480e-b26b-8583f684684e" xsi:nil="true"/>
    <lcf76f155ced4ddcb4097134ff3c332f xmlns="0a796cb7-362d-40f5-9768-de0253afe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DEC263-FEF2-42B1-B4E1-4E21520FC296}"/>
</file>

<file path=customXml/itemProps2.xml><?xml version="1.0" encoding="utf-8"?>
<ds:datastoreItem xmlns:ds="http://schemas.openxmlformats.org/officeDocument/2006/customXml" ds:itemID="{ECDD1F95-68CD-4262-898C-911248B3F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833D68-B706-4F0D-AF3B-63A2F05C002B}">
  <ds:schemaRefs>
    <ds:schemaRef ds:uri="http://schemas.openxmlformats.org/package/2006/metadata/core-properties"/>
    <ds:schemaRef ds:uri="http://schemas.microsoft.com/office/2006/documentManagement/types"/>
    <ds:schemaRef ds:uri="774a9064-f29c-480e-b26b-8583f684684e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0a796cb7-362d-40f5-9768-de0253afe414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Sommaire</vt:lpstr>
      <vt:lpstr>Diagramme de Gantt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valentin.pesselier@pulsa-conseil.fr</dc:creator>
  <cp:lastModifiedBy>Valentin Pesselier</cp:lastModifiedBy>
  <dcterms:created xsi:type="dcterms:W3CDTF">2019-09-23T10:49:50Z</dcterms:created>
  <dcterms:modified xsi:type="dcterms:W3CDTF">2024-03-22T10:20:15Z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0x0101007C6BFAD211FB4B4CA56B4BB8F3695762</vt:lpwstr>
  </property>
  <property fmtid="{D5CDD505-2E9C-101B-9397-08002B2CF9AE}" pid="3" name="MediaServiceImageTags">
    <vt:lpwstr/>
  </property>
</Properties>
</file>