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 meu disco\Bairro de Ideias\LeadMagnets\"/>
    </mc:Choice>
  </mc:AlternateContent>
  <xr:revisionPtr revIDLastSave="0" documentId="13_ncr:1_{B0CFB9CA-F66B-477C-B297-BE7260994543}" xr6:coauthVersionLast="47" xr6:coauthVersionMax="47" xr10:uidLastSave="{00000000-0000-0000-0000-000000000000}"/>
  <workbookProtection workbookAlgorithmName="SHA-512" workbookHashValue="UrcYd7MMyDSqU/mO5IEaBMIeGVCjAT1oKiz9HZtpwv97l7Cx/1uCsuiRFS1bRdSt5aUVEBpZV2PqZciORkPRTQ==" workbookSaltValue="dg7UDlxmtJ3VeqUIJxRDZQ==" workbookSpinCount="100000" lockStructure="1"/>
  <bookViews>
    <workbookView xWindow="-108" yWindow="-108" windowWidth="23256" windowHeight="12456" xr2:uid="{A349A087-20AC-4131-B6F7-9183CBDF47D2}"/>
  </bookViews>
  <sheets>
    <sheet name="Conclusão em 2024" sheetId="3" r:id="rId1"/>
    <sheet name=" Conclusão em 2025" sheetId="4" r:id="rId2"/>
    <sheet name="Conclusão em 2026 e seguinte" sheetId="5" r:id="rId3"/>
  </sheets>
  <definedNames>
    <definedName name="_xlnm.Print_Area" localSheetId="0">'Conclusão em 2024'!$C$1:$V$26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" i="3" l="1"/>
  <c r="T18" i="3"/>
  <c r="T16" i="3"/>
  <c r="T14" i="3"/>
  <c r="T12" i="3"/>
  <c r="T10" i="3"/>
  <c r="T8" i="3"/>
  <c r="V20" i="3"/>
  <c r="V18" i="3"/>
  <c r="V16" i="3"/>
  <c r="V14" i="3"/>
  <c r="V12" i="3"/>
  <c r="V10" i="3"/>
  <c r="V8" i="3"/>
  <c r="V6" i="3"/>
  <c r="T6" i="3" s="1"/>
  <c r="V4" i="3"/>
  <c r="U22" i="3" s="1"/>
  <c r="S22" i="3" s="1"/>
  <c r="T14" i="5"/>
  <c r="T8" i="5"/>
  <c r="T6" i="5"/>
  <c r="T20" i="5"/>
  <c r="T18" i="5"/>
  <c r="T10" i="5"/>
  <c r="R16" i="5"/>
  <c r="T16" i="5" s="1"/>
  <c r="R14" i="5"/>
  <c r="R12" i="5"/>
  <c r="T12" i="5" s="1"/>
  <c r="R8" i="5"/>
  <c r="R6" i="5"/>
  <c r="R4" i="5"/>
  <c r="T4" i="5" s="1"/>
  <c r="S20" i="4"/>
  <c r="S18" i="4"/>
  <c r="S10" i="4"/>
  <c r="Q16" i="4"/>
  <c r="S16" i="4" s="1"/>
  <c r="Q14" i="4"/>
  <c r="S14" i="4" s="1"/>
  <c r="Q12" i="4"/>
  <c r="S12" i="4" s="1"/>
  <c r="Q8" i="4"/>
  <c r="S8" i="4" s="1"/>
  <c r="Q6" i="4"/>
  <c r="S6" i="4" s="1"/>
  <c r="Q4" i="4"/>
  <c r="S4" i="4" s="1"/>
  <c r="R16" i="3"/>
  <c r="R14" i="3"/>
  <c r="R12" i="3"/>
  <c r="R8" i="3"/>
  <c r="R6" i="3"/>
  <c r="R4" i="3"/>
  <c r="T4" i="3" l="1"/>
  <c r="R22" i="4"/>
  <c r="S22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0961D83-D36F-44E6-9CDF-9AB6DB86420F}" keepAlive="1" name="Consulta - Tabela1" description="Ligação à consulta 'Tabela1' no livro." type="5" refreshedVersion="8" background="1" saveData="1">
    <dbPr connection="Provider=Microsoft.Mashup.OleDb.1;Data Source=$Workbook$;Location=Tabela1;Extended Properties=&quot;&quot;" command="SELECT * FROM [Tabela1]"/>
  </connection>
</connections>
</file>

<file path=xl/sharedStrings.xml><?xml version="1.0" encoding="utf-8"?>
<sst xmlns="http://schemas.openxmlformats.org/spreadsheetml/2006/main" count="86" uniqueCount="31">
  <si>
    <t>10º</t>
  </si>
  <si>
    <t>11º</t>
  </si>
  <si>
    <t>12º</t>
  </si>
  <si>
    <t>1ª fase</t>
  </si>
  <si>
    <t>2ª fase</t>
  </si>
  <si>
    <t>Disciplina trianual</t>
  </si>
  <si>
    <t>Disciplinas bianuais</t>
  </si>
  <si>
    <t>Disciplinas anuais</t>
  </si>
  <si>
    <t>Classificação final de curso</t>
  </si>
  <si>
    <t>CFD</t>
  </si>
  <si>
    <t>Melhor exame</t>
  </si>
  <si>
    <t>Língua Portuguesa</t>
  </si>
  <si>
    <t>Filosofia</t>
  </si>
  <si>
    <t>Língua Estrangeira I, II ou III</t>
  </si>
  <si>
    <t>Educação Física</t>
  </si>
  <si>
    <t>2023/24</t>
  </si>
  <si>
    <t>2021/2022</t>
  </si>
  <si>
    <t>2022/23</t>
  </si>
  <si>
    <t>Exames*</t>
  </si>
  <si>
    <t>NOTA: Os exames nacionais não contam para a média do secundário</t>
  </si>
  <si>
    <t>Formação GERAL</t>
  </si>
  <si>
    <t>Formação ESPECIFICA</t>
  </si>
  <si>
    <t>Terminas o secundário em 2023/24?</t>
  </si>
  <si>
    <t xml:space="preserve">Copyright 2024 © Bairro de Ideias </t>
  </si>
  <si>
    <t>Todos os direitos reservados</t>
  </si>
  <si>
    <t>bairrodeideias.com</t>
  </si>
  <si>
    <t>Terminas o secundário em 2024/25?</t>
  </si>
  <si>
    <t>Terminas o secundário em 2025/26?</t>
  </si>
  <si>
    <t>Instruções:</t>
  </si>
  <si>
    <t>1º Completa com as tuas disciplinas específica</t>
  </si>
  <si>
    <t>2º Coloca as tuas notas finais de cada ano e as notas do exames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</si>
</sst>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Ubuntu"/>
      <family val="2"/>
    </font>
    <font>
      <sz val="14"/>
      <color theme="1"/>
      <name val="Ubuntu"/>
      <family val="2"/>
    </font>
    <font>
      <sz val="16"/>
      <color theme="1"/>
      <name val="Ubuntu"/>
      <family val="2"/>
    </font>
    <font>
      <sz val="20"/>
      <color theme="1"/>
      <name val="Ubuntu"/>
      <family val="2"/>
    </font>
    <font>
      <sz val="22"/>
      <color theme="0"/>
      <name val="Ubuntu"/>
      <family val="2"/>
    </font>
    <font>
      <sz val="12"/>
      <color theme="0"/>
      <name val="Ubuntu"/>
      <family val="2"/>
    </font>
    <font>
      <sz val="24"/>
      <color theme="1"/>
      <name val="Ubuntu"/>
      <family val="2"/>
    </font>
    <font>
      <b/>
      <sz val="12"/>
      <color theme="1"/>
      <name val="Ubuntu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3" borderId="1" xfId="0" applyFont="1" applyFill="1" applyBorder="1"/>
    <xf numFmtId="0" fontId="1" fillId="3" borderId="7" xfId="0" applyFont="1" applyFill="1" applyBorder="1"/>
    <xf numFmtId="0" fontId="1" fillId="3" borderId="11" xfId="0" applyFont="1" applyFill="1" applyBorder="1"/>
    <xf numFmtId="0" fontId="1" fillId="3" borderId="16" xfId="0" applyFont="1" applyFill="1" applyBorder="1"/>
    <xf numFmtId="0" fontId="1" fillId="3" borderId="19" xfId="0" applyFont="1" applyFill="1" applyBorder="1"/>
    <xf numFmtId="0" fontId="1" fillId="7" borderId="0" xfId="0" applyFont="1" applyFill="1"/>
    <xf numFmtId="0" fontId="1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0" xfId="0" applyFont="1" applyFill="1"/>
    <xf numFmtId="0" fontId="1" fillId="8" borderId="11" xfId="0" applyFont="1" applyFill="1" applyBorder="1"/>
    <xf numFmtId="0" fontId="1" fillId="8" borderId="7" xfId="0" applyFont="1" applyFill="1" applyBorder="1"/>
    <xf numFmtId="0" fontId="1" fillId="8" borderId="16" xfId="0" applyFont="1" applyFill="1" applyBorder="1"/>
    <xf numFmtId="0" fontId="1" fillId="8" borderId="8" xfId="0" applyFont="1" applyFill="1" applyBorder="1"/>
    <xf numFmtId="0" fontId="1" fillId="8" borderId="1" xfId="0" applyFont="1" applyFill="1" applyBorder="1"/>
    <xf numFmtId="0" fontId="3" fillId="7" borderId="0" xfId="0" applyFont="1" applyFill="1"/>
    <xf numFmtId="0" fontId="4" fillId="7" borderId="0" xfId="0" applyFont="1" applyFill="1"/>
    <xf numFmtId="0" fontId="1" fillId="4" borderId="0" xfId="0" applyFont="1" applyFill="1"/>
    <xf numFmtId="164" fontId="1" fillId="9" borderId="12" xfId="0" applyNumberFormat="1" applyFont="1" applyFill="1" applyBorder="1"/>
    <xf numFmtId="164" fontId="1" fillId="9" borderId="9" xfId="0" applyNumberFormat="1" applyFont="1" applyFill="1" applyBorder="1"/>
    <xf numFmtId="164" fontId="1" fillId="6" borderId="9" xfId="0" applyNumberFormat="1" applyFont="1" applyFill="1" applyBorder="1"/>
    <xf numFmtId="164" fontId="1" fillId="6" borderId="12" xfId="0" applyNumberFormat="1" applyFont="1" applyFill="1" applyBorder="1"/>
    <xf numFmtId="164" fontId="1" fillId="6" borderId="18" xfId="0" applyNumberFormat="1" applyFont="1" applyFill="1" applyBorder="1"/>
    <xf numFmtId="164" fontId="1" fillId="9" borderId="18" xfId="0" applyNumberFormat="1" applyFont="1" applyFill="1" applyBorder="1"/>
    <xf numFmtId="164" fontId="1" fillId="10" borderId="9" xfId="0" applyNumberFormat="1" applyFont="1" applyFill="1" applyBorder="1"/>
    <xf numFmtId="164" fontId="1" fillId="10" borderId="12" xfId="0" applyNumberFormat="1" applyFont="1" applyFill="1" applyBorder="1"/>
    <xf numFmtId="164" fontId="1" fillId="10" borderId="18" xfId="0" applyNumberFormat="1" applyFont="1" applyFill="1" applyBorder="1"/>
    <xf numFmtId="0" fontId="8" fillId="4" borderId="0" xfId="0" applyFont="1" applyFill="1"/>
    <xf numFmtId="0" fontId="1" fillId="0" borderId="8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2" fontId="7" fillId="12" borderId="20" xfId="0" applyNumberFormat="1" applyFont="1" applyFill="1" applyBorder="1" applyAlignment="1">
      <alignment horizontal="center"/>
    </xf>
    <xf numFmtId="2" fontId="7" fillId="12" borderId="21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1" fillId="8" borderId="4" xfId="0" applyFont="1" applyFill="1" applyBorder="1" applyAlignment="1">
      <alignment horizontal="center" vertical="center" textRotation="90"/>
    </xf>
    <xf numFmtId="0" fontId="1" fillId="8" borderId="10" xfId="0" applyFont="1" applyFill="1" applyBorder="1" applyAlignment="1">
      <alignment horizontal="center" vertical="center" textRotation="90"/>
    </xf>
    <xf numFmtId="0" fontId="1" fillId="8" borderId="13" xfId="0" applyFont="1" applyFill="1" applyBorder="1" applyAlignment="1">
      <alignment horizontal="center" vertical="center" textRotation="90"/>
    </xf>
    <xf numFmtId="0" fontId="1" fillId="3" borderId="4" xfId="0" applyFont="1" applyFill="1" applyBorder="1" applyAlignment="1">
      <alignment horizontal="center" vertical="center" textRotation="90"/>
    </xf>
    <xf numFmtId="0" fontId="1" fillId="3" borderId="10" xfId="0" applyFont="1" applyFill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 textRotation="90"/>
    </xf>
    <xf numFmtId="0" fontId="5" fillId="4" borderId="0" xfId="0" applyFont="1" applyFill="1" applyAlignment="1">
      <alignment horizontal="center" vertical="center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7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center"/>
    </xf>
    <xf numFmtId="2" fontId="7" fillId="11" borderId="20" xfId="0" applyNumberFormat="1" applyFont="1" applyFill="1" applyBorder="1" applyAlignment="1">
      <alignment horizontal="center"/>
    </xf>
    <xf numFmtId="2" fontId="7" fillId="11" borderId="21" xfId="0" applyNumberFormat="1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2" fontId="7" fillId="5" borderId="20" xfId="0" applyNumberFormat="1" applyFont="1" applyFill="1" applyBorder="1" applyAlignment="1">
      <alignment horizontal="center"/>
    </xf>
    <xf numFmtId="2" fontId="7" fillId="5" borderId="2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106680</xdr:colOff>
      <xdr:row>21</xdr:row>
      <xdr:rowOff>45720</xdr:rowOff>
    </xdr:from>
    <xdr:to>
      <xdr:col>15</xdr:col>
      <xdr:colOff>0</xdr:colOff>
      <xdr:row>22</xdr:row>
      <xdr:rowOff>0</xdr:rowOff>
    </xdr:to>
    <xdr:sp macro="" textlink="">
      <xdr:nvSpPr>
        <xdr:cNvPr id="2" name="Seta: Para a Direita 1">
          <a:extLst>
            <a:ext uri="{FF2B5EF4-FFF2-40B4-BE49-F238E27FC236}">
              <a16:creationId xmlns:a16="http://schemas.microsoft.com/office/drawing/2014/main" id="{CC5AEB73-C21E-46EA-F0DF-21D21E66AE23}"/>
            </a:ext>
          </a:extLst>
        </xdr:cNvPr>
        <xdr:cNvSpPr/>
      </xdr:nvSpPr>
      <xdr:spPr>
        <a:xfrm>
          <a:off x="6225540" y="5097780"/>
          <a:ext cx="579120" cy="327660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 editAs="oneCell">
    <xdr:from>
      <xdr:col>14</xdr:col>
      <xdr:colOff>464821</xdr:colOff>
      <xdr:row>0</xdr:row>
      <xdr:rowOff>0</xdr:rowOff>
    </xdr:from>
    <xdr:to>
      <xdr:col>19</xdr:col>
      <xdr:colOff>464821</xdr:colOff>
      <xdr:row>0</xdr:row>
      <xdr:rowOff>483957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36445CE4-E2E9-E7F7-4C6E-319DB0300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3681" y="0"/>
          <a:ext cx="1219200" cy="4839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106680</xdr:colOff>
      <xdr:row>21</xdr:row>
      <xdr:rowOff>45720</xdr:rowOff>
    </xdr:from>
    <xdr:to>
      <xdr:col>14</xdr:col>
      <xdr:colOff>0</xdr:colOff>
      <xdr:row>22</xdr:row>
      <xdr:rowOff>0</xdr:rowOff>
    </xdr:to>
    <xdr:sp macro="" textlink="">
      <xdr:nvSpPr>
        <xdr:cNvPr id="2" name="Seta: Para a Direita 1">
          <a:extLst>
            <a:ext uri="{FF2B5EF4-FFF2-40B4-BE49-F238E27FC236}">
              <a16:creationId xmlns:a16="http://schemas.microsoft.com/office/drawing/2014/main" id="{BE8A79D7-AA2B-4E0A-8711-425E3C077E5F}"/>
            </a:ext>
          </a:extLst>
        </xdr:cNvPr>
        <xdr:cNvSpPr/>
      </xdr:nvSpPr>
      <xdr:spPr>
        <a:xfrm>
          <a:off x="7444740" y="4998720"/>
          <a:ext cx="579120" cy="342900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 editAs="oneCell">
    <xdr:from>
      <xdr:col>13</xdr:col>
      <xdr:colOff>541020</xdr:colOff>
      <xdr:row>0</xdr:row>
      <xdr:rowOff>0</xdr:rowOff>
    </xdr:from>
    <xdr:to>
      <xdr:col>19</xdr:col>
      <xdr:colOff>15240</xdr:colOff>
      <xdr:row>1</xdr:row>
      <xdr:rowOff>19137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14F56F1-5E11-4864-98DA-844767B5A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1420" y="0"/>
          <a:ext cx="1219200" cy="4839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106680</xdr:colOff>
      <xdr:row>21</xdr:row>
      <xdr:rowOff>45720</xdr:rowOff>
    </xdr:from>
    <xdr:to>
      <xdr:col>15</xdr:col>
      <xdr:colOff>0</xdr:colOff>
      <xdr:row>22</xdr:row>
      <xdr:rowOff>0</xdr:rowOff>
    </xdr:to>
    <xdr:sp macro="" textlink="">
      <xdr:nvSpPr>
        <xdr:cNvPr id="2" name="Seta: Para a Direita 1">
          <a:extLst>
            <a:ext uri="{FF2B5EF4-FFF2-40B4-BE49-F238E27FC236}">
              <a16:creationId xmlns:a16="http://schemas.microsoft.com/office/drawing/2014/main" id="{5895AF49-A626-43D1-8190-4D7718B5B350}"/>
            </a:ext>
          </a:extLst>
        </xdr:cNvPr>
        <xdr:cNvSpPr/>
      </xdr:nvSpPr>
      <xdr:spPr>
        <a:xfrm>
          <a:off x="7444740" y="4998720"/>
          <a:ext cx="579120" cy="342900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 editAs="oneCell">
    <xdr:from>
      <xdr:col>14</xdr:col>
      <xdr:colOff>624840</xdr:colOff>
      <xdr:row>0</xdr:row>
      <xdr:rowOff>0</xdr:rowOff>
    </xdr:from>
    <xdr:to>
      <xdr:col>20</xdr:col>
      <xdr:colOff>99060</xdr:colOff>
      <xdr:row>0</xdr:row>
      <xdr:rowOff>483957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BD9B9B1-3CD1-46B7-B054-4BCDD07AD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0"/>
          <a:ext cx="1219200" cy="483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51C21-2094-4F42-A252-1366E461B875}">
  <dimension ref="A1:AN48"/>
  <sheetViews>
    <sheetView tabSelected="1" topLeftCell="A7" zoomScaleNormal="100" zoomScaleSheetLayoutView="90" workbookViewId="0">
      <selection activeCell="K12" sqref="K12"/>
    </sheetView>
  </sheetViews>
  <sheetFormatPr defaultRowHeight="16.2" x14ac:dyDescent="0.3"/>
  <cols>
    <col min="1" max="3" width="8.88671875" style="3"/>
    <col min="4" max="4" width="4.109375" style="1" customWidth="1"/>
    <col min="5" max="5" width="28.44140625" style="1" customWidth="1"/>
    <col min="6" max="6" width="1.5546875" style="3" customWidth="1"/>
    <col min="7" max="7" width="10" style="1" customWidth="1"/>
    <col min="8" max="8" width="1.5546875" style="3" customWidth="1"/>
    <col min="9" max="9" width="10" style="1" customWidth="1"/>
    <col min="10" max="10" width="1.5546875" style="3" customWidth="1"/>
    <col min="11" max="11" width="10" style="1" customWidth="1"/>
    <col min="12" max="12" width="1.5546875" style="3" customWidth="1"/>
    <col min="13" max="13" width="10" style="1" customWidth="1"/>
    <col min="14" max="14" width="1.5546875" style="3" customWidth="1"/>
    <col min="15" max="15" width="10" style="1" customWidth="1"/>
    <col min="16" max="16" width="4.44140625" style="3" customWidth="1"/>
    <col min="17" max="17" width="8.88671875" style="3" hidden="1" customWidth="1"/>
    <col min="18" max="18" width="10" style="3" hidden="1" customWidth="1"/>
    <col min="19" max="19" width="3.33203125" style="3" customWidth="1"/>
    <col min="20" max="20" width="10" style="3" customWidth="1"/>
    <col min="21" max="21" width="12.6640625" style="3" hidden="1" customWidth="1"/>
    <col min="22" max="22" width="10.88671875" style="1" hidden="1" customWidth="1"/>
    <col min="23" max="29" width="8.88671875" style="3"/>
    <col min="30" max="30" width="9.77734375" style="3" customWidth="1"/>
    <col min="31" max="33" width="8.88671875" style="3"/>
    <col min="34" max="40" width="8.88671875" style="2"/>
    <col min="41" max="16384" width="8.88671875" style="1"/>
  </cols>
  <sheetData>
    <row r="1" spans="3:23" s="20" customFormat="1" ht="43.8" customHeight="1" x14ac:dyDescent="0.35">
      <c r="C1" s="45" t="s">
        <v>22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30" t="s">
        <v>28</v>
      </c>
    </row>
    <row r="2" spans="3:23" s="9" customFormat="1" x14ac:dyDescent="0.3">
      <c r="G2" s="10" t="s">
        <v>16</v>
      </c>
      <c r="I2" s="10" t="s">
        <v>17</v>
      </c>
      <c r="K2" s="10" t="s">
        <v>15</v>
      </c>
      <c r="M2" s="48" t="s">
        <v>18</v>
      </c>
      <c r="N2" s="48"/>
      <c r="O2" s="48"/>
      <c r="R2" s="10"/>
      <c r="S2" s="10"/>
      <c r="T2" s="10"/>
      <c r="U2" s="10"/>
      <c r="V2" s="10"/>
      <c r="W2" s="9" t="s">
        <v>29</v>
      </c>
    </row>
    <row r="3" spans="3:23" s="9" customFormat="1" ht="19.2" thickBot="1" x14ac:dyDescent="0.35">
      <c r="G3" s="11" t="s">
        <v>0</v>
      </c>
      <c r="I3" s="11" t="s">
        <v>1</v>
      </c>
      <c r="K3" s="11" t="s">
        <v>2</v>
      </c>
      <c r="M3" s="11" t="s">
        <v>3</v>
      </c>
      <c r="N3" s="10"/>
      <c r="O3" s="11" t="s">
        <v>4</v>
      </c>
      <c r="R3" s="10" t="s">
        <v>10</v>
      </c>
      <c r="S3" s="10"/>
      <c r="T3" s="10" t="s">
        <v>9</v>
      </c>
      <c r="U3" s="10"/>
      <c r="V3" s="10" t="s">
        <v>9</v>
      </c>
      <c r="W3" s="9" t="s">
        <v>30</v>
      </c>
    </row>
    <row r="4" spans="3:23" ht="19.8" customHeight="1" thickTop="1" x14ac:dyDescent="0.3">
      <c r="C4" s="39" t="s">
        <v>20</v>
      </c>
      <c r="D4" s="49" t="s">
        <v>11</v>
      </c>
      <c r="E4" s="50"/>
      <c r="F4" s="14"/>
      <c r="G4" s="31"/>
      <c r="H4" s="14"/>
      <c r="I4" s="31"/>
      <c r="J4" s="14"/>
      <c r="K4" s="31"/>
      <c r="L4" s="14"/>
      <c r="M4" s="31"/>
      <c r="N4" s="14"/>
      <c r="O4" s="31"/>
      <c r="P4" s="14"/>
      <c r="Q4" s="14"/>
      <c r="R4" s="16" t="str">
        <f>IF(M4="","",LARGE(M4:O4,1))</f>
        <v/>
      </c>
      <c r="S4" s="14"/>
      <c r="T4" s="23" t="str">
        <f>V4</f>
        <v/>
      </c>
      <c r="U4" s="14"/>
      <c r="V4" s="23" t="str">
        <f>IF(G4="","",AVERAGE(G4,I4,K4))</f>
        <v/>
      </c>
    </row>
    <row r="5" spans="3:23" s="3" customFormat="1" ht="10.199999999999999" customHeight="1" x14ac:dyDescent="0.3">
      <c r="C5" s="40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3"/>
      <c r="U5" s="12"/>
      <c r="V5" s="13"/>
    </row>
    <row r="6" spans="3:23" ht="19.8" customHeight="1" x14ac:dyDescent="0.3">
      <c r="C6" s="40"/>
      <c r="D6" s="51" t="s">
        <v>12</v>
      </c>
      <c r="E6" s="52"/>
      <c r="F6" s="12"/>
      <c r="G6" s="32"/>
      <c r="H6" s="12"/>
      <c r="I6" s="32"/>
      <c r="J6" s="12"/>
      <c r="K6" s="12"/>
      <c r="L6" s="12"/>
      <c r="M6" s="32"/>
      <c r="N6" s="12"/>
      <c r="O6" s="32"/>
      <c r="P6" s="12"/>
      <c r="Q6" s="12"/>
      <c r="R6" s="17" t="str">
        <f>IF(M6="","",LARGE(M6:O6,1))</f>
        <v/>
      </c>
      <c r="S6" s="12"/>
      <c r="T6" s="24" t="str">
        <f>V6</f>
        <v/>
      </c>
      <c r="U6" s="12"/>
      <c r="V6" s="24" t="str">
        <f>IF(G6="","",AVERAGE(G6,I6))</f>
        <v/>
      </c>
    </row>
    <row r="7" spans="3:23" s="3" customFormat="1" ht="10.199999999999999" customHeight="1" x14ac:dyDescent="0.3">
      <c r="C7" s="40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3"/>
      <c r="U7" s="12"/>
      <c r="V7" s="13"/>
    </row>
    <row r="8" spans="3:23" ht="19.8" customHeight="1" x14ac:dyDescent="0.3">
      <c r="C8" s="40"/>
      <c r="D8" s="51" t="s">
        <v>13</v>
      </c>
      <c r="E8" s="52"/>
      <c r="F8" s="12"/>
      <c r="G8" s="32"/>
      <c r="H8" s="12"/>
      <c r="I8" s="32"/>
      <c r="J8" s="12"/>
      <c r="K8" s="12"/>
      <c r="L8" s="12"/>
      <c r="M8" s="32"/>
      <c r="N8" s="12"/>
      <c r="O8" s="32"/>
      <c r="P8" s="12"/>
      <c r="Q8" s="12"/>
      <c r="R8" s="17" t="str">
        <f>IF(M8="","",LARGE(M8:O8,1))</f>
        <v/>
      </c>
      <c r="S8" s="12"/>
      <c r="T8" s="24" t="str">
        <f>V8</f>
        <v/>
      </c>
      <c r="U8" s="12"/>
      <c r="V8" s="24" t="str">
        <f>IF(G8="","",AVERAGE(G8,I8))</f>
        <v/>
      </c>
    </row>
    <row r="9" spans="3:23" s="3" customFormat="1" ht="10.199999999999999" customHeight="1" x14ac:dyDescent="0.3">
      <c r="C9" s="40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3"/>
      <c r="U9" s="12"/>
      <c r="V9" s="13"/>
    </row>
    <row r="10" spans="3:23" ht="19.8" customHeight="1" thickBot="1" x14ac:dyDescent="0.35">
      <c r="C10" s="41"/>
      <c r="D10" s="53" t="s">
        <v>14</v>
      </c>
      <c r="E10" s="54"/>
      <c r="F10" s="15"/>
      <c r="G10" s="33"/>
      <c r="H10" s="15"/>
      <c r="I10" s="33"/>
      <c r="J10" s="15"/>
      <c r="K10" s="33"/>
      <c r="L10" s="15"/>
      <c r="M10" s="15"/>
      <c r="N10" s="15"/>
      <c r="O10" s="15"/>
      <c r="P10" s="15"/>
      <c r="Q10" s="15"/>
      <c r="R10" s="15"/>
      <c r="S10" s="15"/>
      <c r="T10" s="25" t="str">
        <f>V10</f>
        <v/>
      </c>
      <c r="U10" s="15"/>
      <c r="V10" s="25" t="str">
        <f>IF(G10="","",AVERAGE(G10,I10,K10))</f>
        <v/>
      </c>
    </row>
    <row r="11" spans="3:23" s="3" customFormat="1" ht="22.8" customHeight="1" thickTop="1" x14ac:dyDescent="0.3">
      <c r="C11" s="42" t="s">
        <v>21</v>
      </c>
      <c r="D11" s="5" t="s">
        <v>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8"/>
      <c r="U11" s="5"/>
      <c r="V11" s="8"/>
    </row>
    <row r="12" spans="3:23" ht="19.8" customHeight="1" x14ac:dyDescent="0.3">
      <c r="C12" s="43"/>
      <c r="D12" s="34"/>
      <c r="E12" s="35"/>
      <c r="G12" s="32"/>
      <c r="I12" s="32"/>
      <c r="K12" s="32"/>
      <c r="M12" s="32"/>
      <c r="O12" s="32"/>
      <c r="R12" s="4" t="str">
        <f>IF(M12="","",LARGE(M12:O12,1))</f>
        <v/>
      </c>
      <c r="T12" s="24" t="str">
        <f>V12</f>
        <v/>
      </c>
      <c r="V12" s="24" t="str">
        <f>IF(G12="","",AVERAGE(G12,I12,K12))</f>
        <v/>
      </c>
    </row>
    <row r="13" spans="3:23" s="3" customFormat="1" ht="22.8" customHeight="1" x14ac:dyDescent="0.3">
      <c r="C13" s="43"/>
      <c r="D13" s="3" t="s">
        <v>6</v>
      </c>
      <c r="T13" s="6"/>
      <c r="V13" s="6"/>
    </row>
    <row r="14" spans="3:23" ht="19.8" customHeight="1" x14ac:dyDescent="0.3">
      <c r="C14" s="43"/>
      <c r="D14" s="34"/>
      <c r="E14" s="35"/>
      <c r="G14" s="32"/>
      <c r="I14" s="32"/>
      <c r="K14" s="3"/>
      <c r="M14" s="32"/>
      <c r="O14" s="32"/>
      <c r="R14" s="4" t="str">
        <f>IF(M14="","",LARGE(M14:O14,1))</f>
        <v/>
      </c>
      <c r="T14" s="24" t="str">
        <f>V14</f>
        <v/>
      </c>
      <c r="V14" s="24" t="str">
        <f>IF(G14="","",AVERAGE(G14,I14))</f>
        <v/>
      </c>
    </row>
    <row r="15" spans="3:23" s="3" customFormat="1" ht="10.199999999999999" customHeight="1" x14ac:dyDescent="0.3">
      <c r="C15" s="43"/>
      <c r="T15" s="6"/>
      <c r="V15" s="6"/>
    </row>
    <row r="16" spans="3:23" ht="19.8" customHeight="1" x14ac:dyDescent="0.3">
      <c r="C16" s="43"/>
      <c r="D16" s="34"/>
      <c r="E16" s="35"/>
      <c r="G16" s="32"/>
      <c r="I16" s="32"/>
      <c r="K16" s="3"/>
      <c r="M16" s="32"/>
      <c r="O16" s="32"/>
      <c r="R16" s="4" t="str">
        <f>IF(M16="","",LARGE(M16:O16,1))</f>
        <v/>
      </c>
      <c r="T16" s="24" t="str">
        <f>V16</f>
        <v/>
      </c>
      <c r="V16" s="24" t="str">
        <f>IF(G16="","",AVERAGE(G16,I16))</f>
        <v/>
      </c>
    </row>
    <row r="17" spans="3:22" s="3" customFormat="1" ht="22.8" customHeight="1" x14ac:dyDescent="0.3">
      <c r="C17" s="43"/>
      <c r="D17" s="3" t="s">
        <v>7</v>
      </c>
      <c r="T17" s="6"/>
      <c r="V17" s="6"/>
    </row>
    <row r="18" spans="3:22" ht="19.8" customHeight="1" x14ac:dyDescent="0.3">
      <c r="C18" s="43"/>
      <c r="D18" s="34"/>
      <c r="E18" s="35"/>
      <c r="G18" s="3"/>
      <c r="I18" s="3"/>
      <c r="K18" s="32"/>
      <c r="M18" s="3"/>
      <c r="O18" s="3"/>
      <c r="T18" s="24" t="str">
        <f>V18</f>
        <v/>
      </c>
      <c r="V18" s="24" t="str">
        <f>IF(K18="","",K18)</f>
        <v/>
      </c>
    </row>
    <row r="19" spans="3:22" s="3" customFormat="1" ht="10.199999999999999" customHeight="1" x14ac:dyDescent="0.3">
      <c r="C19" s="43"/>
      <c r="T19" s="6"/>
      <c r="V19" s="6"/>
    </row>
    <row r="20" spans="3:22" ht="19.8" customHeight="1" thickBot="1" x14ac:dyDescent="0.35">
      <c r="C20" s="44"/>
      <c r="D20" s="46"/>
      <c r="E20" s="47"/>
      <c r="F20" s="7"/>
      <c r="G20" s="7"/>
      <c r="H20" s="7"/>
      <c r="I20" s="7"/>
      <c r="J20" s="7"/>
      <c r="K20" s="33"/>
      <c r="L20" s="7"/>
      <c r="M20" s="7"/>
      <c r="N20" s="7"/>
      <c r="O20" s="7"/>
      <c r="P20" s="7"/>
      <c r="Q20" s="7"/>
      <c r="R20" s="7"/>
      <c r="S20" s="7"/>
      <c r="T20" s="25" t="str">
        <f>V20</f>
        <v/>
      </c>
      <c r="U20" s="7"/>
      <c r="V20" s="25" t="str">
        <f>IF(K20="","",K20)</f>
        <v/>
      </c>
    </row>
    <row r="21" spans="3:22" s="9" customFormat="1" ht="13.2" customHeight="1" thickTop="1" thickBot="1" x14ac:dyDescent="0.4"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3:22" s="9" customFormat="1" ht="30.6" thickTop="1" thickBot="1" x14ac:dyDescent="0.5">
      <c r="D22" s="18"/>
      <c r="E22" s="18"/>
      <c r="G22" s="19" t="s">
        <v>8</v>
      </c>
      <c r="H22" s="19"/>
      <c r="I22" s="19"/>
      <c r="J22" s="19"/>
      <c r="K22" s="19"/>
      <c r="L22" s="19"/>
      <c r="M22" s="19"/>
      <c r="N22" s="19"/>
      <c r="O22" s="19"/>
      <c r="P22" s="18"/>
      <c r="Q22" s="18"/>
      <c r="R22" s="18"/>
      <c r="S22" s="36" t="str">
        <f>U22</f>
        <v/>
      </c>
      <c r="T22" s="37"/>
      <c r="U22" s="36" t="str">
        <f>IF(V4="","",AVERAGE($V$4,$V$6,$V$8,$V$10,$V$12,$V$14,$V$16,$V$18,$V$20))</f>
        <v/>
      </c>
      <c r="V22" s="37"/>
    </row>
    <row r="23" spans="3:22" s="9" customFormat="1" ht="16.8" thickTop="1" x14ac:dyDescent="0.3">
      <c r="C23" s="9" t="s">
        <v>19</v>
      </c>
    </row>
    <row r="24" spans="3:22" s="20" customFormat="1" ht="22.8" customHeight="1" x14ac:dyDescent="0.3">
      <c r="C24" s="38" t="s">
        <v>23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3:22" s="20" customFormat="1" x14ac:dyDescent="0.3">
      <c r="C25" s="38" t="s">
        <v>24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3:22" s="20" customFormat="1" x14ac:dyDescent="0.3">
      <c r="C26" s="38" t="s">
        <v>25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3:22" s="3" customFormat="1" x14ac:dyDescent="0.3"/>
    <row r="28" spans="3:22" s="3" customFormat="1" x14ac:dyDescent="0.3"/>
    <row r="29" spans="3:22" s="3" customFormat="1" x14ac:dyDescent="0.3"/>
    <row r="30" spans="3:22" s="3" customFormat="1" x14ac:dyDescent="0.3"/>
    <row r="31" spans="3:22" s="3" customFormat="1" x14ac:dyDescent="0.3"/>
    <row r="32" spans="3:22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</sheetData>
  <sheetProtection algorithmName="SHA-512" hashValue="WOnwJ56sYudm6LJURQzoIwm6dwGgzGCyKYtg2vK7fb1AegSfPD4SRZ353PtB2nUUzX7m1SI7j1qwKE2k2EIaBQ==" saltValue="bWGjuZjpIpacx4p3O49VcA==" spinCount="100000" sheet="1" objects="1" scenarios="1" selectLockedCells="1"/>
  <protectedRanges>
    <protectedRange algorithmName="SHA-512" hashValue="9Lp5MWQkXwmYipbeJL9p7NaPANDP5emn6M0M2I7mSg4Li2i89MX7M8uj+UwsS5TZbYzfBd8migTZfXXD6G8VGQ==" saltValue="PlaSG5Px+hwcElW0FaQWqQ==" spinCount="100000" sqref="A21:XFD1048576 L20:XFD20 F20:J20 A20:C20 A19:XFD19 L18:XFD18 F18:J18 A18:C18 A17:XFD17 P16:XFD16 N16 J16:L16 H16 F16 A16:C16 A15:XFD15 P14:XFD14 N14 J14:L14 H14 F14 A14:C14 A13:XFD13 P12:XFD12 N12" name="Intervalo1"/>
  </protectedRanges>
  <mergeCells count="18">
    <mergeCell ref="C1:V1"/>
    <mergeCell ref="C24:V24"/>
    <mergeCell ref="U22:V22"/>
    <mergeCell ref="D14:E14"/>
    <mergeCell ref="D16:E16"/>
    <mergeCell ref="D18:E18"/>
    <mergeCell ref="D20:E20"/>
    <mergeCell ref="M2:O2"/>
    <mergeCell ref="D4:E4"/>
    <mergeCell ref="D6:E6"/>
    <mergeCell ref="D8:E8"/>
    <mergeCell ref="D10:E10"/>
    <mergeCell ref="D12:E12"/>
    <mergeCell ref="S22:T22"/>
    <mergeCell ref="C25:V25"/>
    <mergeCell ref="C26:V26"/>
    <mergeCell ref="C4:C10"/>
    <mergeCell ref="C11:C20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8E2BA-0DBA-42D2-A4A4-4C1F784A18D1}">
  <dimension ref="A1:AK48"/>
  <sheetViews>
    <sheetView topLeftCell="A7" workbookViewId="0">
      <selection activeCell="N16" sqref="N16"/>
    </sheetView>
  </sheetViews>
  <sheetFormatPr defaultRowHeight="16.2" x14ac:dyDescent="0.3"/>
  <cols>
    <col min="1" max="1" width="15.77734375" style="3" customWidth="1"/>
    <col min="2" max="2" width="6.109375" style="3" customWidth="1"/>
    <col min="3" max="3" width="4.109375" style="1" customWidth="1"/>
    <col min="4" max="4" width="28.44140625" style="1" customWidth="1"/>
    <col min="5" max="5" width="1.5546875" style="3" customWidth="1"/>
    <col min="6" max="6" width="10" style="1" customWidth="1"/>
    <col min="7" max="7" width="1.5546875" style="3" customWidth="1"/>
    <col min="8" max="8" width="10" style="1" customWidth="1"/>
    <col min="9" max="9" width="1.5546875" style="3" customWidth="1"/>
    <col min="10" max="10" width="10" style="1" customWidth="1"/>
    <col min="11" max="11" width="1.5546875" style="3" customWidth="1"/>
    <col min="12" max="12" width="10" style="1" customWidth="1"/>
    <col min="13" max="13" width="1.5546875" style="3" customWidth="1"/>
    <col min="14" max="14" width="10" style="1" customWidth="1"/>
    <col min="15" max="15" width="1.5546875" style="3" customWidth="1"/>
    <col min="16" max="16" width="8.88671875" style="3" hidden="1" customWidth="1"/>
    <col min="17" max="17" width="10" style="3" hidden="1" customWidth="1"/>
    <col min="18" max="18" width="3" style="3" customWidth="1"/>
    <col min="19" max="19" width="10.88671875" style="1" customWidth="1"/>
    <col min="20" max="26" width="8.88671875" style="3"/>
    <col min="27" max="27" width="9.77734375" style="3" customWidth="1"/>
    <col min="28" max="30" width="8.88671875" style="3"/>
    <col min="31" max="37" width="8.88671875" style="2"/>
    <col min="38" max="16384" width="8.88671875" style="1"/>
  </cols>
  <sheetData>
    <row r="1" spans="2:20" s="20" customFormat="1" ht="36.6" customHeight="1" x14ac:dyDescent="0.35">
      <c r="B1" s="45" t="s">
        <v>26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30" t="s">
        <v>28</v>
      </c>
    </row>
    <row r="2" spans="2:20" s="9" customFormat="1" x14ac:dyDescent="0.3">
      <c r="F2" s="10" t="s">
        <v>16</v>
      </c>
      <c r="H2" s="10" t="s">
        <v>17</v>
      </c>
      <c r="J2" s="10" t="s">
        <v>15</v>
      </c>
      <c r="L2" s="48" t="s">
        <v>18</v>
      </c>
      <c r="M2" s="48"/>
      <c r="N2" s="48"/>
      <c r="Q2" s="10"/>
      <c r="R2" s="10"/>
      <c r="S2" s="10"/>
      <c r="T2" s="9" t="s">
        <v>29</v>
      </c>
    </row>
    <row r="3" spans="2:20" s="9" customFormat="1" ht="19.2" thickBot="1" x14ac:dyDescent="0.35">
      <c r="F3" s="11" t="s">
        <v>0</v>
      </c>
      <c r="H3" s="11" t="s">
        <v>1</v>
      </c>
      <c r="J3" s="11" t="s">
        <v>2</v>
      </c>
      <c r="L3" s="11" t="s">
        <v>3</v>
      </c>
      <c r="M3" s="10"/>
      <c r="N3" s="11" t="s">
        <v>4</v>
      </c>
      <c r="Q3" s="10" t="s">
        <v>10</v>
      </c>
      <c r="R3" s="10"/>
      <c r="S3" s="10" t="s">
        <v>9</v>
      </c>
      <c r="T3" s="9" t="s">
        <v>30</v>
      </c>
    </row>
    <row r="4" spans="2:20" ht="19.8" customHeight="1" thickTop="1" x14ac:dyDescent="0.3">
      <c r="B4" s="39" t="s">
        <v>20</v>
      </c>
      <c r="C4" s="55" t="s">
        <v>11</v>
      </c>
      <c r="D4" s="56"/>
      <c r="E4" s="14"/>
      <c r="F4" s="31"/>
      <c r="G4" s="14"/>
      <c r="H4" s="31"/>
      <c r="I4" s="14"/>
      <c r="J4" s="31"/>
      <c r="K4" s="14"/>
      <c r="L4" s="31"/>
      <c r="M4" s="14"/>
      <c r="N4" s="31"/>
      <c r="O4" s="14"/>
      <c r="P4" s="14"/>
      <c r="Q4" s="16" t="str">
        <f>IF(L4="","",LARGE(L4:N4,1))</f>
        <v/>
      </c>
      <c r="R4" s="14"/>
      <c r="S4" s="22">
        <f>IF(Q4="",(F4+H4+J4)/3,(7*(F4+H4+J4)/3+3*Q4)/10)</f>
        <v>0</v>
      </c>
    </row>
    <row r="5" spans="2:20" s="3" customFormat="1" ht="10.199999999999999" customHeight="1" x14ac:dyDescent="0.3">
      <c r="B5" s="40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</row>
    <row r="6" spans="2:20" ht="19.8" customHeight="1" x14ac:dyDescent="0.3">
      <c r="B6" s="40"/>
      <c r="C6" s="57" t="s">
        <v>12</v>
      </c>
      <c r="D6" s="58"/>
      <c r="E6" s="12"/>
      <c r="F6" s="32"/>
      <c r="G6" s="12"/>
      <c r="H6" s="32"/>
      <c r="I6" s="12"/>
      <c r="J6" s="12"/>
      <c r="K6" s="12"/>
      <c r="L6" s="32"/>
      <c r="M6" s="12"/>
      <c r="N6" s="32"/>
      <c r="O6" s="12"/>
      <c r="P6" s="12"/>
      <c r="Q6" s="17" t="str">
        <f>IF(L6="","",LARGE(L6:N6,1))</f>
        <v/>
      </c>
      <c r="R6" s="12"/>
      <c r="S6" s="21">
        <f>IF(Q6="",(F6+H6)/2,(7*(F6+H6)/2+3*Q6)/10)</f>
        <v>0</v>
      </c>
    </row>
    <row r="7" spans="2:20" s="3" customFormat="1" ht="10.199999999999999" customHeight="1" x14ac:dyDescent="0.3">
      <c r="B7" s="40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3"/>
    </row>
    <row r="8" spans="2:20" ht="19.8" customHeight="1" x14ac:dyDescent="0.3">
      <c r="B8" s="40"/>
      <c r="C8" s="57" t="s">
        <v>13</v>
      </c>
      <c r="D8" s="58"/>
      <c r="E8" s="12"/>
      <c r="F8" s="32"/>
      <c r="G8" s="12"/>
      <c r="H8" s="32"/>
      <c r="I8" s="12"/>
      <c r="J8" s="12"/>
      <c r="K8" s="12"/>
      <c r="L8" s="32"/>
      <c r="M8" s="12"/>
      <c r="N8" s="32"/>
      <c r="O8" s="12"/>
      <c r="P8" s="12"/>
      <c r="Q8" s="17" t="str">
        <f>IF(L8="","",LARGE(L8:N8,1))</f>
        <v/>
      </c>
      <c r="R8" s="12"/>
      <c r="S8" s="21">
        <f>IF(Q8="",(F8+H8)/2,(7*(F8+H8)/2+3*Q8)/10)</f>
        <v>0</v>
      </c>
    </row>
    <row r="9" spans="2:20" s="3" customFormat="1" ht="10.199999999999999" customHeight="1" x14ac:dyDescent="0.3">
      <c r="B9" s="40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</row>
    <row r="10" spans="2:20" ht="19.8" customHeight="1" thickBot="1" x14ac:dyDescent="0.35">
      <c r="B10" s="41"/>
      <c r="C10" s="59" t="s">
        <v>14</v>
      </c>
      <c r="D10" s="60"/>
      <c r="E10" s="15"/>
      <c r="F10" s="33"/>
      <c r="G10" s="15"/>
      <c r="H10" s="33"/>
      <c r="I10" s="15"/>
      <c r="J10" s="33"/>
      <c r="K10" s="15"/>
      <c r="L10" s="15"/>
      <c r="M10" s="15"/>
      <c r="N10" s="15"/>
      <c r="O10" s="15"/>
      <c r="P10" s="15"/>
      <c r="Q10" s="15"/>
      <c r="R10" s="15"/>
      <c r="S10" s="26">
        <f>(F10+H10+J10)/3</f>
        <v>0</v>
      </c>
    </row>
    <row r="11" spans="2:20" s="3" customFormat="1" ht="22.8" customHeight="1" thickTop="1" x14ac:dyDescent="0.3">
      <c r="B11" s="42" t="s">
        <v>21</v>
      </c>
      <c r="C11" s="5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8"/>
    </row>
    <row r="12" spans="2:20" ht="19.8" customHeight="1" x14ac:dyDescent="0.3">
      <c r="B12" s="43"/>
      <c r="C12" s="34"/>
      <c r="D12" s="35"/>
      <c r="F12" s="32"/>
      <c r="H12" s="32"/>
      <c r="J12" s="32"/>
      <c r="L12" s="32"/>
      <c r="N12" s="32"/>
      <c r="Q12" s="4" t="str">
        <f>IF(L12="","",LARGE(L12:N12,1))</f>
        <v/>
      </c>
      <c r="S12" s="21">
        <f>IF(Q12="",(F12+H12+J12)/3,(7*(F12+H12+J12)/3+3*Q12)/10)</f>
        <v>0</v>
      </c>
    </row>
    <row r="13" spans="2:20" s="3" customFormat="1" ht="22.8" customHeight="1" x14ac:dyDescent="0.3">
      <c r="B13" s="43"/>
      <c r="C13" s="3" t="s">
        <v>6</v>
      </c>
      <c r="S13" s="6"/>
    </row>
    <row r="14" spans="2:20" ht="19.8" customHeight="1" x14ac:dyDescent="0.3">
      <c r="B14" s="43"/>
      <c r="C14" s="34"/>
      <c r="D14" s="35"/>
      <c r="F14" s="32"/>
      <c r="H14" s="32"/>
      <c r="J14" s="3"/>
      <c r="L14" s="32"/>
      <c r="N14" s="32"/>
      <c r="Q14" s="4" t="str">
        <f>IF(L14="","",LARGE(L14:N14,1))</f>
        <v/>
      </c>
      <c r="S14" s="21">
        <f>IF(Q14="",(F14+H14)/2,(7*(F14+H14)/2+3*Q14)/10)</f>
        <v>0</v>
      </c>
    </row>
    <row r="15" spans="2:20" s="3" customFormat="1" ht="10.199999999999999" customHeight="1" x14ac:dyDescent="0.3">
      <c r="B15" s="43"/>
      <c r="S15" s="6"/>
    </row>
    <row r="16" spans="2:20" ht="19.8" customHeight="1" x14ac:dyDescent="0.3">
      <c r="B16" s="43"/>
      <c r="C16" s="34"/>
      <c r="D16" s="35"/>
      <c r="F16" s="32"/>
      <c r="H16" s="32"/>
      <c r="J16" s="3"/>
      <c r="L16" s="32"/>
      <c r="N16" s="32"/>
      <c r="Q16" s="4" t="str">
        <f>IF(L16="","",LARGE(L16:N16,1))</f>
        <v/>
      </c>
      <c r="S16" s="21">
        <f>IF(Q16="",(F16+H16)/2,(7*(F16+H16)/2+3*Q16)/10)</f>
        <v>0</v>
      </c>
    </row>
    <row r="17" spans="2:19" s="3" customFormat="1" ht="22.8" customHeight="1" x14ac:dyDescent="0.3">
      <c r="B17" s="43"/>
      <c r="C17" s="3" t="s">
        <v>7</v>
      </c>
      <c r="S17" s="6"/>
    </row>
    <row r="18" spans="2:19" ht="19.8" customHeight="1" x14ac:dyDescent="0.3">
      <c r="B18" s="43"/>
      <c r="C18" s="34"/>
      <c r="D18" s="35"/>
      <c r="F18" s="3"/>
      <c r="H18" s="3"/>
      <c r="J18" s="32"/>
      <c r="L18" s="3"/>
      <c r="N18" s="3"/>
      <c r="S18" s="21">
        <f>J18</f>
        <v>0</v>
      </c>
    </row>
    <row r="19" spans="2:19" s="3" customFormat="1" ht="10.199999999999999" customHeight="1" x14ac:dyDescent="0.3">
      <c r="B19" s="43"/>
      <c r="S19" s="6"/>
    </row>
    <row r="20" spans="2:19" ht="19.8" customHeight="1" thickBot="1" x14ac:dyDescent="0.35">
      <c r="B20" s="44"/>
      <c r="C20" s="46"/>
      <c r="D20" s="47"/>
      <c r="E20" s="7"/>
      <c r="F20" s="7"/>
      <c r="G20" s="7"/>
      <c r="H20" s="7"/>
      <c r="I20" s="7"/>
      <c r="J20" s="33"/>
      <c r="K20" s="7"/>
      <c r="L20" s="7"/>
      <c r="M20" s="7"/>
      <c r="N20" s="7"/>
      <c r="O20" s="7"/>
      <c r="P20" s="7"/>
      <c r="Q20" s="7"/>
      <c r="R20" s="7"/>
      <c r="S20" s="26">
        <f>J20</f>
        <v>0</v>
      </c>
    </row>
    <row r="21" spans="2:19" s="9" customFormat="1" ht="13.2" customHeight="1" thickTop="1" thickBot="1" x14ac:dyDescent="0.4"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2:19" s="9" customFormat="1" ht="30.6" thickTop="1" thickBot="1" x14ac:dyDescent="0.5">
      <c r="C22" s="18"/>
      <c r="D22" s="18"/>
      <c r="F22" s="19" t="s">
        <v>8</v>
      </c>
      <c r="G22" s="19"/>
      <c r="H22" s="19"/>
      <c r="I22" s="19"/>
      <c r="J22" s="19"/>
      <c r="K22" s="19"/>
      <c r="L22" s="19"/>
      <c r="M22" s="19"/>
      <c r="N22" s="19"/>
      <c r="O22" s="18"/>
      <c r="P22" s="18"/>
      <c r="Q22" s="18"/>
      <c r="R22" s="61">
        <f>(3*($S$4+$S$10+$S$12)+2*($S$6+$S$8+$S$14+$S$16)+$S$18+$S$20)/(3*3+2*4+2)</f>
        <v>0</v>
      </c>
      <c r="S22" s="62"/>
    </row>
    <row r="23" spans="2:19" s="9" customFormat="1" ht="16.8" thickTop="1" x14ac:dyDescent="0.3"/>
    <row r="24" spans="2:19" s="20" customFormat="1" ht="22.8" customHeight="1" x14ac:dyDescent="0.3">
      <c r="B24" s="38" t="s">
        <v>23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</row>
    <row r="25" spans="2:19" s="20" customFormat="1" x14ac:dyDescent="0.3">
      <c r="B25" s="38" t="s">
        <v>24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  <row r="26" spans="2:19" s="20" customFormat="1" x14ac:dyDescent="0.3">
      <c r="B26" s="38" t="s">
        <v>25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</row>
    <row r="27" spans="2:19" s="3" customFormat="1" x14ac:dyDescent="0.3"/>
    <row r="28" spans="2:19" s="3" customFormat="1" x14ac:dyDescent="0.3"/>
    <row r="29" spans="2:19" s="3" customFormat="1" x14ac:dyDescent="0.3"/>
    <row r="30" spans="2:19" s="3" customFormat="1" x14ac:dyDescent="0.3"/>
    <row r="31" spans="2:19" s="3" customFormat="1" x14ac:dyDescent="0.3"/>
    <row r="32" spans="2:19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</sheetData>
  <sheetProtection algorithmName="SHA-512" hashValue="PcFKbikNaoB2V1C5GzM3iNCzyJ0LGF0G+951vGwQxn3th9Nie8jyZOVuj6jgVoIyLLFFZu4jAbpNekEoT/cD7w==" saltValue="dulVLp2rsVB8sJrHcjQ5HQ==" spinCount="100000" sheet="1" objects="1" scenarios="1" selectLockedCells="1"/>
  <mergeCells count="17">
    <mergeCell ref="R22:S22"/>
    <mergeCell ref="B24:S24"/>
    <mergeCell ref="B25:S25"/>
    <mergeCell ref="B26:S26"/>
    <mergeCell ref="B11:B20"/>
    <mergeCell ref="C12:D12"/>
    <mergeCell ref="C14:D14"/>
    <mergeCell ref="C16:D16"/>
    <mergeCell ref="C18:D18"/>
    <mergeCell ref="C20:D20"/>
    <mergeCell ref="B1:S1"/>
    <mergeCell ref="L2:N2"/>
    <mergeCell ref="B4:B10"/>
    <mergeCell ref="C4:D4"/>
    <mergeCell ref="C6:D6"/>
    <mergeCell ref="C8:D8"/>
    <mergeCell ref="C10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3454-E871-49CA-B46A-59D8F5D43E68}">
  <dimension ref="A1:AL48"/>
  <sheetViews>
    <sheetView topLeftCell="A4" workbookViewId="0">
      <selection activeCell="M16" sqref="M16"/>
    </sheetView>
  </sheetViews>
  <sheetFormatPr defaultRowHeight="16.2" x14ac:dyDescent="0.3"/>
  <cols>
    <col min="1" max="3" width="8.88671875" style="3"/>
    <col min="4" max="4" width="4.109375" style="1" customWidth="1"/>
    <col min="5" max="5" width="28.44140625" style="1" customWidth="1"/>
    <col min="6" max="6" width="1.5546875" style="3" customWidth="1"/>
    <col min="7" max="7" width="10" style="1" customWidth="1"/>
    <col min="8" max="8" width="1.5546875" style="3" customWidth="1"/>
    <col min="9" max="9" width="10" style="1" customWidth="1"/>
    <col min="10" max="10" width="1.5546875" style="3" customWidth="1"/>
    <col min="11" max="11" width="10" style="1" customWidth="1"/>
    <col min="12" max="12" width="1.5546875" style="3" customWidth="1"/>
    <col min="13" max="13" width="10" style="1" customWidth="1"/>
    <col min="14" max="14" width="1.5546875" style="3" customWidth="1"/>
    <col min="15" max="15" width="10" style="1" customWidth="1"/>
    <col min="16" max="16" width="1.5546875" style="3" customWidth="1"/>
    <col min="17" max="17" width="8.88671875" style="3" hidden="1" customWidth="1"/>
    <col min="18" max="18" width="10" style="3" hidden="1" customWidth="1"/>
    <col min="19" max="19" width="3" style="3" customWidth="1"/>
    <col min="20" max="20" width="10.88671875" style="1" customWidth="1"/>
    <col min="21" max="27" width="8.88671875" style="3"/>
    <col min="28" max="28" width="9.77734375" style="3" customWidth="1"/>
    <col min="29" max="31" width="8.88671875" style="3"/>
    <col min="32" max="38" width="8.88671875" style="2"/>
    <col min="39" max="16384" width="8.88671875" style="1"/>
  </cols>
  <sheetData>
    <row r="1" spans="3:21" s="20" customFormat="1" ht="43.8" customHeight="1" x14ac:dyDescent="0.35">
      <c r="C1" s="45" t="s">
        <v>27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30" t="s">
        <v>28</v>
      </c>
    </row>
    <row r="2" spans="3:21" s="9" customFormat="1" x14ac:dyDescent="0.3">
      <c r="G2" s="10" t="s">
        <v>16</v>
      </c>
      <c r="I2" s="10" t="s">
        <v>17</v>
      </c>
      <c r="K2" s="10" t="s">
        <v>15</v>
      </c>
      <c r="M2" s="48" t="s">
        <v>18</v>
      </c>
      <c r="N2" s="48"/>
      <c r="O2" s="48"/>
      <c r="R2" s="10"/>
      <c r="S2" s="10"/>
      <c r="T2" s="10"/>
      <c r="U2" s="9" t="s">
        <v>29</v>
      </c>
    </row>
    <row r="3" spans="3:21" s="9" customFormat="1" ht="19.2" thickBot="1" x14ac:dyDescent="0.35">
      <c r="G3" s="11" t="s">
        <v>0</v>
      </c>
      <c r="I3" s="11" t="s">
        <v>1</v>
      </c>
      <c r="K3" s="11" t="s">
        <v>2</v>
      </c>
      <c r="M3" s="11" t="s">
        <v>3</v>
      </c>
      <c r="N3" s="10"/>
      <c r="O3" s="11" t="s">
        <v>4</v>
      </c>
      <c r="R3" s="10" t="s">
        <v>10</v>
      </c>
      <c r="S3" s="10"/>
      <c r="T3" s="10" t="s">
        <v>9</v>
      </c>
      <c r="U3" s="9" t="s">
        <v>30</v>
      </c>
    </row>
    <row r="4" spans="3:21" ht="19.8" customHeight="1" thickTop="1" x14ac:dyDescent="0.3">
      <c r="C4" s="39" t="s">
        <v>20</v>
      </c>
      <c r="D4" s="63" t="s">
        <v>11</v>
      </c>
      <c r="E4" s="64"/>
      <c r="F4" s="14"/>
      <c r="G4" s="31"/>
      <c r="H4" s="14"/>
      <c r="I4" s="31"/>
      <c r="J4" s="14"/>
      <c r="K4" s="31"/>
      <c r="L4" s="14"/>
      <c r="M4" s="31"/>
      <c r="N4" s="14"/>
      <c r="O4" s="31"/>
      <c r="P4" s="14"/>
      <c r="Q4" s="14"/>
      <c r="R4" s="16" t="str">
        <f>IF(M4="","",LARGE(M4:O4,1))</f>
        <v/>
      </c>
      <c r="S4" s="14"/>
      <c r="T4" s="27">
        <f>IF(R4="",(G4+I4+K4)/3,(7.5*(G4+I4+K4)/3+2.5*R4)/10)</f>
        <v>0</v>
      </c>
    </row>
    <row r="5" spans="3:21" s="3" customFormat="1" ht="10.199999999999999" customHeight="1" x14ac:dyDescent="0.3">
      <c r="C5" s="40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3"/>
    </row>
    <row r="6" spans="3:21" ht="19.8" customHeight="1" x14ac:dyDescent="0.3">
      <c r="C6" s="40"/>
      <c r="D6" s="65" t="s">
        <v>12</v>
      </c>
      <c r="E6" s="66"/>
      <c r="F6" s="12"/>
      <c r="G6" s="32"/>
      <c r="H6" s="12"/>
      <c r="I6" s="32"/>
      <c r="J6" s="12"/>
      <c r="K6" s="12"/>
      <c r="L6" s="12"/>
      <c r="M6" s="32"/>
      <c r="N6" s="12"/>
      <c r="O6" s="32"/>
      <c r="P6" s="12"/>
      <c r="Q6" s="12"/>
      <c r="R6" s="17" t="str">
        <f>IF(M6="","",LARGE(M6:O6,1))</f>
        <v/>
      </c>
      <c r="S6" s="12"/>
      <c r="T6" s="28">
        <f>IF(R6="",(G6+I6)/2,(7.5*(G6+I6)/2+2.5*R6)/10)</f>
        <v>0</v>
      </c>
    </row>
    <row r="7" spans="3:21" s="3" customFormat="1" ht="10.199999999999999" customHeight="1" x14ac:dyDescent="0.3">
      <c r="C7" s="40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3"/>
    </row>
    <row r="8" spans="3:21" ht="19.8" customHeight="1" x14ac:dyDescent="0.3">
      <c r="C8" s="40"/>
      <c r="D8" s="65" t="s">
        <v>13</v>
      </c>
      <c r="E8" s="66"/>
      <c r="F8" s="12"/>
      <c r="G8" s="32"/>
      <c r="H8" s="12"/>
      <c r="I8" s="32"/>
      <c r="J8" s="12"/>
      <c r="K8" s="12"/>
      <c r="L8" s="12"/>
      <c r="M8" s="32"/>
      <c r="N8" s="12"/>
      <c r="O8" s="32"/>
      <c r="P8" s="12"/>
      <c r="Q8" s="12"/>
      <c r="R8" s="17" t="str">
        <f>IF(M8="","",LARGE(M8:O8,1))</f>
        <v/>
      </c>
      <c r="S8" s="12"/>
      <c r="T8" s="28">
        <f>IF(R8="",(G8+I8)/2,(7.5*(G8+I8)/2+2.5*R8)/10)</f>
        <v>0</v>
      </c>
    </row>
    <row r="9" spans="3:21" s="3" customFormat="1" ht="10.199999999999999" customHeight="1" x14ac:dyDescent="0.3">
      <c r="C9" s="40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3"/>
    </row>
    <row r="10" spans="3:21" ht="19.8" customHeight="1" thickBot="1" x14ac:dyDescent="0.35">
      <c r="C10" s="41"/>
      <c r="D10" s="67" t="s">
        <v>14</v>
      </c>
      <c r="E10" s="68"/>
      <c r="F10" s="15"/>
      <c r="G10" s="33"/>
      <c r="H10" s="15"/>
      <c r="I10" s="33"/>
      <c r="J10" s="15"/>
      <c r="K10" s="33"/>
      <c r="L10" s="15"/>
      <c r="M10" s="15"/>
      <c r="N10" s="15"/>
      <c r="O10" s="15"/>
      <c r="P10" s="15"/>
      <c r="Q10" s="15"/>
      <c r="R10" s="15"/>
      <c r="S10" s="15"/>
      <c r="T10" s="29">
        <f>(G10+I10+K10)/3</f>
        <v>0</v>
      </c>
    </row>
    <row r="11" spans="3:21" s="3" customFormat="1" ht="22.8" customHeight="1" thickTop="1" x14ac:dyDescent="0.3">
      <c r="C11" s="42" t="s">
        <v>21</v>
      </c>
      <c r="D11" s="5" t="s">
        <v>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8"/>
    </row>
    <row r="12" spans="3:21" ht="19.8" customHeight="1" x14ac:dyDescent="0.3">
      <c r="C12" s="43"/>
      <c r="D12" s="34"/>
      <c r="E12" s="35"/>
      <c r="G12" s="32"/>
      <c r="I12" s="32"/>
      <c r="K12" s="32"/>
      <c r="M12" s="32"/>
      <c r="O12" s="32"/>
      <c r="R12" s="4" t="str">
        <f>IF(M12="","",LARGE(M12:O12,1))</f>
        <v/>
      </c>
      <c r="T12" s="28">
        <f>IF(R12="",(G12+I12+K12)/3,(7.5*(G12+I12+K12)/3+2.5*R12)/10)</f>
        <v>0</v>
      </c>
    </row>
    <row r="13" spans="3:21" s="3" customFormat="1" ht="22.8" customHeight="1" x14ac:dyDescent="0.3">
      <c r="C13" s="43"/>
      <c r="D13" s="3" t="s">
        <v>6</v>
      </c>
      <c r="T13" s="6"/>
    </row>
    <row r="14" spans="3:21" ht="19.8" customHeight="1" x14ac:dyDescent="0.3">
      <c r="C14" s="43"/>
      <c r="D14" s="34"/>
      <c r="E14" s="35"/>
      <c r="G14" s="32"/>
      <c r="I14" s="32"/>
      <c r="K14" s="3"/>
      <c r="M14" s="32"/>
      <c r="O14" s="32"/>
      <c r="R14" s="4" t="str">
        <f>IF(M14="","",LARGE(M14:O14,1))</f>
        <v/>
      </c>
      <c r="T14" s="28">
        <f>IF(R14="",(G14+I14)/2,(7.5*(G14+I14)/2+2.5*R14)/10)</f>
        <v>0</v>
      </c>
    </row>
    <row r="15" spans="3:21" s="3" customFormat="1" ht="10.199999999999999" customHeight="1" x14ac:dyDescent="0.3">
      <c r="C15" s="43"/>
      <c r="T15" s="6"/>
    </row>
    <row r="16" spans="3:21" ht="19.8" customHeight="1" x14ac:dyDescent="0.3">
      <c r="C16" s="43"/>
      <c r="D16" s="34"/>
      <c r="E16" s="35"/>
      <c r="G16" s="32"/>
      <c r="I16" s="32"/>
      <c r="K16" s="3"/>
      <c r="M16" s="32"/>
      <c r="O16" s="32"/>
      <c r="R16" s="4" t="str">
        <f>IF(M16="","",LARGE(M16:O16,1))</f>
        <v/>
      </c>
      <c r="T16" s="28">
        <f>IF(R16="",(G16+I16)/2,(7.5*(G16+I16)/2+2.5*R16)/10)</f>
        <v>0</v>
      </c>
    </row>
    <row r="17" spans="3:20" s="3" customFormat="1" ht="22.8" customHeight="1" x14ac:dyDescent="0.3">
      <c r="C17" s="43"/>
      <c r="D17" s="3" t="s">
        <v>7</v>
      </c>
      <c r="T17" s="6"/>
    </row>
    <row r="18" spans="3:20" ht="19.8" customHeight="1" x14ac:dyDescent="0.3">
      <c r="C18" s="43"/>
      <c r="D18" s="34"/>
      <c r="E18" s="35"/>
      <c r="G18" s="3"/>
      <c r="I18" s="3"/>
      <c r="K18" s="32"/>
      <c r="M18" s="3"/>
      <c r="O18" s="3"/>
      <c r="T18" s="28">
        <f>K18</f>
        <v>0</v>
      </c>
    </row>
    <row r="19" spans="3:20" s="3" customFormat="1" ht="10.199999999999999" customHeight="1" x14ac:dyDescent="0.3">
      <c r="C19" s="43"/>
      <c r="T19" s="6"/>
    </row>
    <row r="20" spans="3:20" ht="19.8" customHeight="1" thickBot="1" x14ac:dyDescent="0.35">
      <c r="C20" s="44"/>
      <c r="D20" s="46"/>
      <c r="E20" s="47"/>
      <c r="F20" s="7"/>
      <c r="G20" s="7"/>
      <c r="H20" s="7"/>
      <c r="I20" s="7"/>
      <c r="J20" s="7"/>
      <c r="K20" s="33"/>
      <c r="L20" s="7"/>
      <c r="M20" s="7"/>
      <c r="N20" s="7"/>
      <c r="O20" s="7"/>
      <c r="P20" s="7"/>
      <c r="Q20" s="7"/>
      <c r="R20" s="7"/>
      <c r="S20" s="7"/>
      <c r="T20" s="29">
        <f>K20</f>
        <v>0</v>
      </c>
    </row>
    <row r="21" spans="3:20" s="9" customFormat="1" ht="13.2" customHeight="1" thickTop="1" thickBot="1" x14ac:dyDescent="0.4"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3:20" s="9" customFormat="1" ht="30.6" thickTop="1" thickBot="1" x14ac:dyDescent="0.5">
      <c r="D22" s="18"/>
      <c r="E22" s="18"/>
      <c r="G22" s="19" t="s">
        <v>8</v>
      </c>
      <c r="H22" s="19"/>
      <c r="I22" s="19"/>
      <c r="J22" s="19"/>
      <c r="K22" s="19"/>
      <c r="L22" s="19"/>
      <c r="M22" s="19"/>
      <c r="N22" s="19"/>
      <c r="O22" s="19"/>
      <c r="P22" s="18"/>
      <c r="Q22" s="18"/>
      <c r="R22" s="18"/>
      <c r="S22" s="69">
        <f>(3*($T$4+$T$10+$T$12)+2*($T$6+$T$8+$T$14+$T$16)+$T$18+$T$20)/(3*3+2*4+2)</f>
        <v>0</v>
      </c>
      <c r="T22" s="70"/>
    </row>
    <row r="23" spans="3:20" s="9" customFormat="1" ht="16.8" thickTop="1" x14ac:dyDescent="0.3"/>
    <row r="24" spans="3:20" s="20" customFormat="1" ht="22.8" customHeight="1" x14ac:dyDescent="0.3">
      <c r="C24" s="38" t="s">
        <v>23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</row>
    <row r="25" spans="3:20" s="20" customFormat="1" x14ac:dyDescent="0.3">
      <c r="C25" s="38" t="s">
        <v>24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</row>
    <row r="26" spans="3:20" s="20" customFormat="1" x14ac:dyDescent="0.3">
      <c r="C26" s="38" t="s">
        <v>25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</row>
    <row r="27" spans="3:20" s="3" customFormat="1" x14ac:dyDescent="0.3"/>
    <row r="28" spans="3:20" s="3" customFormat="1" x14ac:dyDescent="0.3"/>
    <row r="29" spans="3:20" s="3" customFormat="1" x14ac:dyDescent="0.3"/>
    <row r="30" spans="3:20" s="3" customFormat="1" x14ac:dyDescent="0.3"/>
    <row r="31" spans="3:20" s="3" customFormat="1" x14ac:dyDescent="0.3"/>
    <row r="32" spans="3:20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</sheetData>
  <sheetProtection algorithmName="SHA-512" hashValue="3Q6MDD7IwERJ/AjFqux1fnh6Nz1QL9L0pevVy5BqfLifNT8J/K96ktVDB5S9Xg9qMdEg2J8Mqtq6iA7kvLDf+A==" saltValue="ps2KMLHUaU4uz/osZJWTeA==" spinCount="100000" sheet="1" objects="1" scenarios="1" selectLockedCells="1"/>
  <mergeCells count="17">
    <mergeCell ref="S22:T22"/>
    <mergeCell ref="C24:T24"/>
    <mergeCell ref="C25:T25"/>
    <mergeCell ref="C26:T26"/>
    <mergeCell ref="C11:C20"/>
    <mergeCell ref="D12:E12"/>
    <mergeCell ref="D14:E14"/>
    <mergeCell ref="D16:E16"/>
    <mergeCell ref="D18:E18"/>
    <mergeCell ref="D20:E20"/>
    <mergeCell ref="C1:T1"/>
    <mergeCell ref="M2:O2"/>
    <mergeCell ref="C4:C10"/>
    <mergeCell ref="D4:E4"/>
    <mergeCell ref="D6:E6"/>
    <mergeCell ref="D8:E8"/>
    <mergeCell ref="D10:E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7 3 6 5 4 6 7 - c 6 3 9 - 4 8 8 9 - 9 b 6 a - 1 7 4 7 8 a c 5 7 6 f 0 "   x m l n s = " h t t p : / / s c h e m a s . m i c r o s o f t . c o m / D a t a M a s h u p " > A A A A A K s D A A B Q S w M E F A A C A A g A i g F u W O M h R P y l A A A A 9 g A A A B I A H A B D b 2 5 m a W c v U G F j a 2 F n Z S 5 4 b W w g o h g A K K A U A A A A A A A A A A A A A A A A A A A A A A A A A A A A h Y + x D o I w G I R f h X S n L T V R Q 3 7 K 4 C o J i c a 4 N q V C I x R C i + X d H H w k X 0 G M o m 6 O d / d d c n e / 3 i A d m z q 4 q N 7 q 1 i Q o w h Q F y s i 2 0 K Z M 0 O B O 4 R q l H H I h z 6 J U w Q Q b G 4 9 W J 6 h y r o s J 8 d 5 j v 8 B t X x J G a U S O 2 X Y n K 9 W I U B v r h J E K f V r F / x b i c H i N 4 Q x H b I k Z W 2 E K Z D Y h 0 + Y L s G n v M / 0 x Y T P U b u g V 7 1 y Y 7 4 H M E s j 7 A 3 8 A U E s D B B Q A A g A I A I o B b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K A W 5 Y a S / Z d a Q A A A D a A A A A E w A c A E Z v c m 1 1 b G F z L 1 N l Y 3 R p b 2 4 x L m 0 g o h g A K K A U A A A A A A A A A A A A A A A A A A A A A A A A A A A A b Y 0 9 C 4 M w E I b 3 Q P 5 D S B c L I j i L Q 5 G u 7 d B A B 3 G I e m 3 F J C f J C R b x v z f F j r 3 l h f f j u Q A d D e j E b d e 8 4 I y z 8 N I e e q F 0 C 0 b n o h Q G i D M R 7 + q H J 9 j o n J c O T F b N 3 o O j O / q x R R y T 4 1 p f t I V S / q a y 2 e o K H c V O k + 6 E g 1 T D h O J k C L z u U U Z W L B v I l N c u P N D b C s 1 s n X p P E J L 9 X 7 q u 8 u u 6 S E w F x U Q Q L L R t R 8 4 G 9 5 9 b f A B Q S w E C L Q A U A A I A C A C K A W 5 Y 4 y F E / K U A A A D 2 A A A A E g A A A A A A A A A A A A A A A A A A A A A A Q 2 9 u Z m l n L 1 B h Y 2 t h Z 2 U u e G 1 s U E s B A i 0 A F A A C A A g A i g F u W A / K 6 a u k A A A A 6 Q A A A B M A A A A A A A A A A A A A A A A A 8 Q A A A F t D b 2 5 0 Z W 5 0 X 1 R 5 c G V z X S 5 4 b W x Q S w E C L Q A U A A I A C A C K A W 5 Y a S / Z d a Q A A A D a A A A A E w A A A A A A A A A A A A A A A A D i A Q A A R m 9 y b X V s Y X M v U 2 V j d G l v b j E u b V B L B Q Y A A A A A A w A D A M I A A A D T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E C A A A A A A A A O I H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R X J y b 3 J D b 3 V u d C I g V m F s d W U 9 I m w w I i A v P j x F b n R y e S B U e X B l P S J R d W V y e U l E I i B W Y W x 1 Z T 0 i c z V h Y T F j Y T M y L W Z h Z j c t N D U 5 O S 0 5 Y T V i L T U 2 N 2 Z k N z M y Z j M 4 N S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T G F z d F V w Z G F 0 Z W Q i I F Z h b H V l P S J k M j A y N C 0 w M y 0 x N F Q w M D o w N j o y N S 4 z O D Y 3 M z k 2 W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u Y T E m c X V v d D t d I i A v P j x F b n R y e S B U e X B l P S J G a W x s Q 2 9 s d W 1 u V H l w Z X M i I F Z h b H V l P S J z Q m c 9 P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S 9 U a X B v I E F s d G V y Y W R v L n t D b 2 x 1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Y T E v V G l w b y B B b H R l c m F k b y 5 7 Q 2 9 s d W 5 h M S w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F c n J v c k N v Z G U i I F Z h b H V l P S J z V W 5 r b m 9 3 b i I g L z 4 8 R W 5 0 c n k g V H l w Z T 0 i R m l s b E N v d W 5 0 I i B W Y W x 1 Z T 0 i b D Q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l b G E x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O 4 C l A 5 8 p f x A r S S T i W 5 P Y P M A A A A A A g A A A A A A E G Y A A A A B A A A g A A A A g x x P j j c G Q x X t t 0 2 1 Q 6 5 M e a L N t 6 D D l C 8 x t 2 i O l 9 N S F N U A A A A A D o A A A A A C A A A g A A A A V V e s 2 l M l X 7 Y Y Z 6 + G A o U O 9 1 F I h m b 3 F G f p q a 8 a 9 C 3 o I a V Q A A A A a t e O D e + L S Z q E L W Y O U p / B F j 7 O c 6 X p b X O Q i M m 9 I 7 z 1 y N w H k B I r 0 P e t o U 9 K S 6 J I R K 1 7 0 V U q V O n e K J M M m 5 3 4 o g f q a U l 9 K R 1 x F S 0 y G K 6 F C U 8 9 U / d A A A A A T b z t y t w I E U V T Z x c a + 2 X g g a f O f n m Z P d 8 7 V p A q 0 S 9 S q h L 8 t n S F u w 2 g v x i 1 H B h G P K 2 N F f g J j w T t b 9 J k T b D Q E Y b z p Q = = < / D a t a M a s h u p > 
</file>

<file path=customXml/itemProps1.xml><?xml version="1.0" encoding="utf-8"?>
<ds:datastoreItem xmlns:ds="http://schemas.openxmlformats.org/officeDocument/2006/customXml" ds:itemID="{F27D564D-99B8-4A46-BC96-24F99380E2A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Conclusão em 2024</vt:lpstr>
      <vt:lpstr> Conclusão em 2025</vt:lpstr>
      <vt:lpstr>Conclusão em 2026 e seguinte</vt:lpstr>
      <vt:lpstr>'Conclusão em 2024'!Área_de_Impressão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Bairro de Ideias</dc:creator>
  <cp:lastModifiedBy>Bairro de Ideias</cp:lastModifiedBy>
  <dcterms:created xsi:type="dcterms:W3CDTF">2024-03-13T22:54:42Z</dcterms:created>
  <dcterms:modified xsi:type="dcterms:W3CDTF">2024-03-18T18:33:38Z</dcterms:modified>
</cp:coreProperties>
</file>