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4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B5">
      <text>
        <t xml:space="preserve">INGRESOS alquiler - gastos anuales. Cash flow neto
	-Angel Aparicio</t>
      </text>
    </comment>
    <comment authorId="0" ref="F3">
      <text>
        <t xml:space="preserve">si cambias ITP cambiar división G10
	-Angel Aparicio</t>
      </text>
    </comment>
  </commentList>
</comments>
</file>

<file path=xl/sharedStrings.xml><?xml version="1.0" encoding="utf-8"?>
<sst xmlns="http://schemas.openxmlformats.org/spreadsheetml/2006/main" count="25" uniqueCount="24">
  <si>
    <t xml:space="preserve">SIMULADOR CPA desde el alquiler </t>
  </si>
  <si>
    <t xml:space="preserve">ITP </t>
  </si>
  <si>
    <t xml:space="preserve">Not + reg + gestoria </t>
  </si>
  <si>
    <t>Gastos año</t>
  </si>
  <si>
    <t xml:space="preserve">PRECIO DE ALQUILER MES </t>
  </si>
  <si>
    <t xml:space="preserve">RENTABILIDAD ESPERADA NETA </t>
  </si>
  <si>
    <t>TOTAL Inversión</t>
  </si>
  <si>
    <t>Cash Flow neto Año</t>
  </si>
  <si>
    <t xml:space="preserve">Cash flow neto mes </t>
  </si>
  <si>
    <t xml:space="preserve">PRECIO DE COMPRA </t>
  </si>
  <si>
    <t xml:space="preserve">ojo adaptar casilla G10 si varia ITP Configurado al 10% </t>
  </si>
  <si>
    <t>10%=1,10</t>
  </si>
  <si>
    <t>8%= 1,08</t>
  </si>
  <si>
    <t>5%= 1,05</t>
  </si>
  <si>
    <t xml:space="preserve">Simulador CPA desde el precio </t>
  </si>
  <si>
    <t xml:space="preserve">precio de compra </t>
  </si>
  <si>
    <t>Notaria reg gest</t>
  </si>
  <si>
    <t xml:space="preserve">IBI + Comunidad </t>
  </si>
  <si>
    <t xml:space="preserve">RENTABILIDAD ESPERADA Neta </t>
  </si>
  <si>
    <t xml:space="preserve">Cash Flow neto Año </t>
  </si>
  <si>
    <t>Cash Flow neto mes</t>
  </si>
  <si>
    <t xml:space="preserve">Gastos CV </t>
  </si>
  <si>
    <t xml:space="preserve">Total Inversión </t>
  </si>
  <si>
    <t xml:space="preserve">Precio al que debo alquilar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</si>
</sst>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color theme="1"/>
      <name val="Arial"/>
      <scheme val="minor"/>
    </font>
    <font>
      <b/>
      <color rgb="FFFFFFFF"/>
      <name val="Arial"/>
      <scheme val="minor"/>
    </font>
    <font>
      <b/>
      <color theme="1"/>
      <name val="Arial"/>
      <scheme val="minor"/>
    </font>
    <font>
      <b/>
      <sz val="12.0"/>
      <color theme="1"/>
      <name val="Arial"/>
      <scheme val="minor"/>
    </font>
    <font>
      <b/>
      <sz val="14.0"/>
      <color theme="1"/>
      <name val="Arial"/>
      <scheme val="minor"/>
    </font>
    <font>
      <i/>
      <color theme="1"/>
      <name val="Arial"/>
      <scheme val="minor"/>
    </font>
    <font>
      <b/>
      <sz val="11.0"/>
      <color rgb="FFFFFFFF"/>
      <name val="Arial"/>
      <scheme val="minor"/>
    </font>
    <font>
      <b/>
      <sz val="13.0"/>
      <color theme="1"/>
      <name val="Arial"/>
      <scheme val="minor"/>
    </font>
  </fonts>
  <fills count="8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  <fill>
      <patternFill patternType="solid">
        <fgColor rgb="FFFF9900"/>
        <bgColor rgb="FFFF9900"/>
      </patternFill>
    </fill>
    <fill>
      <patternFill patternType="solid">
        <fgColor rgb="FFD9D9D9"/>
        <bgColor rgb="FFD9D9D9"/>
      </patternFill>
    </fill>
    <fill>
      <patternFill patternType="solid">
        <fgColor rgb="FFE06666"/>
        <bgColor rgb="FFE06666"/>
      </patternFill>
    </fill>
    <fill>
      <patternFill patternType="solid">
        <fgColor rgb="FFFF00FF"/>
        <bgColor rgb="FFFF00FF"/>
      </patternFill>
    </fill>
    <fill>
      <patternFill patternType="solid">
        <fgColor rgb="FF00FF00"/>
        <bgColor rgb="FF00FF00"/>
      </patternFill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2" fontId="2" numFmtId="0" xfId="0" applyAlignment="1" applyFont="1">
      <alignment readingOrder="0"/>
    </xf>
    <xf borderId="0" fillId="3" fontId="3" numFmtId="0" xfId="0" applyAlignment="1" applyFill="1" applyFont="1">
      <alignment horizontal="center" readingOrder="0"/>
    </xf>
    <xf borderId="1" fillId="3" fontId="3" numFmtId="0" xfId="0" applyAlignment="1" applyBorder="1" applyFont="1">
      <alignment readingOrder="0"/>
    </xf>
    <xf borderId="2" fillId="3" fontId="3" numFmtId="0" xfId="0" applyBorder="1" applyFont="1"/>
    <xf borderId="3" fillId="4" fontId="4" numFmtId="0" xfId="0" applyAlignment="1" applyBorder="1" applyFill="1" applyFont="1">
      <alignment horizontal="center" readingOrder="0"/>
    </xf>
    <xf borderId="0" fillId="4" fontId="4" numFmtId="10" xfId="0" applyAlignment="1" applyFont="1" applyNumberFormat="1">
      <alignment horizontal="center" readingOrder="0"/>
    </xf>
    <xf borderId="0" fillId="4" fontId="3" numFmtId="0" xfId="0" applyAlignment="1" applyFont="1">
      <alignment horizontal="center" readingOrder="0"/>
    </xf>
    <xf borderId="3" fillId="4" fontId="4" numFmtId="10" xfId="0" applyAlignment="1" applyBorder="1" applyFont="1" applyNumberFormat="1">
      <alignment horizontal="center" readingOrder="0"/>
    </xf>
    <xf borderId="0" fillId="5" fontId="4" numFmtId="4" xfId="0" applyAlignment="1" applyFill="1" applyFont="1" applyNumberFormat="1">
      <alignment horizontal="center"/>
    </xf>
    <xf borderId="0" fillId="0" fontId="3" numFmtId="0" xfId="0" applyFont="1"/>
    <xf borderId="0" fillId="6" fontId="4" numFmtId="0" xfId="0" applyAlignment="1" applyFill="1" applyFont="1">
      <alignment horizontal="center" readingOrder="0"/>
    </xf>
    <xf borderId="0" fillId="7" fontId="5" numFmtId="4" xfId="0" applyAlignment="1" applyFill="1" applyFont="1" applyNumberFormat="1">
      <alignment horizontal="center"/>
    </xf>
    <xf borderId="0" fillId="7" fontId="3" numFmtId="0" xfId="0" applyAlignment="1" applyFont="1">
      <alignment horizontal="center"/>
    </xf>
    <xf borderId="0" fillId="6" fontId="3" numFmtId="0" xfId="0" applyAlignment="1" applyFont="1">
      <alignment horizontal="center" readingOrder="0"/>
    </xf>
    <xf borderId="0" fillId="0" fontId="3" numFmtId="0" xfId="0" applyAlignment="1" applyFont="1">
      <alignment readingOrder="0"/>
    </xf>
    <xf borderId="0" fillId="0" fontId="6" numFmtId="0" xfId="0" applyAlignment="1" applyFont="1">
      <alignment readingOrder="0"/>
    </xf>
    <xf borderId="0" fillId="2" fontId="7" numFmtId="0" xfId="0" applyAlignment="1" applyFont="1">
      <alignment readingOrder="0"/>
    </xf>
    <xf borderId="0" fillId="4" fontId="4" numFmtId="0" xfId="0" applyAlignment="1" applyFont="1">
      <alignment horizontal="center" readingOrder="0"/>
    </xf>
    <xf borderId="4" fillId="3" fontId="1" numFmtId="0" xfId="0" applyAlignment="1" applyBorder="1" applyFont="1">
      <alignment horizontal="center" readingOrder="0"/>
    </xf>
    <xf borderId="0" fillId="0" fontId="1" numFmtId="0" xfId="0" applyAlignment="1" applyFont="1">
      <alignment horizontal="center"/>
    </xf>
    <xf borderId="0" fillId="5" fontId="3" numFmtId="0" xfId="0" applyAlignment="1" applyFont="1">
      <alignment horizontal="center"/>
    </xf>
    <xf borderId="5" fillId="3" fontId="8" numFmtId="0" xfId="0" applyAlignment="1" applyBorder="1" applyFont="1">
      <alignment horizontal="center"/>
    </xf>
    <xf borderId="0" fillId="7" fontId="4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9</xdr:col>
      <xdr:colOff>47625</xdr:colOff>
      <xdr:row>0</xdr:row>
      <xdr:rowOff>0</xdr:rowOff>
    </xdr:from>
    <xdr:ext cx="1828800" cy="18288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4.25"/>
    <col customWidth="1" min="3" max="3" width="19.0"/>
    <col customWidth="1" min="5" max="5" width="14.38"/>
    <col customWidth="1" min="7" max="7" width="27.13"/>
    <col customWidth="1" min="8" max="8" width="17.38"/>
    <col customWidth="1" min="9" max="9" width="16.88"/>
  </cols>
  <sheetData>
    <row r="1">
      <c r="A1" s="1"/>
      <c r="B1" s="1"/>
      <c r="C1" s="1"/>
      <c r="D1" s="1"/>
      <c r="E1" s="2" t="s">
        <v>0</v>
      </c>
      <c r="F1" s="1"/>
      <c r="G1" s="1"/>
      <c r="H1" s="1"/>
      <c r="I1" s="1"/>
    </row>
    <row r="3">
      <c r="F3" s="3" t="s">
        <v>1</v>
      </c>
      <c r="G3" s="3" t="s">
        <v>2</v>
      </c>
      <c r="H3" s="3" t="s">
        <v>3</v>
      </c>
    </row>
    <row r="4">
      <c r="B4" s="4" t="s">
        <v>4</v>
      </c>
      <c r="C4" s="5"/>
      <c r="D4" s="6">
        <v>95.0</v>
      </c>
      <c r="F4" s="7">
        <v>0.1</v>
      </c>
      <c r="G4" s="8">
        <v>1000.0</v>
      </c>
      <c r="H4" s="8">
        <v>300.0</v>
      </c>
    </row>
    <row r="5">
      <c r="B5" s="4" t="s">
        <v>5</v>
      </c>
      <c r="C5" s="5"/>
      <c r="D5" s="9">
        <v>0.07</v>
      </c>
      <c r="F5" s="10">
        <f>G10*F4</f>
        <v>1000</v>
      </c>
    </row>
    <row r="6">
      <c r="F6" s="11"/>
    </row>
    <row r="7">
      <c r="G7" s="12" t="s">
        <v>6</v>
      </c>
      <c r="H7" s="3" t="s">
        <v>7</v>
      </c>
      <c r="I7" s="3" t="s">
        <v>8</v>
      </c>
    </row>
    <row r="8">
      <c r="G8" s="13">
        <f>(D4*12-H4)/D5</f>
        <v>12000</v>
      </c>
      <c r="H8" s="14">
        <f>D4*12-H4</f>
        <v>840</v>
      </c>
      <c r="I8" s="14">
        <f>H8/12</f>
        <v>70</v>
      </c>
    </row>
    <row r="9">
      <c r="G9" s="15" t="s">
        <v>9</v>
      </c>
      <c r="H9" s="16"/>
    </row>
    <row r="10">
      <c r="G10" s="13">
        <f>(G8-G4)/1.1</f>
        <v>10000</v>
      </c>
      <c r="H10" s="17" t="s">
        <v>10</v>
      </c>
    </row>
    <row r="11">
      <c r="H11" s="17" t="s">
        <v>11</v>
      </c>
    </row>
    <row r="12">
      <c r="H12" s="17" t="s">
        <v>12</v>
      </c>
    </row>
    <row r="13">
      <c r="H13" s="17" t="s">
        <v>13</v>
      </c>
    </row>
    <row r="14">
      <c r="A14" s="1"/>
      <c r="B14" s="1"/>
      <c r="C14" s="1"/>
      <c r="D14" s="1"/>
      <c r="E14" s="18" t="s">
        <v>14</v>
      </c>
      <c r="F14" s="1"/>
      <c r="G14" s="1"/>
      <c r="H14" s="1"/>
      <c r="I14" s="1"/>
    </row>
    <row r="16">
      <c r="B16" s="3" t="s">
        <v>15</v>
      </c>
      <c r="C16" s="3" t="s">
        <v>16</v>
      </c>
      <c r="D16" s="3" t="s">
        <v>1</v>
      </c>
      <c r="E16" s="3" t="s">
        <v>17</v>
      </c>
      <c r="G16" s="3" t="s">
        <v>18</v>
      </c>
      <c r="H16" s="3" t="s">
        <v>19</v>
      </c>
      <c r="I16" s="3" t="s">
        <v>20</v>
      </c>
    </row>
    <row r="17">
      <c r="B17" s="19">
        <v>10000.0</v>
      </c>
      <c r="C17" s="19">
        <v>1000.0</v>
      </c>
      <c r="D17" s="7">
        <v>0.1</v>
      </c>
      <c r="E17" s="19">
        <v>300.0</v>
      </c>
      <c r="G17" s="7">
        <v>0.07</v>
      </c>
      <c r="H17" s="14">
        <f>G20*12-E17</f>
        <v>840</v>
      </c>
      <c r="I17" s="14">
        <f>H17/12</f>
        <v>70</v>
      </c>
    </row>
    <row r="19">
      <c r="B19" s="3" t="s">
        <v>21</v>
      </c>
      <c r="C19" s="20" t="s">
        <v>22</v>
      </c>
      <c r="D19" s="21"/>
      <c r="G19" s="3" t="s">
        <v>23</v>
      </c>
    </row>
    <row r="20">
      <c r="B20" s="22">
        <f>B17*D17+C17</f>
        <v>2000</v>
      </c>
      <c r="C20" s="23">
        <f>B17+B20</f>
        <v>12000</v>
      </c>
      <c r="D20" s="21"/>
      <c r="G20" s="24">
        <f>(C20*G17+E17)/12</f>
        <v>95</v>
      </c>
    </row>
  </sheetData>
  <drawing r:id="rId2"/>
  <legacyDrawing r:id="rId3"/>
</worksheet>
</file>