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Is Your Money Employed" sheetId="2" state="visible" r:id="rId2"/>
    <sheet name="Money Split" sheetId="3" state="visible" r:id="rId3"/>
    <sheet name="Scale It" sheetId="4" state="visible" r:id="rId4"/>
    <sheet name="Dividend Watchlist" sheetId="5" state="visible" r:id="rId5"/>
    <sheet name="Never-Do Checklis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;&quot;-&quot;"/>
    <numFmt numFmtId="165" formatCode="0.0%"/>
    <numFmt numFmtId="166" formatCode="0.0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D7261E"/>
      <sz val="11"/>
    </font>
    <font>
      <name val="Arial"/>
      <b val="1"/>
      <color rgb="000E1A33"/>
      <sz val="10"/>
    </font>
    <font>
      <name val="Arial"/>
      <color rgb="00555555"/>
      <sz val="8"/>
    </font>
    <font>
      <name val="Arial"/>
      <b val="1"/>
      <color rgb="00FFFFFF"/>
      <sz val="12"/>
    </font>
    <font>
      <name val="Arial"/>
      <b val="1"/>
      <color rgb="000000FF"/>
      <sz val="10"/>
    </font>
    <font>
      <name val="Arial"/>
      <b val="1"/>
      <color rgb="00C00000"/>
      <sz val="10"/>
    </font>
    <font>
      <name val="Arial"/>
      <b val="1"/>
      <color rgb="00C00000"/>
      <sz val="14"/>
    </font>
    <font>
      <name val="Arial"/>
      <b val="1"/>
      <color rgb="000E1A33"/>
      <sz val="11"/>
    </font>
    <font>
      <name val="Arial"/>
      <b val="1"/>
      <color rgb="000E1A33"/>
      <sz val="12"/>
    </font>
  </fonts>
  <fills count="6">
    <fill>
      <patternFill/>
    </fill>
    <fill>
      <patternFill patternType="gray125"/>
    </fill>
    <fill>
      <patternFill patternType="solid">
        <fgColor rgb="000E1A33"/>
      </patternFill>
    </fill>
    <fill>
      <patternFill patternType="solid">
        <fgColor rgb="00D7261E"/>
      </patternFill>
    </fill>
    <fill>
      <patternFill patternType="solid">
        <fgColor rgb="00F2F2F2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4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3" fillId="4" borderId="0" pivotButton="0" quotePrefix="0" xfId="0"/>
    <xf numFmtId="0" fontId="8" fillId="5" borderId="1" pivotButton="0" quotePrefix="0" xfId="0"/>
    <xf numFmtId="164" fontId="8" fillId="5" borderId="1" pivotButton="0" quotePrefix="0" xfId="0"/>
    <xf numFmtId="0" fontId="3" fillId="0" borderId="0" pivotButton="0" quotePrefix="0" xfId="0"/>
    <xf numFmtId="164" fontId="3" fillId="0" borderId="0" pivotButton="0" quotePrefix="0" xfId="0"/>
    <xf numFmtId="164" fontId="9" fillId="0" borderId="0" pivotButton="0" quotePrefix="0" xfId="0"/>
    <xf numFmtId="9" fontId="10" fillId="0" borderId="0" pivotButton="0" quotePrefix="0" xfId="0"/>
    <xf numFmtId="0" fontId="11" fillId="0" borderId="0" pivotButton="0" quotePrefix="0" xfId="0"/>
    <xf numFmtId="0" fontId="7" fillId="2" borderId="0" pivotButton="0" quotePrefix="0" xfId="0"/>
    <xf numFmtId="0" fontId="0" fillId="0" borderId="0" applyAlignment="1" pivotButton="0" quotePrefix="0" xfId="0">
      <alignment wrapText="1"/>
    </xf>
    <xf numFmtId="1" fontId="8" fillId="5" borderId="1" pivotButton="0" quotePrefix="0" xfId="0"/>
    <xf numFmtId="9" fontId="8" fillId="5" borderId="1" pivotButton="0" quotePrefix="0" xfId="0"/>
    <xf numFmtId="165" fontId="8" fillId="5" borderId="1" pivotButton="0" quotePrefix="0" xfId="0"/>
    <xf numFmtId="0" fontId="3" fillId="4" borderId="0" applyAlignment="1" pivotButton="0" quotePrefix="0" xfId="0">
      <alignment wrapText="1"/>
    </xf>
    <xf numFmtId="0" fontId="0" fillId="0" borderId="1" pivotButton="0" quotePrefix="0" xfId="0"/>
    <xf numFmtId="0" fontId="3" fillId="0" borderId="1" pivotButton="0" quotePrefix="0" xfId="0"/>
    <xf numFmtId="0" fontId="0" fillId="0" borderId="1" applyAlignment="1" pivotButton="0" quotePrefix="0" xfId="0">
      <alignment vertical="top" wrapText="1"/>
    </xf>
    <xf numFmtId="9" fontId="0" fillId="0" borderId="1" pivotButton="0" quotePrefix="0" xfId="0"/>
    <xf numFmtId="164" fontId="3" fillId="0" borderId="1" pivotButton="0" quotePrefix="0" xfId="0"/>
    <xf numFmtId="9" fontId="3" fillId="0" borderId="1" pivotButton="0" quotePrefix="0" xfId="0"/>
    <xf numFmtId="166" fontId="3" fillId="0" borderId="0" pivotButton="0" quotePrefix="0" xfId="0"/>
    <xf numFmtId="9" fontId="0" fillId="0" borderId="0" pivotButton="0" quotePrefix="0" xfId="0"/>
    <xf numFmtId="9" fontId="3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2">
    <dxf>
      <font>
        <b val="1"/>
        <color rgb="001E7B34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coach.selar.com/theffc" TargetMode="External" Id="rId1" /><Relationship Type="http://schemas.openxmlformats.org/officeDocument/2006/relationships/hyperlink" Target="https://www.youtube.com/@OgboAwokeOgb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1" t="inlineStr">
        <is>
          <t>The 5-Bucket Money Split</t>
        </is>
      </c>
      <c r="B1" s="2" t="n"/>
    </row>
    <row r="2">
      <c r="A2" s="3" t="inlineStr">
        <is>
          <t>From the video: “You're Not Rich. You're Temporarily Liquid.”  ·  Ogbo Awoke Ogbo</t>
        </is>
      </c>
      <c r="B2" s="4" t="n"/>
    </row>
    <row r="4" ht="45" customHeight="1">
      <c r="A4" s="5" t="inlineStr">
        <is>
          <t>What this is</t>
        </is>
      </c>
      <c r="B4" s="6" t="inlineStr">
        <is>
          <t>A simple system to give every unit of your money a job, in any currency. Money with no job is “temporarily liquid”: it shrinks with inflation and attracts vultures. Money with a job is working for you.</t>
        </is>
      </c>
    </row>
    <row r="5" ht="120" customHeight="1">
      <c r="A5" s="5" t="inlineStr">
        <is>
          <t>How to use it</t>
        </is>
      </c>
      <c r="B5" s="6" t="inlineStr">
        <is>
          <t>1) Start with the “Is Your Money Employed?” tab: list where your money sits today.
2) Go to “Money Split”: choose your currency and fill the yellow cells.
3) Check the green ✓ / red ⚠ messages.
4) Use “Scale It” to compare three ways of splitting the same amount.
5) Before you move a single coin, answer the “Never-Do Checklist” honestly.</t>
        </is>
      </c>
    </row>
    <row r="6" ht="30" customHeight="1">
      <c r="A6" s="5" t="inlineStr">
        <is>
          <t>Colour legend</t>
        </is>
      </c>
      <c r="B6" s="6" t="inlineStr">
        <is>
          <t>YELLOW cell with BLUE text = you type here. Black text = calculated for you (don't overwrite). Green ✓ = good. Red ⚠ = look again.</t>
        </is>
      </c>
    </row>
    <row r="7" ht="30" customHeight="1">
      <c r="A7" s="5" t="inlineStr">
        <is>
          <t>Works in any currency</t>
        </is>
      </c>
      <c r="B7" s="6" t="inlineStr">
        <is>
          <t>Choose USD, GBP, EUR, CAD, NGN, KES, GHS, ZAR, AUD or Other. The percentages are what matter; the amounts follow your currency.</t>
        </is>
      </c>
    </row>
    <row r="8" ht="30" customHeight="1">
      <c r="A8" s="5" t="inlineStr">
        <is>
          <t>The 20% rule</t>
        </is>
      </c>
      <c r="B8" s="6" t="inlineStr">
        <is>
          <t>No single investment, however good the story, should be more than 20% of your investable money.</t>
        </is>
      </c>
    </row>
    <row r="9" ht="18" customHeight="1">
      <c r="A9" s="5" t="inlineStr">
        <is>
          <t>The 2-year test</t>
        </is>
      </c>
      <c r="B9" s="6" t="inlineStr">
        <is>
          <t>If you need the money in the next two years, it is not investment money.</t>
        </is>
      </c>
    </row>
    <row r="10" ht="45" customHeight="1">
      <c r="A10" s="5" t="inlineStr">
        <is>
          <t>YOUR NEXT STEP</t>
        </is>
      </c>
      <c r="B10" s="6" t="inlineStr">
        <is>
          <t>A worksheet gives you clarity. Results come from doing it consistently, with people walking beside you. That's what the Financial Fitness Challenge™ is for: video lessons, worksheets, a monthly live session with me and a private community. For people aged 40–65+, wherever you live.</t>
        </is>
      </c>
    </row>
    <row r="11">
      <c r="B11" s="7" t="inlineStr">
        <is>
          <t>👉 Join the Financial Fitness Challenge™</t>
        </is>
      </c>
    </row>
    <row r="12">
      <c r="B12" s="8" t="inlineStr">
        <is>
          <t>▶ youtube.com/@OgboAwokeOgbo</t>
        </is>
      </c>
    </row>
    <row r="14" ht="24" customHeight="1">
      <c r="A14" s="9" t="inlineStr">
        <is>
          <t>Educational illustration only, not personal financial advice. Figures are examples, not forecasts. Investing involves risk; consider a licensed adviser in your country for personal recommendations.</t>
        </is>
      </c>
    </row>
    <row r="15" ht="24" customHeight="1">
      <c r="A15" s="9" t="inlineStr">
        <is>
          <t>© 2026 Ogbo Awoke Ogbo. All rights reserved. For personal use only. Do not resell or redistribute.</t>
        </is>
      </c>
    </row>
  </sheetData>
  <mergeCells count="2">
    <mergeCell ref="A14:B14"/>
    <mergeCell ref="A15:B15"/>
  </mergeCells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18" customWidth="1" min="3" max="3"/>
    <col width="30" customWidth="1" min="4" max="4"/>
    <col width="40" customWidth="1" min="5" max="5"/>
  </cols>
  <sheetData>
    <row r="1">
      <c r="A1" s="1" t="inlineStr">
        <is>
          <t>Is Your Money Employed?</t>
        </is>
      </c>
      <c r="B1" s="2" t="n"/>
      <c r="C1" s="2" t="n"/>
      <c r="D1" s="2" t="n"/>
      <c r="E1" s="2" t="n"/>
    </row>
    <row r="2">
      <c r="A2" s="3" t="inlineStr">
        <is>
          <t>List every place your money sits today. Give each one a job, or admit it has none.</t>
        </is>
      </c>
      <c r="B2" s="4" t="n"/>
      <c r="C2" s="4" t="n"/>
      <c r="D2" s="4" t="n"/>
      <c r="E2" s="4" t="n"/>
    </row>
    <row r="4">
      <c r="A4" s="10" t="inlineStr">
        <is>
          <t>#</t>
        </is>
      </c>
      <c r="B4" s="10" t="inlineStr">
        <is>
          <t>Where it sits (bank, app, cash, fund…)</t>
        </is>
      </c>
      <c r="C4" s="10">
        <f>'Money Split'!D5&amp;" amount"</f>
        <v/>
      </c>
      <c r="D4" s="10" t="inlineStr">
        <is>
          <t>Its job</t>
        </is>
      </c>
      <c r="E4" s="10" t="inlineStr">
        <is>
          <t>Notes</t>
        </is>
      </c>
    </row>
    <row r="5">
      <c r="A5" t="n">
        <v>1</v>
      </c>
      <c r="B5" s="11" t="inlineStr">
        <is>
          <t>Current account</t>
        </is>
      </c>
      <c r="C5" s="12" t="n">
        <v>6000</v>
      </c>
      <c r="D5" s="11" t="inlineStr">
        <is>
          <t>NO JOB</t>
        </is>
      </c>
      <c r="E5" s="11" t="n"/>
    </row>
    <row r="6">
      <c r="A6" t="n">
        <v>2</v>
      </c>
      <c r="B6" s="11" t="inlineStr">
        <is>
          <t>Savings account</t>
        </is>
      </c>
      <c r="C6" s="12" t="n">
        <v>9000</v>
      </c>
      <c r="D6" s="11" t="inlineStr">
        <is>
          <t>Sleep-at-Night Fund</t>
        </is>
      </c>
      <c r="E6" s="11" t="n"/>
    </row>
    <row r="7">
      <c r="A7" t="n">
        <v>3</v>
      </c>
      <c r="B7" s="11" t="inlineStr">
        <is>
          <t>Cash at home</t>
        </is>
      </c>
      <c r="C7" s="12" t="n">
        <v>800</v>
      </c>
      <c r="D7" s="11" t="inlineStr">
        <is>
          <t>NO JOB</t>
        </is>
      </c>
      <c r="E7" s="11" t="n"/>
    </row>
    <row r="8">
      <c r="A8" t="n">
        <v>4</v>
      </c>
      <c r="B8" s="11" t="n"/>
      <c r="C8" s="12" t="n"/>
      <c r="D8" s="11" t="n"/>
      <c r="E8" s="11" t="n"/>
    </row>
    <row r="9">
      <c r="A9" t="n">
        <v>5</v>
      </c>
      <c r="B9" s="11" t="n"/>
      <c r="C9" s="12" t="n"/>
      <c r="D9" s="11" t="n"/>
      <c r="E9" s="11" t="n"/>
    </row>
    <row r="10">
      <c r="A10" t="n">
        <v>6</v>
      </c>
      <c r="B10" s="11" t="n"/>
      <c r="C10" s="12" t="n"/>
      <c r="D10" s="11" t="n"/>
      <c r="E10" s="11" t="n"/>
    </row>
    <row r="11">
      <c r="A11" t="n">
        <v>7</v>
      </c>
      <c r="B11" s="11" t="n"/>
      <c r="C11" s="12" t="n"/>
      <c r="D11" s="11" t="n"/>
      <c r="E11" s="11" t="n"/>
    </row>
    <row r="12">
      <c r="A12" t="n">
        <v>8</v>
      </c>
      <c r="B12" s="11" t="n"/>
      <c r="C12" s="12" t="n"/>
      <c r="D12" s="11" t="n"/>
      <c r="E12" s="11" t="n"/>
    </row>
    <row r="13">
      <c r="A13" t="n">
        <v>9</v>
      </c>
      <c r="B13" s="11" t="n"/>
      <c r="C13" s="12" t="n"/>
      <c r="D13" s="11" t="n"/>
      <c r="E13" s="11" t="n"/>
    </row>
    <row r="14">
      <c r="A14" t="n">
        <v>10</v>
      </c>
      <c r="B14" s="11" t="n"/>
      <c r="C14" s="12" t="n"/>
      <c r="D14" s="11" t="n"/>
      <c r="E14" s="11" t="n"/>
    </row>
    <row r="16">
      <c r="B16" s="13" t="inlineStr">
        <is>
          <t>TOTAL</t>
        </is>
      </c>
      <c r="C16" s="14">
        <f>SUM(C5:C14)</f>
        <v/>
      </c>
    </row>
    <row r="17">
      <c r="B17" t="inlineStr">
        <is>
          <t>Money with NO JOB</t>
        </is>
      </c>
      <c r="C17" s="15">
        <f>SUMIF(D5:D14,"NO JOB",C5:C14)</f>
        <v/>
      </c>
    </row>
    <row r="18">
      <c r="B18" t="inlineStr">
        <is>
          <t>Share of your money that is temporarily liquid</t>
        </is>
      </c>
      <c r="C18" s="16">
        <f>IF(C16=0,0,C17/C16)</f>
        <v/>
      </c>
    </row>
    <row r="19">
      <c r="B19" s="17">
        <f>IF(C16=0,"Fill in where your money sits.",IF(C18&gt;0.25,"⚠ Over a quarter of your money has no job. Go to the Money Split tab.",IF(C18&gt;0,"Good start. Give the rest a job too.","✓ Every unit of your money has a job.")))</f>
        <v/>
      </c>
    </row>
    <row r="21">
      <c r="B21" s="9" t="inlineStr">
        <is>
          <t>“If you have money but no system, you're not rich. You're temporarily liquid.”  Ogbo Awoke Ogbo</t>
        </is>
      </c>
    </row>
    <row r="23" ht="24" customHeight="1">
      <c r="A23" s="9" t="inlineStr">
        <is>
          <t>Educational illustration only, not personal financial advice. Figures are examples, not forecasts. Investing involves risk; consider a licensed adviser in your country for personal recommendations.</t>
        </is>
      </c>
    </row>
    <row r="24" ht="24" customHeight="1">
      <c r="A24" s="9" t="inlineStr">
        <is>
          <t>© 2026 Ogbo Awoke Ogbo. All rights reserved. For personal use only. Do not resell or redistribute.</t>
        </is>
      </c>
    </row>
  </sheetData>
  <mergeCells count="4">
    <mergeCell ref="B21:E21"/>
    <mergeCell ref="A23:E23"/>
    <mergeCell ref="B19:E19"/>
    <mergeCell ref="A24:E24"/>
  </mergeCells>
  <dataValidations count="1">
    <dataValidation sqref="D5 D6 D7 D8 D9 D10 D11 D12 D13 D14" showDropDown="0" showInputMessage="0" showErrorMessage="0" allowBlank="0" type="list">
      <formula1>"NO JOB,Sleep-at-Night Fund,Growth Bet,Dividend Engine,Currency Shield,Opportunity Reserve,Spending this month"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34" customWidth="1" min="4" max="4"/>
    <col width="12" customWidth="1" min="5" max="5"/>
    <col width="12" customWidth="1" min="6" max="6"/>
    <col width="18" customWidth="1" min="7" max="7"/>
    <col width="42" customWidth="1" min="8" max="8"/>
    <col hidden="1" width="13" customWidth="1" min="10" max="10"/>
    <col hidden="1" width="13" customWidth="1" min="11" max="11"/>
  </cols>
  <sheetData>
    <row r="1">
      <c r="A1" s="1" t="inlineStr">
        <is>
          <t>Your 5-Bucket Money Split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Ogbo Awoke Ogbo · Give every unit of your money a job</t>
        </is>
      </c>
      <c r="B2" s="4" t="n"/>
      <c r="C2" s="4" t="n"/>
      <c r="D2" s="4" t="n"/>
      <c r="E2" s="4" t="n"/>
      <c r="F2" s="4" t="n"/>
      <c r="G2" s="4" t="n"/>
      <c r="H2" s="4" t="n"/>
    </row>
    <row r="4">
      <c r="A4" s="18" t="inlineStr">
        <is>
          <t>STEP 1: YOUR NUMBERS (fill the yellow cells)</t>
        </is>
      </c>
      <c r="B4" s="2" t="n"/>
      <c r="C4" s="2" t="n"/>
      <c r="D4" s="2" t="n"/>
      <c r="E4" s="2" t="n"/>
      <c r="F4" s="2" t="n"/>
      <c r="G4" s="2" t="n"/>
      <c r="H4" s="2" t="n"/>
      <c r="J4" t="inlineStr">
        <is>
          <t>Currency</t>
        </is>
      </c>
      <c r="K4" t="inlineStr">
        <is>
          <t>Symbol</t>
        </is>
      </c>
    </row>
    <row r="5" ht="26" customHeight="1">
      <c r="A5" s="19" t="inlineStr">
        <is>
          <t>Your currency</t>
        </is>
      </c>
      <c r="D5" s="11" t="inlineStr">
        <is>
          <t>USD</t>
        </is>
      </c>
      <c r="E5" s="9" t="inlineStr">
        <is>
          <t>Pick from the list. Amounts below show in this currency.</t>
        </is>
      </c>
      <c r="J5" t="inlineStr">
        <is>
          <t>USD</t>
        </is>
      </c>
      <c r="K5" t="inlineStr">
        <is>
          <t>$</t>
        </is>
      </c>
    </row>
    <row r="6" ht="26" customHeight="1">
      <c r="A6" s="19" t="inlineStr">
        <is>
          <t>Your current age</t>
        </is>
      </c>
      <c r="D6" s="20" t="n">
        <v>45</v>
      </c>
      <c r="E6" s="9" t="inlineStr">
        <is>
          <t>Example from the video: 45.</t>
        </is>
      </c>
      <c r="J6" t="inlineStr">
        <is>
          <t>GBP</t>
        </is>
      </c>
      <c r="K6" t="inlineStr">
        <is>
          <t>£</t>
        </is>
      </c>
    </row>
    <row r="7" ht="26" customHeight="1">
      <c r="A7" s="19" t="inlineStr">
        <is>
          <t>Total investable money</t>
        </is>
      </c>
      <c r="D7" s="12" t="n">
        <v>50000</v>
      </c>
      <c r="E7" s="9" t="inlineStr">
        <is>
          <t>Money you won't need for at least 2 years.</t>
        </is>
      </c>
      <c r="J7" t="inlineStr">
        <is>
          <t>EUR</t>
        </is>
      </c>
      <c r="K7" t="inlineStr">
        <is>
          <t>€</t>
        </is>
      </c>
    </row>
    <row r="8" ht="26" customHeight="1">
      <c r="A8" s="19" t="inlineStr">
        <is>
          <t>Monthly essential expenses</t>
        </is>
      </c>
      <c r="D8" s="12" t="n">
        <v>2500</v>
      </c>
      <c r="E8" s="9" t="inlineStr">
        <is>
          <t>Rent or mortgage, food, school fees, transport, utilities.</t>
        </is>
      </c>
      <c r="J8" t="inlineStr">
        <is>
          <t>CAD</t>
        </is>
      </c>
      <c r="K8" t="inlineStr">
        <is>
          <t>C$</t>
        </is>
      </c>
    </row>
    <row r="9" ht="26" customHeight="1">
      <c r="A9" s="19" t="inlineStr">
        <is>
          <t>Is most of your money already in USD, GBP, EUR or CAD? (Yes/No)</t>
        </is>
      </c>
      <c r="D9" s="11" t="inlineStr">
        <is>
          <t>Yes</t>
        </is>
      </c>
      <c r="E9" s="9" t="inlineStr">
        <is>
          <t>If Yes, Bucket 4 (Currency Shield) moves into Bucket 3. If you earn and save in a weaker or volatile currency, keep Bucket 4.</t>
        </is>
      </c>
      <c r="J9" t="inlineStr">
        <is>
          <t>NGN</t>
        </is>
      </c>
      <c r="K9" t="inlineStr">
        <is>
          <t>₦</t>
        </is>
      </c>
    </row>
    <row r="10" ht="26" customHeight="1">
      <c r="A10" s="19" t="inlineStr">
        <is>
          <t>Max % in any single investment (20% rule)</t>
        </is>
      </c>
      <c r="D10" s="21" t="n">
        <v>0.2</v>
      </c>
      <c r="E10" s="9" t="inlineStr">
        <is>
          <t>The rule from the video. Don't raise it.</t>
        </is>
      </c>
      <c r="J10" t="inlineStr">
        <is>
          <t>KES</t>
        </is>
      </c>
      <c r="K10" t="inlineStr">
        <is>
          <t>KSh</t>
        </is>
      </c>
    </row>
    <row r="11" ht="26" customHeight="1">
      <c r="A11" s="19" t="inlineStr">
        <is>
          <t>Assumed dividend yield (illustration)</t>
        </is>
      </c>
      <c r="D11" s="22" t="n">
        <v>0.04</v>
      </c>
      <c r="E11" s="9" t="inlineStr">
        <is>
          <t>Example only, not a forecast.</t>
        </is>
      </c>
      <c r="J11" t="inlineStr">
        <is>
          <t>GHS</t>
        </is>
      </c>
      <c r="K11" t="inlineStr">
        <is>
          <t>GH₵</t>
        </is>
      </c>
    </row>
    <row r="12" ht="26" customHeight="1">
      <c r="A12" s="19" t="inlineStr">
        <is>
          <t>Tax on dividends in your country</t>
        </is>
      </c>
      <c r="D12" s="21" t="n">
        <v>0.15</v>
      </c>
      <c r="E12" s="9" t="inlineStr">
        <is>
          <t>Varies by country and account type. Check yours (e.g. Nigeria 10% WHT).</t>
        </is>
      </c>
      <c r="J12" t="inlineStr">
        <is>
          <t>ZAR</t>
        </is>
      </c>
      <c r="K12" t="inlineStr">
        <is>
          <t>R</t>
        </is>
      </c>
    </row>
    <row r="13">
      <c r="J13" t="inlineStr">
        <is>
          <t>AUD</t>
        </is>
      </c>
      <c r="K13" t="inlineStr">
        <is>
          <t>A$</t>
        </is>
      </c>
    </row>
    <row r="14">
      <c r="A14" s="18" t="inlineStr">
        <is>
          <t>STEP 2: THE FIVE BUCKETS</t>
        </is>
      </c>
      <c r="B14" s="2" t="n"/>
      <c r="C14" s="2" t="n"/>
      <c r="D14" s="2" t="n"/>
      <c r="E14" s="2" t="n"/>
      <c r="F14" s="2" t="n"/>
      <c r="G14" s="2" t="n"/>
      <c r="H14" s="2" t="n"/>
      <c r="J14" t="inlineStr">
        <is>
          <t>Other</t>
        </is>
      </c>
      <c r="K14" t="inlineStr"/>
    </row>
    <row r="15">
      <c r="A15" s="23" t="inlineStr">
        <is>
          <t>#</t>
        </is>
      </c>
      <c r="B15" s="23" t="inlineStr">
        <is>
          <t>Bucket</t>
        </is>
      </c>
      <c r="C15" s="23" t="inlineStr">
        <is>
          <t>Its job</t>
        </is>
      </c>
      <c r="D15" s="23" t="inlineStr">
        <is>
          <t>Where it could go (examples)</t>
        </is>
      </c>
      <c r="E15" s="23" t="inlineStr">
        <is>
          <t>Your %</t>
        </is>
      </c>
      <c r="F15" s="23" t="inlineStr">
        <is>
          <t>Used %</t>
        </is>
      </c>
      <c r="G15" s="23">
        <f>"Amount ("&amp;$D$5&amp;")"</f>
        <v/>
      </c>
      <c r="H15" s="23" t="inlineStr">
        <is>
          <t>Check</t>
        </is>
      </c>
    </row>
    <row r="16" ht="32" customHeight="1">
      <c r="A16" s="24" t="n">
        <v>1</v>
      </c>
      <c r="B16" s="25" t="inlineStr">
        <is>
          <t>Sleep-at-Night Fund</t>
        </is>
      </c>
      <c r="C16" s="26" t="inlineStr">
        <is>
          <t>Emergency money: about 6 months of essentials</t>
        </is>
      </c>
      <c r="D16" s="26" t="inlineStr">
        <is>
          <t>High-yield savings, money market fund, treasury bills</t>
        </is>
      </c>
      <c r="E16" s="21" t="n">
        <v>0.2</v>
      </c>
      <c r="F16" s="27">
        <f>E16</f>
        <v/>
      </c>
      <c r="G16" s="28">
        <f>$D$7*F16</f>
        <v/>
      </c>
      <c r="H16" s="26">
        <f>IF(D8&lt;=0,"Enter monthly expenses",IF(G16/D8&gt;=6,"✓ Covers "&amp;TEXT(G16/D8,"0.0")&amp;" months","⚠ Only "&amp;TEXT(G16/D8,"0.0")&amp;" months. Aim for 6"))</f>
        <v/>
      </c>
    </row>
    <row r="17" ht="32" customHeight="1">
      <c r="A17" s="24" t="n">
        <v>2</v>
      </c>
      <c r="B17" s="25" t="inlineStr">
        <is>
          <t>One Focused Growth Bet</t>
        </is>
      </c>
      <c r="C17" s="26" t="inlineStr">
        <is>
          <t>Long-term growth from one idea you understand deeply</t>
        </is>
      </c>
      <c r="D17" s="26" t="inlineStr">
        <is>
          <t>One company, one fund, or your own business. Held 5+ years</t>
        </is>
      </c>
      <c r="E17" s="21" t="n">
        <v>0.2</v>
      </c>
      <c r="F17" s="27">
        <f>E17</f>
        <v/>
      </c>
      <c r="G17" s="28">
        <f>$D$7*F17</f>
        <v/>
      </c>
      <c r="H17" s="26">
        <f>IF(F17&gt;$D$10,"⚠ Above the 20% rule","✓ Within the 20% rule")</f>
        <v/>
      </c>
    </row>
    <row r="18" ht="32" customHeight="1">
      <c r="A18" s="24" t="n">
        <v>3</v>
      </c>
      <c r="B18" s="25" t="inlineStr">
        <is>
          <t>Dividend Engine</t>
        </is>
      </c>
      <c r="C18" s="26" t="inlineStr">
        <is>
          <t>Cash flow you can see now</t>
        </is>
      </c>
      <c r="D18" s="26" t="inlineStr">
        <is>
          <t>3–8 dividend-paying companies in different sectors, or a dividend fund</t>
        </is>
      </c>
      <c r="E18" s="21" t="n">
        <v>0.3</v>
      </c>
      <c r="F18" s="27">
        <f>E18+IF($D$9="Yes",E19,0)</f>
        <v/>
      </c>
      <c r="G18" s="28">
        <f>$D$7*F18</f>
        <v/>
      </c>
      <c r="H18" s="26">
        <f>IF(F18&gt;=F17,"✓ Bigger than your growth bet: good","⚠ Make this ≥ your growth bet")</f>
        <v/>
      </c>
    </row>
    <row r="19" ht="32" customHeight="1">
      <c r="A19" s="24" t="n">
        <v>4</v>
      </c>
      <c r="B19" s="25" t="inlineStr">
        <is>
          <t>Currency Shield</t>
        </is>
      </c>
      <c r="C19" s="26" t="inlineStr">
        <is>
          <t>Protect against your currency losing value</t>
        </is>
      </c>
      <c r="D19" s="26" t="inlineStr">
        <is>
          <t>Assets in a stronger currency (e.g. a USD fund), or a global fund</t>
        </is>
      </c>
      <c r="E19" s="21" t="n">
        <v>0.2</v>
      </c>
      <c r="F19" s="27">
        <f>IF($D$9="Yes",0,E19)</f>
        <v/>
      </c>
      <c r="G19" s="28">
        <f>$D$7*F19</f>
        <v/>
      </c>
      <c r="H19" s="26">
        <f>IF($D$9="Yes","Moved to Bucket 3 (strong-currency saver)","✓ Currency protection in place")</f>
        <v/>
      </c>
    </row>
    <row r="20" ht="32" customHeight="1">
      <c r="A20" s="24" t="n">
        <v>5</v>
      </c>
      <c r="B20" s="25" t="inlineStr">
        <is>
          <t>Opportunity Reserve</t>
        </is>
      </c>
      <c r="C20" s="26" t="inlineStr">
        <is>
          <t>Cash ready for dips and surprises</t>
        </is>
      </c>
      <c r="D20" s="26" t="inlineStr">
        <is>
          <t>Cash, kept ready on purpose</t>
        </is>
      </c>
      <c r="E20" s="21" t="n">
        <v>0.1</v>
      </c>
      <c r="F20" s="27">
        <f>E20</f>
        <v/>
      </c>
      <c r="G20" s="28">
        <f>$D$7*F20</f>
        <v/>
      </c>
      <c r="H20" s="26">
        <f>IF(F20&gt;=0.05,"✓ Ready for dips and surprises","⚠ Keep at least 5% in reserve")</f>
        <v/>
      </c>
    </row>
    <row r="21">
      <c r="A21" s="24" t="n"/>
      <c r="B21" s="25" t="inlineStr">
        <is>
          <t>TOTAL</t>
        </is>
      </c>
      <c r="C21" s="24" t="n"/>
      <c r="D21" s="24" t="n"/>
      <c r="E21" s="29">
        <f>SUM(E16:E20)</f>
        <v/>
      </c>
      <c r="F21" s="29">
        <f>SUM(F16:F20)</f>
        <v/>
      </c>
      <c r="G21" s="28">
        <f>SUM(G16:G20)</f>
        <v/>
      </c>
      <c r="H21" s="24">
        <f>IF(ROUND(E21,4)=1,"✓ Adds up to 100%","⚠ Your % must add up to 100%")</f>
        <v/>
      </c>
    </row>
    <row r="23">
      <c r="A23" s="18" t="inlineStr">
        <is>
          <t>STEP 3: WHAT YOUR MONEY COULD PAY YOU (illustration)</t>
        </is>
      </c>
      <c r="B23" s="2" t="n"/>
      <c r="C23" s="2" t="n"/>
      <c r="D23" s="2" t="n"/>
      <c r="E23" s="2" t="n"/>
      <c r="F23" s="2" t="n"/>
      <c r="G23" s="2" t="n"/>
      <c r="H23" s="2" t="n"/>
    </row>
    <row r="24">
      <c r="A24" t="inlineStr">
        <is>
          <t>Dividend Engine: yearly income before tax</t>
        </is>
      </c>
      <c r="D24" s="14">
        <f>G18*$D$11</f>
        <v/>
      </c>
      <c r="E24" s="9" t="inlineStr">
        <is>
          <t>Illustration only. Yields change and are never guaranteed.</t>
        </is>
      </c>
    </row>
    <row r="25">
      <c r="A25" t="inlineStr">
        <is>
          <t>After tax (per year)</t>
        </is>
      </c>
      <c r="D25" s="14">
        <f>G18*$D$11*(1-$D$12)</f>
        <v/>
      </c>
    </row>
    <row r="26">
      <c r="A26" t="inlineStr">
        <is>
          <t>After tax (per month)</t>
        </is>
      </c>
      <c r="D26" s="14">
        <f>G18*$D$11*(1-$D$12)/12</f>
        <v/>
      </c>
    </row>
    <row r="27">
      <c r="A27" t="inlineStr">
        <is>
          <t>Months of essentials that income covers each year</t>
        </is>
      </c>
      <c r="D27" s="30">
        <f>IF(D8&lt;=0,"",G18*$D$11*(1-$D$12)/D8)</f>
        <v/>
      </c>
    </row>
    <row r="29">
      <c r="A29" s="18" t="inlineStr">
        <is>
          <t>STEP 4: YOUR TIME HORIZON</t>
        </is>
      </c>
      <c r="B29" s="2" t="n"/>
      <c r="C29" s="2" t="n"/>
      <c r="D29" s="2" t="n"/>
      <c r="E29" s="2" t="n"/>
      <c r="F29" s="2" t="n"/>
      <c r="G29" s="2" t="n"/>
      <c r="H29" s="2" t="n"/>
    </row>
    <row r="30">
      <c r="A30" t="inlineStr">
        <is>
          <t>Working years left if you stop at 60</t>
        </is>
      </c>
      <c r="D30" s="13">
        <f>MAX(0,60-D6)</f>
        <v/>
      </c>
      <c r="E30" s="9" t="inlineStr">
        <is>
          <t>“At 25, a bad bet is tuition. At 45, a bad bet is your retirement.”</t>
        </is>
      </c>
    </row>
    <row r="31">
      <c r="A31" t="inlineStr">
        <is>
          <t>Working years left if you stop at 65</t>
        </is>
      </c>
      <c r="D31" s="13">
        <f>MAX(0,65-D6)</f>
        <v/>
      </c>
    </row>
    <row r="33" ht="24" customHeight="1">
      <c r="A33" s="9" t="inlineStr">
        <is>
          <t>Educational illustration only, not personal financial advice. Figures are examples, not forecasts. Investing involves risk; consider a licensed adviser in your country for personal recommendations.</t>
        </is>
      </c>
    </row>
    <row r="34" ht="24" customHeight="1">
      <c r="A34" s="9" t="inlineStr">
        <is>
          <t>© 2026 Ogbo Awoke Ogbo. All rights reserved. For personal use only. Do not resell or redistribute.</t>
        </is>
      </c>
    </row>
  </sheetData>
  <mergeCells count="26">
    <mergeCell ref="A25:C25"/>
    <mergeCell ref="A27:C27"/>
    <mergeCell ref="E7:H7"/>
    <mergeCell ref="A12:C12"/>
    <mergeCell ref="A26:C26"/>
    <mergeCell ref="E11:H11"/>
    <mergeCell ref="A5:C5"/>
    <mergeCell ref="A8:C8"/>
    <mergeCell ref="E12:H12"/>
    <mergeCell ref="E24:H24"/>
    <mergeCell ref="E5:H5"/>
    <mergeCell ref="A10:C10"/>
    <mergeCell ref="E8:H8"/>
    <mergeCell ref="A31:C31"/>
    <mergeCell ref="A9:C9"/>
    <mergeCell ref="A33:H33"/>
    <mergeCell ref="A30:C30"/>
    <mergeCell ref="E10:H10"/>
    <mergeCell ref="A24:C24"/>
    <mergeCell ref="E9:H9"/>
    <mergeCell ref="A11:C11"/>
    <mergeCell ref="A6:C6"/>
    <mergeCell ref="E6:H6"/>
    <mergeCell ref="E30:H30"/>
    <mergeCell ref="A7:C7"/>
    <mergeCell ref="A34:H34"/>
  </mergeCells>
  <conditionalFormatting sqref="H16:H21">
    <cfRule type="containsText" priority="1" operator="containsText" dxfId="0" text="✓">
      <formula>NOT(ISERROR(SEARCH("✓",H16)))</formula>
    </cfRule>
    <cfRule type="containsText" priority="2" operator="containsText" dxfId="1" text="⚠">
      <formula>NOT(ISERROR(SEARCH("⚠",H16)))</formula>
    </cfRule>
  </conditionalFormatting>
  <dataValidations count="2">
    <dataValidation sqref="D5" showDropDown="0" showInputMessage="0" showErrorMessage="0" allowBlank="0" type="list">
      <formula1>"USD,GBP,EUR,CAD,NGN,KES,GHS,ZAR,AUD,Other"</formula1>
    </dataValidation>
    <dataValidation sqref="D9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Scale It: Three Ways to Split Your Money</t>
        </is>
      </c>
      <c r="B1" s="2" t="n"/>
      <c r="C1" s="2" t="n"/>
      <c r="D1" s="2" t="n"/>
      <c r="E1" s="2" t="n"/>
    </row>
    <row r="2">
      <c r="A2" s="3" t="inlineStr">
        <is>
          <t>Same amount, three starting profiles, plus your own split</t>
        </is>
      </c>
      <c r="B2" s="4" t="n"/>
      <c r="C2" s="4" t="n"/>
      <c r="D2" s="4" t="n"/>
      <c r="E2" s="4" t="n"/>
    </row>
    <row r="4">
      <c r="A4" t="inlineStr">
        <is>
          <t>Your investable money</t>
        </is>
      </c>
      <c r="B4" s="14">
        <f>'Money Split'!D7</f>
        <v/>
      </c>
      <c r="C4">
        <f>'Money Split'!D5</f>
        <v/>
      </c>
    </row>
    <row r="6" ht="42" customHeight="1">
      <c r="B6" s="23" t="inlineStr">
        <is>
          <t>Just starting
(no emergency fund yet)</t>
        </is>
      </c>
      <c r="C6" s="23" t="inlineStr">
        <is>
          <t>Balanced</t>
        </is>
      </c>
      <c r="D6" s="23" t="inlineStr">
        <is>
          <t>Saves in a strong currency
(USD/GBP/EUR/CAD)</t>
        </is>
      </c>
      <c r="E6" s="23" t="inlineStr">
        <is>
          <t>Your split</t>
        </is>
      </c>
    </row>
    <row r="7">
      <c r="A7" s="13" t="inlineStr">
        <is>
          <t>PERCENTAGES</t>
        </is>
      </c>
    </row>
    <row r="8">
      <c r="A8" t="inlineStr">
        <is>
          <t>1. Sleep-at-Night Fund</t>
        </is>
      </c>
      <c r="B8" s="21" t="n">
        <v>0.4</v>
      </c>
      <c r="C8" s="21" t="n">
        <v>0.2</v>
      </c>
      <c r="D8" s="21" t="n">
        <v>0.2</v>
      </c>
      <c r="E8" s="31">
        <f>'Money Split'!F16</f>
        <v/>
      </c>
    </row>
    <row r="9">
      <c r="A9" t="inlineStr">
        <is>
          <t>2. One Focused Growth Bet</t>
        </is>
      </c>
      <c r="B9" s="21" t="n">
        <v>0.1</v>
      </c>
      <c r="C9" s="21" t="n">
        <v>0.2</v>
      </c>
      <c r="D9" s="21" t="n">
        <v>0.2</v>
      </c>
      <c r="E9" s="31">
        <f>'Money Split'!F17</f>
        <v/>
      </c>
    </row>
    <row r="10">
      <c r="A10" t="inlineStr">
        <is>
          <t>3. Dividend Engine</t>
        </is>
      </c>
      <c r="B10" s="21" t="n">
        <v>0.3</v>
      </c>
      <c r="C10" s="21" t="n">
        <v>0.3</v>
      </c>
      <c r="D10" s="21" t="n">
        <v>0.5</v>
      </c>
      <c r="E10" s="31">
        <f>'Money Split'!F18</f>
        <v/>
      </c>
    </row>
    <row r="11">
      <c r="A11" t="inlineStr">
        <is>
          <t>4. Currency Shield</t>
        </is>
      </c>
      <c r="B11" s="21" t="n">
        <v>0.1</v>
      </c>
      <c r="C11" s="21" t="n">
        <v>0.2</v>
      </c>
      <c r="D11" s="21" t="n">
        <v>0</v>
      </c>
      <c r="E11" s="31">
        <f>'Money Split'!F19</f>
        <v/>
      </c>
    </row>
    <row r="12">
      <c r="A12" t="inlineStr">
        <is>
          <t>5. Opportunity Reserve</t>
        </is>
      </c>
      <c r="B12" s="21" t="n">
        <v>0.1</v>
      </c>
      <c r="C12" s="21" t="n">
        <v>0.1</v>
      </c>
      <c r="D12" s="21" t="n">
        <v>0.1</v>
      </c>
      <c r="E12" s="31">
        <f>'Money Split'!F20</f>
        <v/>
      </c>
    </row>
    <row r="13">
      <c r="A13" t="inlineStr">
        <is>
          <t>Total %</t>
        </is>
      </c>
      <c r="B13" s="32">
        <f>SUM(B8:B12)</f>
        <v/>
      </c>
      <c r="C13" s="32">
        <f>SUM(C8:C12)</f>
        <v/>
      </c>
      <c r="D13" s="32">
        <f>SUM(D8:D12)</f>
        <v/>
      </c>
      <c r="E13" s="32">
        <f>SUM(E8:E12)</f>
        <v/>
      </c>
    </row>
    <row r="15">
      <c r="A15" s="13">
        <f>"AMOUNTS ("&amp;'Money Split'!$D$5&amp;")"</f>
        <v/>
      </c>
    </row>
    <row r="16">
      <c r="A16" t="inlineStr">
        <is>
          <t>1. Sleep-at-Night Fund</t>
        </is>
      </c>
      <c r="B16" s="33">
        <f>$B$4*B8</f>
        <v/>
      </c>
      <c r="C16" s="33">
        <f>$B$4*C8</f>
        <v/>
      </c>
      <c r="D16" s="33">
        <f>$B$4*D8</f>
        <v/>
      </c>
      <c r="E16" s="33">
        <f>$B$4*E8</f>
        <v/>
      </c>
    </row>
    <row r="17">
      <c r="A17" t="inlineStr">
        <is>
          <t>2. One Focused Growth Bet</t>
        </is>
      </c>
      <c r="B17" s="33">
        <f>$B$4*B9</f>
        <v/>
      </c>
      <c r="C17" s="33">
        <f>$B$4*C9</f>
        <v/>
      </c>
      <c r="D17" s="33">
        <f>$B$4*D9</f>
        <v/>
      </c>
      <c r="E17" s="33">
        <f>$B$4*E9</f>
        <v/>
      </c>
    </row>
    <row r="18">
      <c r="A18" t="inlineStr">
        <is>
          <t>3. Dividend Engine</t>
        </is>
      </c>
      <c r="B18" s="33">
        <f>$B$4*B10</f>
        <v/>
      </c>
      <c r="C18" s="33">
        <f>$B$4*C10</f>
        <v/>
      </c>
      <c r="D18" s="33">
        <f>$B$4*D10</f>
        <v/>
      </c>
      <c r="E18" s="33">
        <f>$B$4*E10</f>
        <v/>
      </c>
    </row>
    <row r="19">
      <c r="A19" t="inlineStr">
        <is>
          <t>4. Currency Shield</t>
        </is>
      </c>
      <c r="B19" s="33">
        <f>$B$4*B11</f>
        <v/>
      </c>
      <c r="C19" s="33">
        <f>$B$4*C11</f>
        <v/>
      </c>
      <c r="D19" s="33">
        <f>$B$4*D11</f>
        <v/>
      </c>
      <c r="E19" s="33">
        <f>$B$4*E11</f>
        <v/>
      </c>
    </row>
    <row r="20">
      <c r="A20" t="inlineStr">
        <is>
          <t>5. Opportunity Reserve</t>
        </is>
      </c>
      <c r="B20" s="33">
        <f>$B$4*B12</f>
        <v/>
      </c>
      <c r="C20" s="33">
        <f>$B$4*C12</f>
        <v/>
      </c>
      <c r="D20" s="33">
        <f>$B$4*D12</f>
        <v/>
      </c>
      <c r="E20" s="33">
        <f>$B$4*E12</f>
        <v/>
      </c>
    </row>
    <row r="21">
      <c r="A21" t="inlineStr">
        <is>
          <t>Total</t>
        </is>
      </c>
      <c r="B21" s="14">
        <f>SUM(B16:B20)</f>
        <v/>
      </c>
      <c r="C21" s="14">
        <f>SUM(C16:C20)</f>
        <v/>
      </c>
      <c r="D21" s="14">
        <f>SUM(D16:D20)</f>
        <v/>
      </c>
      <c r="E21" s="14">
        <f>SUM(E16:E20)</f>
        <v/>
      </c>
    </row>
    <row r="23" ht="30" customHeight="1">
      <c r="A23" s="9" t="inlineStr">
        <is>
          <t>“Percentages protect you. Amounts just impress your friends.”  Just starting? Build the Sleep-at-Night Fund first. Already saving in a strong currency? Move the Currency Shield into your Dividend Engine.</t>
        </is>
      </c>
    </row>
    <row r="25" ht="24" customHeight="1">
      <c r="A25" s="9" t="inlineStr">
        <is>
          <t>Educational illustration only, not personal financial advice. Figures are examples, not forecasts. Investing involves risk; consider a licensed adviser in your country for personal recommendations.</t>
        </is>
      </c>
    </row>
    <row r="26" ht="24" customHeight="1">
      <c r="A26" s="9" t="inlineStr">
        <is>
          <t>© 2026 Ogbo Awoke Ogbo. All rights reserved. For personal use only. Do not resell or redistribute.</t>
        </is>
      </c>
    </row>
  </sheetData>
  <mergeCells count="3">
    <mergeCell ref="A26:E26"/>
    <mergeCell ref="A23:E23"/>
    <mergeCell ref="A25:E2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26" customWidth="1" min="3" max="3"/>
    <col width="12" customWidth="1" min="4" max="4"/>
    <col width="14" customWidth="1" min="5" max="5"/>
    <col width="14" customWidth="1" min="6" max="6"/>
    <col width="16" customWidth="1" min="7" max="7"/>
    <col width="12" customWidth="1" min="8" max="8"/>
    <col width="14" customWidth="1" min="9" max="9"/>
    <col width="14" customWidth="1" min="10" max="10"/>
    <col width="16" customWidth="1" min="11" max="11"/>
    <col width="34" customWidth="1" min="12" max="12"/>
  </cols>
  <sheetData>
    <row r="1">
      <c r="A1" s="1" t="inlineStr">
        <is>
          <t>Bucket 3: Dividend Engine Watchlist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Build 3–8 positions across DIFFERENT sectors (not five banks). Any stock exchange.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>
      <c r="A4" t="inlineStr">
        <is>
          <t>Your Bucket 3 amount</t>
        </is>
      </c>
      <c r="D4" s="14">
        <f>'Money Split'!G18</f>
        <v/>
      </c>
      <c r="E4">
        <f>'Money Split'!D5</f>
        <v/>
      </c>
    </row>
    <row r="6" ht="30" customHeight="1">
      <c r="A6" s="23" t="inlineStr">
        <is>
          <t>#</t>
        </is>
      </c>
      <c r="B6" s="23" t="inlineStr">
        <is>
          <t>Sector</t>
        </is>
      </c>
      <c r="C6" s="23" t="inlineStr">
        <is>
          <t>Company</t>
        </is>
      </c>
      <c r="D6" s="23" t="inlineStr">
        <is>
          <t>Exchange</t>
        </is>
      </c>
      <c r="E6" s="23" t="inlineStr">
        <is>
          <t>Ticker</t>
        </is>
      </c>
      <c r="F6" s="23" t="inlineStr">
        <is>
          <t>Price</t>
        </is>
      </c>
      <c r="G6" s="23" t="inlineStr">
        <is>
          <t>Last yearly dividend per share</t>
        </is>
      </c>
      <c r="H6" s="23" t="inlineStr">
        <is>
          <t>Yield</t>
        </is>
      </c>
      <c r="I6" s="23" t="inlineStr">
        <is>
          <t>Unbroken years paying</t>
        </is>
      </c>
      <c r="J6" s="23" t="inlineStr">
        <is>
          <t>Shares to buy</t>
        </is>
      </c>
      <c r="K6" s="23" t="inlineStr">
        <is>
          <t>Amount</t>
        </is>
      </c>
      <c r="L6" s="23" t="inlineStr">
        <is>
          <t>Notes / why this company</t>
        </is>
      </c>
    </row>
    <row r="7">
      <c r="A7" t="n">
        <v>1</v>
      </c>
      <c r="B7" s="11" t="inlineStr">
        <is>
          <t>Bank / financial</t>
        </is>
      </c>
      <c r="C7" s="11" t="n"/>
      <c r="D7" s="11" t="n"/>
      <c r="E7" s="11" t="n"/>
      <c r="F7" s="12" t="n"/>
      <c r="G7" s="12" t="n"/>
      <c r="H7" s="34">
        <f>IF(OR(F7="",F7=0),"",G7/F7)</f>
        <v/>
      </c>
      <c r="I7" s="11" t="n"/>
      <c r="J7" s="12" t="n"/>
      <c r="K7" s="33">
        <f>IF(OR(F7="",J7=""),"",F7*J7)</f>
        <v/>
      </c>
      <c r="L7" s="11" t="n"/>
    </row>
    <row r="8">
      <c r="A8" t="n">
        <v>2</v>
      </c>
      <c r="B8" s="11" t="inlineStr">
        <is>
          <t>Telecom</t>
        </is>
      </c>
      <c r="C8" s="11" t="n"/>
      <c r="D8" s="11" t="n"/>
      <c r="E8" s="11" t="n"/>
      <c r="F8" s="12" t="n"/>
      <c r="G8" s="12" t="n"/>
      <c r="H8" s="34">
        <f>IF(OR(F8="",F8=0),"",G8/F8)</f>
        <v/>
      </c>
      <c r="I8" s="11" t="n"/>
      <c r="J8" s="12" t="n"/>
      <c r="K8" s="33">
        <f>IF(OR(F8="",J8=""),"",F8*J8)</f>
        <v/>
      </c>
      <c r="L8" s="11" t="n"/>
    </row>
    <row r="9">
      <c r="A9" t="n">
        <v>3</v>
      </c>
      <c r="B9" s="11" t="inlineStr">
        <is>
          <t>Industrial</t>
        </is>
      </c>
      <c r="C9" s="11" t="n"/>
      <c r="D9" s="11" t="n"/>
      <c r="E9" s="11" t="n"/>
      <c r="F9" s="12" t="n"/>
      <c r="G9" s="12" t="n"/>
      <c r="H9" s="34">
        <f>IF(OR(F9="",F9=0),"",G9/F9)</f>
        <v/>
      </c>
      <c r="I9" s="11" t="n"/>
      <c r="J9" s="12" t="n"/>
      <c r="K9" s="33">
        <f>IF(OR(F9="",J9=""),"",F9*J9)</f>
        <v/>
      </c>
      <c r="L9" s="11" t="n"/>
    </row>
    <row r="10">
      <c r="A10" t="n">
        <v>4</v>
      </c>
      <c r="B10" s="11" t="inlineStr">
        <is>
          <t>Consumer goods</t>
        </is>
      </c>
      <c r="C10" s="11" t="n"/>
      <c r="D10" s="11" t="n"/>
      <c r="E10" s="11" t="n"/>
      <c r="F10" s="12" t="n"/>
      <c r="G10" s="12" t="n"/>
      <c r="H10" s="34">
        <f>IF(OR(F10="",F10=0),"",G10/F10)</f>
        <v/>
      </c>
      <c r="I10" s="11" t="n"/>
      <c r="J10" s="12" t="n"/>
      <c r="K10" s="33">
        <f>IF(OR(F10="",J10=""),"",F10*J10)</f>
        <v/>
      </c>
      <c r="L10" s="11" t="n"/>
    </row>
    <row r="11">
      <c r="A11" t="n">
        <v>5</v>
      </c>
      <c r="B11" s="11" t="inlineStr">
        <is>
          <t>Energy / utilities</t>
        </is>
      </c>
      <c r="C11" s="11" t="n"/>
      <c r="D11" s="11" t="n"/>
      <c r="E11" s="11" t="n"/>
      <c r="F11" s="12" t="n"/>
      <c r="G11" s="12" t="n"/>
      <c r="H11" s="34">
        <f>IF(OR(F11="",F11=0),"",G11/F11)</f>
        <v/>
      </c>
      <c r="I11" s="11" t="n"/>
      <c r="J11" s="12" t="n"/>
      <c r="K11" s="33">
        <f>IF(OR(F11="",J11=""),"",F11*J11)</f>
        <v/>
      </c>
      <c r="L11" s="11" t="n"/>
    </row>
    <row r="12">
      <c r="A12" t="n">
        <v>6</v>
      </c>
      <c r="B12" s="11" t="inlineStr">
        <is>
          <t>Healthcare</t>
        </is>
      </c>
      <c r="C12" s="11" t="n"/>
      <c r="D12" s="11" t="n"/>
      <c r="E12" s="11" t="n"/>
      <c r="F12" s="12" t="n"/>
      <c r="G12" s="12" t="n"/>
      <c r="H12" s="34">
        <f>IF(OR(F12="",F12=0),"",G12/F12)</f>
        <v/>
      </c>
      <c r="I12" s="11" t="n"/>
      <c r="J12" s="12" t="n"/>
      <c r="K12" s="33">
        <f>IF(OR(F12="",J12=""),"",F12*J12)</f>
        <v/>
      </c>
      <c r="L12" s="11" t="n"/>
    </row>
    <row r="13">
      <c r="A13" t="n">
        <v>7</v>
      </c>
      <c r="B13" s="11" t="n"/>
      <c r="C13" s="11" t="n"/>
      <c r="D13" s="11" t="n"/>
      <c r="E13" s="11" t="n"/>
      <c r="F13" s="12" t="n"/>
      <c r="G13" s="12" t="n"/>
      <c r="H13" s="34">
        <f>IF(OR(F13="",F13=0),"",G13/F13)</f>
        <v/>
      </c>
      <c r="I13" s="11" t="n"/>
      <c r="J13" s="12" t="n"/>
      <c r="K13" s="33">
        <f>IF(OR(F13="",J13=""),"",F13*J13)</f>
        <v/>
      </c>
      <c r="L13" s="11" t="n"/>
    </row>
    <row r="14">
      <c r="A14" t="n">
        <v>8</v>
      </c>
      <c r="B14" s="11" t="n"/>
      <c r="C14" s="11" t="n"/>
      <c r="D14" s="11" t="n"/>
      <c r="E14" s="11" t="n"/>
      <c r="F14" s="12" t="n"/>
      <c r="G14" s="12" t="n"/>
      <c r="H14" s="34">
        <f>IF(OR(F14="",F14=0),"",G14/F14)</f>
        <v/>
      </c>
      <c r="I14" s="11" t="n"/>
      <c r="J14" s="12" t="n"/>
      <c r="K14" s="33">
        <f>IF(OR(F14="",J14=""),"",F14*J14)</f>
        <v/>
      </c>
      <c r="L14" s="11" t="n"/>
    </row>
    <row r="15">
      <c r="C15" t="inlineStr">
        <is>
          <t>TOTAL</t>
        </is>
      </c>
      <c r="K15" s="14">
        <f>SUM(K7:K14)</f>
        <v/>
      </c>
    </row>
    <row r="16">
      <c r="C16" s="17">
        <f>IF(COUNTA(C7:C14)=0,"Add your companies above",IF(K15&gt;D4,"⚠ Over your Bucket 3 budget",IF(MAX(K7:K14)&gt;0.4*D4,"⚠ One company is over 40% of Bucket 3. Spread it out","✓ Within budget and spread out")))</f>
        <v/>
      </c>
    </row>
    <row r="18">
      <c r="A18" s="18" t="inlineStr">
        <is>
          <t>SCREENING CHECKLIST: tick before a company goes on your list</t>
        </is>
      </c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>
      <c r="A19" t="inlineStr">
        <is>
          <t>☐</t>
        </is>
      </c>
      <c r="B19" t="inlineStr">
        <is>
          <t>Has paid dividends through good years AND bad years (aim for 5+ unbroken years)</t>
        </is>
      </c>
    </row>
    <row r="20">
      <c r="A20" t="inlineStr">
        <is>
          <t>☐</t>
        </is>
      </c>
      <c r="B20" t="inlineStr">
        <is>
          <t>Different sector from the others on my list</t>
        </is>
      </c>
    </row>
    <row r="21">
      <c r="A21" t="inlineStr">
        <is>
          <t>☐</t>
        </is>
      </c>
      <c r="B21" t="inlineStr">
        <is>
          <t>I understand how it makes money and I've read its latest results</t>
        </is>
      </c>
    </row>
    <row r="22">
      <c r="A22" t="inlineStr">
        <is>
          <t>☐</t>
        </is>
      </c>
      <c r="B22" t="inlineStr">
        <is>
          <t>Its dividend is covered by profits, not paid from borrowing</t>
        </is>
      </c>
    </row>
    <row r="23">
      <c r="A23" t="inlineStr">
        <is>
          <t>☐</t>
        </is>
      </c>
      <c r="B23" t="inlineStr">
        <is>
          <t>I can buy it through a licensed broker or app in my country</t>
        </is>
      </c>
    </row>
    <row r="25" ht="24" customHeight="1">
      <c r="A25" s="9" t="inlineStr">
        <is>
          <t>Educational illustration only, not personal financial advice. Figures are examples, not forecasts. Investing involves risk; consider a licensed adviser in your country for personal recommendations.</t>
        </is>
      </c>
    </row>
    <row r="26" ht="24" customHeight="1">
      <c r="A26" s="9" t="inlineStr">
        <is>
          <t>© 2026 Ogbo Awoke Ogbo. All rights reserved. For personal use only. Do not resell or redistribute.</t>
        </is>
      </c>
    </row>
  </sheetData>
  <mergeCells count="9">
    <mergeCell ref="A26:L26"/>
    <mergeCell ref="A25:L25"/>
    <mergeCell ref="B21:L21"/>
    <mergeCell ref="B19:L19"/>
    <mergeCell ref="B20:L20"/>
    <mergeCell ref="B22:L22"/>
    <mergeCell ref="A4:C4"/>
    <mergeCell ref="C16:L16"/>
    <mergeCell ref="B23:L2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70" customWidth="1" min="2" max="2"/>
    <col width="14" customWidth="1" min="3" max="3"/>
    <col width="60" customWidth="1" min="4" max="4"/>
  </cols>
  <sheetData>
    <row r="1">
      <c r="A1" s="1" t="inlineStr">
        <is>
          <t>Before You Move a Coin: The Never-Do Checklist</t>
        </is>
      </c>
      <c r="B1" s="2" t="n"/>
      <c r="C1" s="2" t="n"/>
      <c r="D1" s="2" t="n"/>
    </row>
    <row r="2">
      <c r="A2" s="3" t="inlineStr">
        <is>
          <t>Answer honestly. Every line must be YES before you invest.</t>
        </is>
      </c>
      <c r="B2" s="4" t="n"/>
      <c r="C2" s="4" t="n"/>
      <c r="D2" s="4" t="n"/>
    </row>
    <row r="4">
      <c r="A4" s="10" t="inlineStr">
        <is>
          <t>#</t>
        </is>
      </c>
      <c r="B4" s="10" t="inlineStr">
        <is>
          <t>Statement</t>
        </is>
      </c>
      <c r="C4" s="10" t="inlineStr">
        <is>
          <t>Your answer</t>
        </is>
      </c>
      <c r="D4" s="10" t="inlineStr">
        <is>
          <t>Why it matters</t>
        </is>
      </c>
    </row>
    <row r="5" ht="28" customHeight="1">
      <c r="A5" t="n">
        <v>1</v>
      </c>
      <c r="B5" s="19" t="inlineStr">
        <is>
          <t>I am NOT borrowing to invest (no loan, credit card or loan app).</t>
        </is>
      </c>
      <c r="C5" s="11" t="n"/>
      <c r="D5" s="19" t="inlineStr">
        <is>
          <t>You'd pay certain interest for uncertain returns.</t>
        </is>
      </c>
    </row>
    <row r="6" ht="28" customHeight="1">
      <c r="A6" t="n">
        <v>2</v>
      </c>
      <c r="B6" s="19" t="inlineStr">
        <is>
          <t>I am NOT using my pension, my rent or my children's school fees.</t>
        </is>
      </c>
      <c r="C6" s="11" t="n"/>
      <c r="D6" s="19" t="inlineStr">
        <is>
          <t>Commitments are not investment capital.</t>
        </is>
      </c>
    </row>
    <row r="7" ht="28" customHeight="1">
      <c r="A7" t="n">
        <v>3</v>
      </c>
      <c r="B7" s="19" t="inlineStr">
        <is>
          <t>I will NOT need this money in the next 2 years.</t>
        </is>
      </c>
      <c r="C7" s="11" t="n"/>
      <c r="D7" s="19" t="inlineStr">
        <is>
          <t>If you need it within 2 years, it is not investment money.</t>
        </is>
      </c>
    </row>
    <row r="8" ht="28" customHeight="1">
      <c r="A8" t="n">
        <v>4</v>
      </c>
      <c r="B8" s="19" t="inlineStr">
        <is>
          <t>No single investment is more than 20% of my investable money.</t>
        </is>
      </c>
      <c r="C8" s="13">
        <f>IF('Money Split'!F17&lt;='Money Split'!D10,"Yes","No")</f>
        <v/>
      </c>
      <c r="D8" s="19" t="inlineStr">
        <is>
          <t>The 20% rule. (Auto-checked from your growth bet.)</t>
        </is>
      </c>
    </row>
    <row r="9" ht="28" customHeight="1">
      <c r="A9" t="n">
        <v>5</v>
      </c>
      <c r="B9" s="19" t="inlineStr">
        <is>
          <t>My Sleep-at-Night Fund covers at least 6 months of essentials.</t>
        </is>
      </c>
      <c r="C9" s="13">
        <f>IF('Money Split'!D8&lt;=0,"No",IF('Money Split'!G16/'Money Split'!D8&gt;=6,"Yes","No"))</f>
        <v/>
      </c>
      <c r="D9" s="19" t="inlineStr">
        <is>
          <t>Without Bucket 1, the first emergency forces you to sell. (Auto-checked.)</t>
        </is>
      </c>
    </row>
    <row r="10" ht="28" customHeight="1">
      <c r="A10" t="n">
        <v>6</v>
      </c>
      <c r="B10" s="19" t="inlineStr">
        <is>
          <t>I understand every investment well enough to explain it to a 10-year-old.</t>
        </is>
      </c>
      <c r="C10" s="11" t="n"/>
      <c r="D10" s="19" t="inlineStr">
        <is>
          <t>Warren Buffett's rule. Most losses come from things people didn't understand.</t>
        </is>
      </c>
    </row>
    <row r="11" ht="28" customHeight="1">
      <c r="A11" t="n">
        <v>7</v>
      </c>
      <c r="B11" s="19" t="inlineStr">
        <is>
          <t>I'm investing only through a licensed broker, bank or regulated platform.</t>
        </is>
      </c>
      <c r="C11" s="11" t="n"/>
      <c r="D11" s="19" t="inlineStr">
        <is>
          <t>Protect yourself from scams, “guaranteed returns” and fake links.</t>
        </is>
      </c>
    </row>
    <row r="13">
      <c r="B13" s="35">
        <f>IF(COUNTIF(C5:C11,"Yes")=7,"✓ All clear. Invest calmly and consistently.",IF(COUNTIF(C5:C11,"No")&gt;0,"⚠ Fix every NO before you invest.","Answer every line."))</f>
        <v/>
      </c>
    </row>
    <row r="15" ht="24" customHeight="1">
      <c r="A15" s="9" t="inlineStr">
        <is>
          <t>Educational illustration only, not personal financial advice. Figures are examples, not forecasts. Investing involves risk; consider a licensed adviser in your country for personal recommendations.</t>
        </is>
      </c>
    </row>
    <row r="16" ht="24" customHeight="1">
      <c r="A16" s="9" t="inlineStr">
        <is>
          <t>© 2026 Ogbo Awoke Ogbo. All rights reserved. For personal use only. Do not resell or redistribute.</t>
        </is>
      </c>
    </row>
  </sheetData>
  <mergeCells count="2">
    <mergeCell ref="A15:D15"/>
    <mergeCell ref="A16:D16"/>
  </mergeCells>
  <dataValidations count="1">
    <dataValidation sqref="C5 C6 C7 C10 C11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2026-10-14T11:48:58Z</dcterms:created>
  <dcterms:modified xsi:type="dcterms:W3CDTF">2026-10-14T11:48:59Z</dcterms:modified>
</cp:coreProperties>
</file>