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amètres &amp; Fixe" sheetId="1" r:id="rId5"/>
    <sheet state="visible" name="Saisie Mensuelle" sheetId="2" r:id="rId6"/>
    <sheet state="visible" name="Tableau de Bord Annuel" sheetId="3" r:id="rId7"/>
  </sheets>
  <definedNames/>
  <calcPr/>
</workbook>
</file>

<file path=xl/sharedStrings.xml><?xml version="1.0" encoding="utf-8"?>
<sst xmlns="http://schemas.openxmlformats.org/spreadsheetml/2006/main" count="78" uniqueCount="76">
  <si>
    <t>PARAMÈTRES &amp; CHARGES FIXES   ·   MÉTHODE PNR</t>
  </si>
  <si>
    <t>SAISIE MENSUELLE   ·   journal des recettes &amp; dépenses</t>
  </si>
  <si>
    <t>Configure ici ta situation. Ces valeurs alimentent tout le tableau de bord.</t>
  </si>
  <si>
    <t>1 · CONFIGURATION GÉNÉRALE</t>
  </si>
  <si>
    <t>Note tes encaissements au fil de l'eau. La colonne « Mois » se remplit seule.</t>
  </si>
  <si>
    <t>Note tes achats &amp; frais variables. Choisis la catégorie dans le menu.</t>
  </si>
  <si>
    <t>A · JOURNAL DES RECETTES (encaissements)</t>
  </si>
  <si>
    <t>Année de suivi</t>
  </si>
  <si>
    <t>B · JOURNAL DES DÉPENSES VARIABLES (achats &amp; matériel)</t>
  </si>
  <si>
    <t>Date</t>
  </si>
  <si>
    <t>Mois</t>
  </si>
  <si>
    <t>Nom / Prestation</t>
  </si>
  <si>
    <t>Taux URSSAF applicable (BNC services ≈ 22%, ajuster si ACRE)</t>
  </si>
  <si>
    <t>Moyen de paiement</t>
  </si>
  <si>
    <t>Montant encaissé (€)</t>
  </si>
  <si>
    <t>Fournisseur / Intitulé</t>
  </si>
  <si>
    <t>Catégorie</t>
  </si>
  <si>
    <t>Versement libératoire de l'impôt ? (Oui / Non)</t>
  </si>
  <si>
    <t>Montant dépensé (€)</t>
  </si>
  <si>
    <t>2026-01-06</t>
  </si>
  <si>
    <t>Non</t>
  </si>
  <si>
    <t>Taux impôt libératoire (si Oui, ex : 2,2%)</t>
  </si>
  <si>
    <t>Réserve de sécurité conseillée (imprévus / matériel)</t>
  </si>
  <si>
    <t>Pose complète gel</t>
  </si>
  <si>
    <t>CB</t>
  </si>
  <si>
    <t>2 · CHARGES FIXES MENSUELLES (abonnements &amp; frais récurrents)</t>
  </si>
  <si>
    <t>2026-01-04</t>
  </si>
  <si>
    <t>Poste de dépense</t>
  </si>
  <si>
    <t>Montant mensuel TTC</t>
  </si>
  <si>
    <t>Fournisseur gels</t>
  </si>
  <si>
    <t>Assurance pro (RC pro)</t>
  </si>
  <si>
    <t>Coût matière / Gels</t>
  </si>
  <si>
    <t>Logiciel de réservation</t>
  </si>
  <si>
    <t>Téléphone / Internet</t>
  </si>
  <si>
    <t>Loyer / Participation</t>
  </si>
  <si>
    <t>Mutuelle</t>
  </si>
  <si>
    <t>Frais bancaires</t>
  </si>
  <si>
    <t>TOTAL CHARGES FIXES / MOIS</t>
  </si>
  <si>
    <t>Cases dorées = à remplir. Les lignes vides te laissent ajouter tes propres postes.</t>
  </si>
  <si>
    <t>TABLEAU DE BORD ANNUEL   ·   MÉTHODE PNR</t>
  </si>
  <si>
    <t>CA CUMULÉ DE L'ANNÉE</t>
  </si>
  <si>
    <t>URSSAF À PROVISIONNER</t>
  </si>
  <si>
    <t>REVENU NET TOTAL</t>
  </si>
  <si>
    <t>MOY. NET / MOIS ACTIF</t>
  </si>
  <si>
    <t>Tout se calcule automatiquement depuis les onglets Saisie et Paramètres. Seule ligne à remplir : « Objectif CA mensuel » (issu de ton Simulateur de planning).</t>
  </si>
  <si>
    <t>INDICATEUR</t>
  </si>
  <si>
    <t>Janv</t>
  </si>
  <si>
    <t>Févr</t>
  </si>
  <si>
    <t>Mars</t>
  </si>
  <si>
    <t>Avr</t>
  </si>
  <si>
    <t>Mai</t>
  </si>
  <si>
    <t>Juin</t>
  </si>
  <si>
    <t>Juil</t>
  </si>
  <si>
    <t>Août</t>
  </si>
  <si>
    <t>Sept</t>
  </si>
  <si>
    <t>Oct</t>
  </si>
  <si>
    <t>Nov</t>
  </si>
  <si>
    <t>Déc</t>
  </si>
  <si>
    <t>TOTAL ANNÉE</t>
  </si>
  <si>
    <t>1 · CHIFFRE D'AFFAIRES</t>
  </si>
  <si>
    <t>CA brut encaissé  =  somme des recettes du mois</t>
  </si>
  <si>
    <t>Objectif CA mensuel  (à remplir, cf. simulateur)</t>
  </si>
  <si>
    <t>Écart / objectif  =  CA brut − objectif</t>
  </si>
  <si>
    <t>2 · CHARGES OBLIGATOIRES &amp; RÉSERVES  (ce qui ne t'appartient pas)</t>
  </si>
  <si>
    <t>Cotisations URSSAF  =  CA brut × taux URSSAF</t>
  </si>
  <si>
    <t>Impôt libératoire  =  CA brut × taux IR (si activé)</t>
  </si>
  <si>
    <t>Réserve de sécurité  =  CA brut × taux réserve</t>
  </si>
  <si>
    <t>TOTAL cotisations &amp; réserves  =  URSSAF + IR + réserve</t>
  </si>
  <si>
    <t>3 · DÉPENSES &amp; CHARGES DE L'ENTREPRISE</t>
  </si>
  <si>
    <t>Charges fixes  (report onglet Paramètres)</t>
  </si>
  <si>
    <t>Dépenses variables / réassort  =  somme des achats du mois</t>
  </si>
  <si>
    <t>TOTAL charges entreprise  =  fixes + variables</t>
  </si>
  <si>
    <t>4 · BÉNÉFICE NET  (ce qui reste réellement dans ta poche)</t>
  </si>
  <si>
    <t>REVENU NET RESTANT  =  CA brut − cotisations − charges</t>
  </si>
  <si>
    <t>Taux de marge nette globale  =  revenu net ÷ CA brut</t>
  </si>
  <si>
    <t>🔴 URSSAF &amp; réserves = argent à mettre de côté immédiatement, il n'est pas à toi.   🟢 Revenu net = ce que tu peux réellement te verser.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</si>
</sst>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#,##0.00&quot; €&quot;"/>
    <numFmt numFmtId="166" formatCode="#,##0&quot; €&quot;"/>
  </numFmts>
  <fonts count="14">
    <font>
      <sz val="11.0"/>
      <color theme="1"/>
      <name val="Calibri"/>
      <scheme val="minor"/>
    </font>
    <font>
      <b/>
      <sz val="14.0"/>
      <color rgb="FF5F4636"/>
      <name val="Poppins"/>
    </font>
    <font/>
    <font>
      <i/>
      <sz val="10.0"/>
      <color rgb="FF8A8377"/>
      <name val="Poppins"/>
    </font>
    <font>
      <b/>
      <sz val="12.0"/>
      <color rgb="FF5F4636"/>
      <name val="Poppins"/>
    </font>
    <font>
      <i/>
      <sz val="9.0"/>
      <color rgb="FF8A8377"/>
      <name val="Poppins"/>
    </font>
    <font>
      <b/>
      <sz val="11.0"/>
      <color rgb="FF5F4636"/>
      <name val="Poppins"/>
    </font>
    <font>
      <sz val="11.0"/>
      <color rgb="FF2F2F2F"/>
      <name val="Poppins"/>
    </font>
    <font>
      <b/>
      <sz val="10.0"/>
      <color rgb="FF5F4636"/>
      <name val="Poppins"/>
    </font>
    <font>
      <b/>
      <sz val="15.0"/>
      <color rgb="FF5F4636"/>
      <name val="Poppins"/>
    </font>
    <font>
      <b/>
      <sz val="9.0"/>
      <color rgb="FF5F4636"/>
      <name val="Poppins"/>
    </font>
    <font>
      <b/>
      <sz val="16.0"/>
      <color rgb="FF5F4636"/>
      <name val="Poppins"/>
    </font>
    <font>
      <b/>
      <sz val="11.0"/>
      <color rgb="FF2F2F2F"/>
      <name val="Poppins"/>
    </font>
    <font>
      <i/>
      <sz val="9.0"/>
      <color rgb="FF5F4636"/>
      <name val="Poppins"/>
    </font>
  </fonts>
  <fills count="6">
    <fill>
      <patternFill patternType="none"/>
    </fill>
    <fill>
      <patternFill patternType="lightGray"/>
    </fill>
    <fill>
      <patternFill patternType="solid">
        <fgColor rgb="FFD9B26F"/>
        <bgColor rgb="FFD9B26F"/>
      </patternFill>
    </fill>
    <fill>
      <patternFill patternType="solid">
        <fgColor rgb="FFE8E4D9"/>
        <bgColor rgb="FFE8E4D9"/>
      </patternFill>
    </fill>
    <fill>
      <patternFill patternType="solid">
        <fgColor rgb="FFC7BBB3"/>
        <bgColor rgb="FFC7BBB3"/>
      </patternFill>
    </fill>
    <fill>
      <patternFill patternType="solid">
        <fgColor rgb="FFF3E8CE"/>
        <bgColor rgb="FFF3E8CE"/>
      </patternFill>
    </fill>
  </fills>
  <borders count="5">
    <border/>
    <border>
      <left style="thin">
        <color rgb="FFE0D8C8"/>
      </left>
      <top style="thin">
        <color rgb="FFE0D8C8"/>
      </top>
      <bottom style="thin">
        <color rgb="FFE0D8C8"/>
      </bottom>
    </border>
    <border>
      <top style="thin">
        <color rgb="FFE0D8C8"/>
      </top>
      <bottom style="thin">
        <color rgb="FFE0D8C8"/>
      </bottom>
    </border>
    <border>
      <right style="thin">
        <color rgb="FFE0D8C8"/>
      </right>
      <top style="thin">
        <color rgb="FFE0D8C8"/>
      </top>
      <bottom style="thin">
        <color rgb="FFE0D8C8"/>
      </bottom>
    </border>
    <border>
      <left style="thin">
        <color rgb="FFE0D8C8"/>
      </left>
      <right style="thin">
        <color rgb="FFE0D8C8"/>
      </right>
      <top style="thin">
        <color rgb="FFE0D8C8"/>
      </top>
      <bottom style="thin">
        <color rgb="FFE0D8C8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1" fillId="3" fontId="4" numFmtId="0" xfId="0" applyAlignment="1" applyBorder="1" applyFill="1" applyFont="1">
      <alignment horizontal="left" vertical="center"/>
    </xf>
    <xf borderId="0" fillId="0" fontId="5" numFmtId="0" xfId="0" applyAlignment="1" applyFont="1">
      <alignment horizontal="left" vertical="center"/>
    </xf>
    <xf borderId="1" fillId="3" fontId="6" numFmtId="0" xfId="0" applyAlignment="1" applyBorder="1" applyFont="1">
      <alignment horizontal="left" vertical="center"/>
    </xf>
    <xf borderId="1" fillId="0" fontId="7" numFmtId="0" xfId="0" applyAlignment="1" applyBorder="1" applyFont="1">
      <alignment horizontal="left" shrinkToFit="0" vertical="center" wrapText="1"/>
    </xf>
    <xf borderId="4" fillId="4" fontId="8" numFmtId="0" xfId="0" applyAlignment="1" applyBorder="1" applyFill="1" applyFont="1">
      <alignment horizontal="center" shrinkToFit="0" vertical="center" wrapText="1"/>
    </xf>
    <xf borderId="4" fillId="5" fontId="6" numFmtId="1" xfId="0" applyAlignment="1" applyBorder="1" applyFill="1" applyFont="1" applyNumberFormat="1">
      <alignment horizontal="right" vertical="center"/>
    </xf>
    <xf borderId="4" fillId="5" fontId="6" numFmtId="9" xfId="0" applyAlignment="1" applyBorder="1" applyFont="1" applyNumberFormat="1">
      <alignment horizontal="right" vertical="center"/>
    </xf>
    <xf borderId="4" fillId="0" fontId="7" numFmtId="0" xfId="0" applyAlignment="1" applyBorder="1" applyFont="1">
      <alignment horizontal="left" vertical="center"/>
    </xf>
    <xf borderId="4" fillId="5" fontId="6" numFmtId="0" xfId="0" applyAlignment="1" applyBorder="1" applyFont="1">
      <alignment horizontal="right" vertical="center"/>
    </xf>
    <xf borderId="4" fillId="5" fontId="6" numFmtId="164" xfId="0" applyAlignment="1" applyBorder="1" applyFont="1" applyNumberFormat="1">
      <alignment horizontal="right" vertical="center"/>
    </xf>
    <xf borderId="4" fillId="0" fontId="7" numFmtId="0" xfId="0" applyAlignment="1" applyBorder="1" applyFont="1">
      <alignment horizontal="center" vertical="center"/>
    </xf>
    <xf borderId="4" fillId="0" fontId="7" numFmtId="165" xfId="0" applyAlignment="1" applyBorder="1" applyFont="1" applyNumberFormat="1">
      <alignment horizontal="right" vertical="center"/>
    </xf>
    <xf borderId="1" fillId="4" fontId="6" numFmtId="0" xfId="0" applyAlignment="1" applyBorder="1" applyFont="1">
      <alignment horizontal="left" vertical="center"/>
    </xf>
    <xf borderId="4" fillId="4" fontId="6" numFmtId="0" xfId="0" applyAlignment="1" applyBorder="1" applyFont="1">
      <alignment horizontal="right" shrinkToFit="0" vertical="center" wrapText="1"/>
    </xf>
    <xf borderId="1" fillId="0" fontId="7" numFmtId="0" xfId="0" applyAlignment="1" applyBorder="1" applyFont="1">
      <alignment horizontal="left" vertical="center"/>
    </xf>
    <xf borderId="4" fillId="5" fontId="7" numFmtId="0" xfId="0" applyAlignment="1" applyBorder="1" applyFont="1">
      <alignment horizontal="left" vertical="center"/>
    </xf>
    <xf borderId="4" fillId="5" fontId="7" numFmtId="165" xfId="0" applyAlignment="1" applyBorder="1" applyFont="1" applyNumberFormat="1">
      <alignment horizontal="right" vertical="center"/>
    </xf>
    <xf borderId="1" fillId="5" fontId="7" numFmtId="0" xfId="0" applyAlignment="1" applyBorder="1" applyFont="1">
      <alignment horizontal="left" vertical="center"/>
    </xf>
    <xf borderId="1" fillId="2" fontId="6" numFmtId="0" xfId="0" applyAlignment="1" applyBorder="1" applyFont="1">
      <alignment horizontal="left" vertical="center"/>
    </xf>
    <xf borderId="4" fillId="2" fontId="6" numFmtId="165" xfId="0" applyAlignment="1" applyBorder="1" applyFont="1" applyNumberFormat="1">
      <alignment horizontal="right" vertical="center"/>
    </xf>
    <xf borderId="1" fillId="2" fontId="9" numFmtId="0" xfId="0" applyAlignment="1" applyBorder="1" applyFont="1">
      <alignment horizontal="center" vertical="center"/>
    </xf>
    <xf borderId="1" fillId="3" fontId="10" numFmtId="0" xfId="0" applyAlignment="1" applyBorder="1" applyFont="1">
      <alignment horizontal="center" shrinkToFit="0" vertical="center" wrapText="1"/>
    </xf>
    <xf borderId="1" fillId="2" fontId="11" numFmtId="166" xfId="0" applyAlignment="1" applyBorder="1" applyFont="1" applyNumberFormat="1">
      <alignment horizontal="center" vertical="center"/>
    </xf>
    <xf borderId="4" fillId="4" fontId="8" numFmtId="0" xfId="0" applyAlignment="1" applyBorder="1" applyFont="1">
      <alignment horizontal="left" vertical="center"/>
    </xf>
    <xf borderId="4" fillId="4" fontId="10" numFmtId="0" xfId="0" applyAlignment="1" applyBorder="1" applyFont="1">
      <alignment horizontal="center" vertical="center"/>
    </xf>
    <xf borderId="4" fillId="4" fontId="10" numFmtId="0" xfId="0" applyAlignment="1" applyBorder="1" applyFont="1">
      <alignment horizontal="center" shrinkToFit="0" vertical="center" wrapText="1"/>
    </xf>
    <xf borderId="1" fillId="3" fontId="8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left" shrinkToFit="0" vertical="center" wrapText="1"/>
    </xf>
    <xf borderId="4" fillId="0" fontId="12" numFmtId="165" xfId="0" applyAlignment="1" applyBorder="1" applyFont="1" applyNumberFormat="1">
      <alignment horizontal="right" vertical="center"/>
    </xf>
    <xf borderId="4" fillId="0" fontId="12" numFmtId="0" xfId="0" applyAlignment="1" applyBorder="1" applyFont="1">
      <alignment horizontal="left" shrinkToFit="0" vertical="center" wrapText="1"/>
    </xf>
    <xf borderId="4" fillId="2" fontId="6" numFmtId="0" xfId="0" applyAlignment="1" applyBorder="1" applyFont="1">
      <alignment horizontal="left" shrinkToFit="0" vertical="center" wrapText="1"/>
    </xf>
    <xf borderId="4" fillId="0" fontId="7" numFmtId="164" xfId="0" applyAlignment="1" applyBorder="1" applyFont="1" applyNumberFormat="1">
      <alignment horizontal="right" vertical="center"/>
    </xf>
    <xf borderId="4" fillId="0" fontId="12" numFmtId="164" xfId="0" applyAlignment="1" applyBorder="1" applyFont="1" applyNumberFormat="1">
      <alignment horizontal="right" vertical="center"/>
    </xf>
    <xf borderId="0" fillId="0" fontId="13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4.0"/>
    <col customWidth="1" min="2" max="2" width="20.0"/>
    <col customWidth="1" min="3" max="3" width="12.71"/>
    <col customWidth="1" min="4" max="4" width="25.29"/>
    <col customWidth="1" min="5" max="26" width="8.71"/>
  </cols>
  <sheetData>
    <row r="1" ht="39.75" customHeight="1">
      <c r="A1" s="1" t="s">
        <v>0</v>
      </c>
      <c r="B1" s="2"/>
      <c r="C1" s="2"/>
      <c r="D1" s="3"/>
    </row>
    <row r="2">
      <c r="A2" s="4" t="s">
        <v>2</v>
      </c>
    </row>
    <row r="4" ht="25.5" customHeight="1">
      <c r="A4" s="5" t="s">
        <v>3</v>
      </c>
      <c r="B4" s="2"/>
      <c r="C4" s="2"/>
      <c r="D4" s="3"/>
    </row>
    <row r="5" ht="24.0" customHeight="1">
      <c r="A5" s="8" t="s">
        <v>7</v>
      </c>
      <c r="B5" s="2"/>
      <c r="C5" s="3"/>
      <c r="D5" s="10">
        <v>2026.0</v>
      </c>
    </row>
    <row r="6" ht="24.0" customHeight="1">
      <c r="A6" s="8" t="s">
        <v>12</v>
      </c>
      <c r="B6" s="2"/>
      <c r="C6" s="3"/>
      <c r="D6" s="11">
        <v>0.22</v>
      </c>
    </row>
    <row r="7" ht="24.0" customHeight="1">
      <c r="A7" s="8" t="s">
        <v>17</v>
      </c>
      <c r="B7" s="2"/>
      <c r="C7" s="3"/>
      <c r="D7" s="13" t="s">
        <v>20</v>
      </c>
    </row>
    <row r="8" ht="24.0" customHeight="1">
      <c r="A8" s="8" t="s">
        <v>21</v>
      </c>
      <c r="B8" s="2"/>
      <c r="C8" s="3"/>
      <c r="D8" s="14">
        <v>0.022</v>
      </c>
    </row>
    <row r="9" ht="24.0" customHeight="1">
      <c r="A9" s="8" t="s">
        <v>22</v>
      </c>
      <c r="B9" s="2"/>
      <c r="C9" s="3"/>
      <c r="D9" s="11">
        <v>0.05</v>
      </c>
    </row>
    <row r="11" ht="25.5" customHeight="1">
      <c r="A11" s="5" t="s">
        <v>25</v>
      </c>
      <c r="B11" s="2"/>
      <c r="C11" s="2"/>
      <c r="D11" s="3"/>
    </row>
    <row r="12">
      <c r="A12" s="17" t="s">
        <v>27</v>
      </c>
      <c r="B12" s="2"/>
      <c r="C12" s="3"/>
      <c r="D12" s="18" t="s">
        <v>28</v>
      </c>
    </row>
    <row r="13">
      <c r="A13" s="19" t="s">
        <v>30</v>
      </c>
      <c r="B13" s="2"/>
      <c r="C13" s="3"/>
      <c r="D13" s="21">
        <v>0.0</v>
      </c>
    </row>
    <row r="14">
      <c r="A14" s="19" t="s">
        <v>32</v>
      </c>
      <c r="B14" s="2"/>
      <c r="C14" s="3"/>
      <c r="D14" s="21">
        <v>0.0</v>
      </c>
    </row>
    <row r="15">
      <c r="A15" s="19" t="s">
        <v>33</v>
      </c>
      <c r="B15" s="2"/>
      <c r="C15" s="3"/>
      <c r="D15" s="21">
        <v>0.0</v>
      </c>
    </row>
    <row r="16">
      <c r="A16" s="19" t="s">
        <v>34</v>
      </c>
      <c r="B16" s="2"/>
      <c r="C16" s="3"/>
      <c r="D16" s="21">
        <v>0.0</v>
      </c>
    </row>
    <row r="17">
      <c r="A17" s="19" t="s">
        <v>35</v>
      </c>
      <c r="B17" s="2"/>
      <c r="C17" s="3"/>
      <c r="D17" s="21">
        <v>0.0</v>
      </c>
    </row>
    <row r="18">
      <c r="A18" s="19" t="s">
        <v>36</v>
      </c>
      <c r="B18" s="2"/>
      <c r="C18" s="3"/>
      <c r="D18" s="21">
        <v>0.0</v>
      </c>
    </row>
    <row r="19">
      <c r="A19" s="22"/>
      <c r="B19" s="2"/>
      <c r="C19" s="3"/>
      <c r="D19" s="21"/>
    </row>
    <row r="20">
      <c r="A20" s="22"/>
      <c r="B20" s="2"/>
      <c r="C20" s="3"/>
      <c r="D20" s="21"/>
    </row>
    <row r="21" ht="15.75" customHeight="1">
      <c r="A21" s="23" t="s">
        <v>37</v>
      </c>
      <c r="B21" s="2"/>
      <c r="C21" s="3"/>
      <c r="D21" s="24">
        <f>SUM(D13:D20)</f>
        <v>0</v>
      </c>
    </row>
    <row r="22" ht="15.75" customHeight="1"/>
    <row r="23" ht="15.75" customHeight="1">
      <c r="A23" s="6" t="s">
        <v>38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A1:D1"/>
    <mergeCell ref="A2:D2"/>
    <mergeCell ref="A4:D4"/>
    <mergeCell ref="A5:C5"/>
    <mergeCell ref="A6:C6"/>
    <mergeCell ref="A7:C7"/>
    <mergeCell ref="A8:C8"/>
    <mergeCell ref="A17:C17"/>
    <mergeCell ref="A18:C18"/>
    <mergeCell ref="A19:C19"/>
    <mergeCell ref="A20:C20"/>
    <mergeCell ref="A21:C21"/>
    <mergeCell ref="A23:D23"/>
    <mergeCell ref="A9:C9"/>
    <mergeCell ref="A11:D11"/>
    <mergeCell ref="A12:C12"/>
    <mergeCell ref="A13:C13"/>
    <mergeCell ref="A14:C14"/>
    <mergeCell ref="A15:C15"/>
    <mergeCell ref="A16:C16"/>
  </mergeCells>
  <dataValidations>
    <dataValidation type="list" allowBlank="1" sqref="D7">
      <formula1>"Oui,Non"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8.0"/>
    <col customWidth="1" min="3" max="3" width="24.0"/>
    <col customWidth="1" min="4" max="4" width="18.0"/>
    <col customWidth="1" min="5" max="5" width="16.0"/>
    <col customWidth="1" min="6" max="6" width="3.0"/>
    <col customWidth="1" min="7" max="7" width="14.86"/>
    <col customWidth="1" min="8" max="8" width="8.0"/>
    <col customWidth="1" min="9" max="10" width="24.0"/>
    <col customWidth="1" min="11" max="11" width="16.0"/>
    <col customWidth="1" min="12" max="26" width="8.71"/>
  </cols>
  <sheetData>
    <row r="1" ht="37.5" customHeight="1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>
      <c r="A2" s="6" t="s">
        <v>4</v>
      </c>
      <c r="G2" s="6" t="s">
        <v>5</v>
      </c>
    </row>
    <row r="3" ht="24.0" customHeight="1">
      <c r="A3" s="7" t="s">
        <v>6</v>
      </c>
      <c r="B3" s="2"/>
      <c r="C3" s="2"/>
      <c r="D3" s="2"/>
      <c r="E3" s="3"/>
      <c r="G3" s="7" t="s">
        <v>8</v>
      </c>
      <c r="H3" s="2"/>
      <c r="I3" s="2"/>
      <c r="J3" s="2"/>
      <c r="K3" s="3"/>
    </row>
    <row r="4" ht="30.0" customHeight="1">
      <c r="A4" s="9" t="s">
        <v>9</v>
      </c>
      <c r="B4" s="9" t="s">
        <v>10</v>
      </c>
      <c r="C4" s="9" t="s">
        <v>11</v>
      </c>
      <c r="D4" s="9" t="s">
        <v>13</v>
      </c>
      <c r="E4" s="9" t="s">
        <v>14</v>
      </c>
      <c r="G4" s="9" t="s">
        <v>9</v>
      </c>
      <c r="H4" s="9" t="s">
        <v>10</v>
      </c>
      <c r="I4" s="9" t="s">
        <v>15</v>
      </c>
      <c r="J4" s="9" t="s">
        <v>16</v>
      </c>
      <c r="K4" s="9" t="s">
        <v>18</v>
      </c>
    </row>
    <row r="5">
      <c r="A5" s="12" t="s">
        <v>19</v>
      </c>
      <c r="B5" s="15">
        <f t="shared" ref="B5:B124" si="1">IF(A5="","",MONTH(A5))</f>
        <v>1</v>
      </c>
      <c r="C5" s="12" t="s">
        <v>23</v>
      </c>
      <c r="D5" s="12" t="s">
        <v>24</v>
      </c>
      <c r="E5" s="16">
        <v>65.0</v>
      </c>
      <c r="G5" s="12" t="s">
        <v>26</v>
      </c>
      <c r="H5" s="15">
        <f t="shared" ref="H5:H124" si="2">IF(G5="","",MONTH(G5))</f>
        <v>1</v>
      </c>
      <c r="I5" s="12" t="s">
        <v>29</v>
      </c>
      <c r="J5" s="12" t="s">
        <v>31</v>
      </c>
      <c r="K5" s="16">
        <v>120.0</v>
      </c>
    </row>
    <row r="6">
      <c r="A6" s="20"/>
      <c r="B6" s="15" t="str">
        <f t="shared" si="1"/>
        <v/>
      </c>
      <c r="C6" s="12"/>
      <c r="D6" s="20"/>
      <c r="E6" s="21"/>
      <c r="G6" s="20"/>
      <c r="H6" s="15" t="str">
        <f t="shared" si="2"/>
        <v/>
      </c>
      <c r="I6" s="12"/>
      <c r="J6" s="20"/>
      <c r="K6" s="21"/>
    </row>
    <row r="7">
      <c r="A7" s="20"/>
      <c r="B7" s="15" t="str">
        <f t="shared" si="1"/>
        <v/>
      </c>
      <c r="C7" s="12"/>
      <c r="D7" s="20"/>
      <c r="E7" s="21"/>
      <c r="G7" s="20"/>
      <c r="H7" s="15" t="str">
        <f t="shared" si="2"/>
        <v/>
      </c>
      <c r="I7" s="12"/>
      <c r="J7" s="20"/>
      <c r="K7" s="21"/>
    </row>
    <row r="8">
      <c r="A8" s="20"/>
      <c r="B8" s="15" t="str">
        <f t="shared" si="1"/>
        <v/>
      </c>
      <c r="C8" s="12"/>
      <c r="D8" s="20"/>
      <c r="E8" s="21"/>
      <c r="G8" s="20"/>
      <c r="H8" s="15" t="str">
        <f t="shared" si="2"/>
        <v/>
      </c>
      <c r="I8" s="12"/>
      <c r="J8" s="20"/>
      <c r="K8" s="21"/>
    </row>
    <row r="9">
      <c r="A9" s="20"/>
      <c r="B9" s="15" t="str">
        <f t="shared" si="1"/>
        <v/>
      </c>
      <c r="C9" s="12"/>
      <c r="D9" s="20"/>
      <c r="E9" s="21"/>
      <c r="G9" s="20"/>
      <c r="H9" s="15" t="str">
        <f t="shared" si="2"/>
        <v/>
      </c>
      <c r="I9" s="12"/>
      <c r="J9" s="20"/>
      <c r="K9" s="21"/>
    </row>
    <row r="10">
      <c r="A10" s="20"/>
      <c r="B10" s="15" t="str">
        <f t="shared" si="1"/>
        <v/>
      </c>
      <c r="C10" s="12"/>
      <c r="D10" s="20"/>
      <c r="E10" s="21"/>
      <c r="G10" s="20"/>
      <c r="H10" s="15" t="str">
        <f t="shared" si="2"/>
        <v/>
      </c>
      <c r="I10" s="12"/>
      <c r="J10" s="20"/>
      <c r="K10" s="21"/>
    </row>
    <row r="11">
      <c r="A11" s="20"/>
      <c r="B11" s="15" t="str">
        <f t="shared" si="1"/>
        <v/>
      </c>
      <c r="C11" s="12"/>
      <c r="D11" s="20"/>
      <c r="E11" s="21"/>
      <c r="G11" s="20"/>
      <c r="H11" s="15" t="str">
        <f t="shared" si="2"/>
        <v/>
      </c>
      <c r="I11" s="12"/>
      <c r="J11" s="20"/>
      <c r="K11" s="21"/>
    </row>
    <row r="12">
      <c r="A12" s="20"/>
      <c r="B12" s="15" t="str">
        <f t="shared" si="1"/>
        <v/>
      </c>
      <c r="C12" s="12"/>
      <c r="D12" s="20"/>
      <c r="E12" s="21"/>
      <c r="G12" s="20"/>
      <c r="H12" s="15" t="str">
        <f t="shared" si="2"/>
        <v/>
      </c>
      <c r="I12" s="12"/>
      <c r="J12" s="20"/>
      <c r="K12" s="21"/>
    </row>
    <row r="13">
      <c r="A13" s="20"/>
      <c r="B13" s="15" t="str">
        <f t="shared" si="1"/>
        <v/>
      </c>
      <c r="C13" s="12"/>
      <c r="D13" s="20"/>
      <c r="E13" s="21"/>
      <c r="G13" s="20"/>
      <c r="H13" s="15" t="str">
        <f t="shared" si="2"/>
        <v/>
      </c>
      <c r="I13" s="12"/>
      <c r="J13" s="20"/>
      <c r="K13" s="21"/>
    </row>
    <row r="14">
      <c r="A14" s="20"/>
      <c r="B14" s="15" t="str">
        <f t="shared" si="1"/>
        <v/>
      </c>
      <c r="C14" s="12"/>
      <c r="D14" s="20"/>
      <c r="E14" s="21"/>
      <c r="G14" s="20"/>
      <c r="H14" s="15" t="str">
        <f t="shared" si="2"/>
        <v/>
      </c>
      <c r="I14" s="12"/>
      <c r="J14" s="20"/>
      <c r="K14" s="21"/>
    </row>
    <row r="15">
      <c r="A15" s="20"/>
      <c r="B15" s="15" t="str">
        <f t="shared" si="1"/>
        <v/>
      </c>
      <c r="C15" s="12"/>
      <c r="D15" s="20"/>
      <c r="E15" s="21"/>
      <c r="G15" s="20"/>
      <c r="H15" s="15" t="str">
        <f t="shared" si="2"/>
        <v/>
      </c>
      <c r="I15" s="12"/>
      <c r="J15" s="20"/>
      <c r="K15" s="21"/>
    </row>
    <row r="16">
      <c r="A16" s="20"/>
      <c r="B16" s="15" t="str">
        <f t="shared" si="1"/>
        <v/>
      </c>
      <c r="C16" s="12"/>
      <c r="D16" s="20"/>
      <c r="E16" s="21"/>
      <c r="G16" s="20"/>
      <c r="H16" s="15" t="str">
        <f t="shared" si="2"/>
        <v/>
      </c>
      <c r="I16" s="12"/>
      <c r="J16" s="20"/>
      <c r="K16" s="21"/>
    </row>
    <row r="17">
      <c r="A17" s="20"/>
      <c r="B17" s="15" t="str">
        <f t="shared" si="1"/>
        <v/>
      </c>
      <c r="C17" s="12"/>
      <c r="D17" s="20"/>
      <c r="E17" s="21"/>
      <c r="G17" s="20"/>
      <c r="H17" s="15" t="str">
        <f t="shared" si="2"/>
        <v/>
      </c>
      <c r="I17" s="12"/>
      <c r="J17" s="20"/>
      <c r="K17" s="21"/>
    </row>
    <row r="18">
      <c r="A18" s="20"/>
      <c r="B18" s="15" t="str">
        <f t="shared" si="1"/>
        <v/>
      </c>
      <c r="C18" s="12"/>
      <c r="D18" s="20"/>
      <c r="E18" s="21"/>
      <c r="G18" s="20"/>
      <c r="H18" s="15" t="str">
        <f t="shared" si="2"/>
        <v/>
      </c>
      <c r="I18" s="12"/>
      <c r="J18" s="20"/>
      <c r="K18" s="21"/>
    </row>
    <row r="19">
      <c r="A19" s="20"/>
      <c r="B19" s="15" t="str">
        <f t="shared" si="1"/>
        <v/>
      </c>
      <c r="C19" s="12"/>
      <c r="D19" s="20"/>
      <c r="E19" s="21"/>
      <c r="G19" s="20"/>
      <c r="H19" s="15" t="str">
        <f t="shared" si="2"/>
        <v/>
      </c>
      <c r="I19" s="12"/>
      <c r="J19" s="20"/>
      <c r="K19" s="21"/>
    </row>
    <row r="20">
      <c r="A20" s="20"/>
      <c r="B20" s="15" t="str">
        <f t="shared" si="1"/>
        <v/>
      </c>
      <c r="C20" s="12"/>
      <c r="D20" s="20"/>
      <c r="E20" s="21"/>
      <c r="G20" s="20"/>
      <c r="H20" s="15" t="str">
        <f t="shared" si="2"/>
        <v/>
      </c>
      <c r="I20" s="12"/>
      <c r="J20" s="20"/>
      <c r="K20" s="21"/>
    </row>
    <row r="21" ht="15.75" customHeight="1">
      <c r="A21" s="20"/>
      <c r="B21" s="15" t="str">
        <f t="shared" si="1"/>
        <v/>
      </c>
      <c r="C21" s="12"/>
      <c r="D21" s="20"/>
      <c r="E21" s="21"/>
      <c r="G21" s="20"/>
      <c r="H21" s="15" t="str">
        <f t="shared" si="2"/>
        <v/>
      </c>
      <c r="I21" s="12"/>
      <c r="J21" s="20"/>
      <c r="K21" s="21"/>
    </row>
    <row r="22" ht="15.75" customHeight="1">
      <c r="A22" s="20"/>
      <c r="B22" s="15" t="str">
        <f t="shared" si="1"/>
        <v/>
      </c>
      <c r="C22" s="12"/>
      <c r="D22" s="20"/>
      <c r="E22" s="21"/>
      <c r="G22" s="20"/>
      <c r="H22" s="15" t="str">
        <f t="shared" si="2"/>
        <v/>
      </c>
      <c r="I22" s="12"/>
      <c r="J22" s="20"/>
      <c r="K22" s="21"/>
    </row>
    <row r="23" ht="15.75" customHeight="1">
      <c r="A23" s="20"/>
      <c r="B23" s="15" t="str">
        <f t="shared" si="1"/>
        <v/>
      </c>
      <c r="C23" s="12"/>
      <c r="D23" s="20"/>
      <c r="E23" s="21"/>
      <c r="G23" s="20"/>
      <c r="H23" s="15" t="str">
        <f t="shared" si="2"/>
        <v/>
      </c>
      <c r="I23" s="12"/>
      <c r="J23" s="20"/>
      <c r="K23" s="21"/>
    </row>
    <row r="24" ht="15.75" customHeight="1">
      <c r="A24" s="20"/>
      <c r="B24" s="15" t="str">
        <f t="shared" si="1"/>
        <v/>
      </c>
      <c r="C24" s="12"/>
      <c r="D24" s="20"/>
      <c r="E24" s="21"/>
      <c r="G24" s="20"/>
      <c r="H24" s="15" t="str">
        <f t="shared" si="2"/>
        <v/>
      </c>
      <c r="I24" s="12"/>
      <c r="J24" s="20"/>
      <c r="K24" s="21"/>
    </row>
    <row r="25" ht="15.75" customHeight="1">
      <c r="A25" s="20"/>
      <c r="B25" s="15" t="str">
        <f t="shared" si="1"/>
        <v/>
      </c>
      <c r="C25" s="12"/>
      <c r="D25" s="20"/>
      <c r="E25" s="21"/>
      <c r="G25" s="20"/>
      <c r="H25" s="15" t="str">
        <f t="shared" si="2"/>
        <v/>
      </c>
      <c r="I25" s="12"/>
      <c r="J25" s="20"/>
      <c r="K25" s="21"/>
    </row>
    <row r="26" ht="15.75" customHeight="1">
      <c r="A26" s="20"/>
      <c r="B26" s="15" t="str">
        <f t="shared" si="1"/>
        <v/>
      </c>
      <c r="C26" s="12"/>
      <c r="D26" s="20"/>
      <c r="E26" s="21"/>
      <c r="G26" s="20"/>
      <c r="H26" s="15" t="str">
        <f t="shared" si="2"/>
        <v/>
      </c>
      <c r="I26" s="12"/>
      <c r="J26" s="20"/>
      <c r="K26" s="21"/>
    </row>
    <row r="27" ht="15.75" customHeight="1">
      <c r="A27" s="20"/>
      <c r="B27" s="15" t="str">
        <f t="shared" si="1"/>
        <v/>
      </c>
      <c r="C27" s="12"/>
      <c r="D27" s="20"/>
      <c r="E27" s="21"/>
      <c r="G27" s="20"/>
      <c r="H27" s="15" t="str">
        <f t="shared" si="2"/>
        <v/>
      </c>
      <c r="I27" s="12"/>
      <c r="J27" s="20"/>
      <c r="K27" s="21"/>
    </row>
    <row r="28" ht="15.75" customHeight="1">
      <c r="A28" s="20"/>
      <c r="B28" s="15" t="str">
        <f t="shared" si="1"/>
        <v/>
      </c>
      <c r="C28" s="12"/>
      <c r="D28" s="20"/>
      <c r="E28" s="21"/>
      <c r="G28" s="20"/>
      <c r="H28" s="15" t="str">
        <f t="shared" si="2"/>
        <v/>
      </c>
      <c r="I28" s="12"/>
      <c r="J28" s="20"/>
      <c r="K28" s="21"/>
    </row>
    <row r="29" ht="15.75" customHeight="1">
      <c r="A29" s="20"/>
      <c r="B29" s="15" t="str">
        <f t="shared" si="1"/>
        <v/>
      </c>
      <c r="C29" s="12"/>
      <c r="D29" s="20"/>
      <c r="E29" s="21"/>
      <c r="G29" s="20"/>
      <c r="H29" s="15" t="str">
        <f t="shared" si="2"/>
        <v/>
      </c>
      <c r="I29" s="12"/>
      <c r="J29" s="20"/>
      <c r="K29" s="21"/>
    </row>
    <row r="30" ht="15.75" customHeight="1">
      <c r="A30" s="20"/>
      <c r="B30" s="15" t="str">
        <f t="shared" si="1"/>
        <v/>
      </c>
      <c r="C30" s="12"/>
      <c r="D30" s="20"/>
      <c r="E30" s="21"/>
      <c r="G30" s="20"/>
      <c r="H30" s="15" t="str">
        <f t="shared" si="2"/>
        <v/>
      </c>
      <c r="I30" s="12"/>
      <c r="J30" s="20"/>
      <c r="K30" s="21"/>
    </row>
    <row r="31" ht="15.75" customHeight="1">
      <c r="A31" s="20"/>
      <c r="B31" s="15" t="str">
        <f t="shared" si="1"/>
        <v/>
      </c>
      <c r="C31" s="12"/>
      <c r="D31" s="20"/>
      <c r="E31" s="21"/>
      <c r="G31" s="20"/>
      <c r="H31" s="15" t="str">
        <f t="shared" si="2"/>
        <v/>
      </c>
      <c r="I31" s="12"/>
      <c r="J31" s="20"/>
      <c r="K31" s="21"/>
    </row>
    <row r="32" ht="15.75" customHeight="1">
      <c r="A32" s="20"/>
      <c r="B32" s="15" t="str">
        <f t="shared" si="1"/>
        <v/>
      </c>
      <c r="C32" s="12"/>
      <c r="D32" s="20"/>
      <c r="E32" s="21"/>
      <c r="G32" s="20"/>
      <c r="H32" s="15" t="str">
        <f t="shared" si="2"/>
        <v/>
      </c>
      <c r="I32" s="12"/>
      <c r="J32" s="20"/>
      <c r="K32" s="21"/>
    </row>
    <row r="33" ht="15.75" customHeight="1">
      <c r="A33" s="20"/>
      <c r="B33" s="15" t="str">
        <f t="shared" si="1"/>
        <v/>
      </c>
      <c r="C33" s="12"/>
      <c r="D33" s="20"/>
      <c r="E33" s="21"/>
      <c r="G33" s="20"/>
      <c r="H33" s="15" t="str">
        <f t="shared" si="2"/>
        <v/>
      </c>
      <c r="I33" s="12"/>
      <c r="J33" s="20"/>
      <c r="K33" s="21"/>
    </row>
    <row r="34" ht="15.75" customHeight="1">
      <c r="A34" s="20"/>
      <c r="B34" s="15" t="str">
        <f t="shared" si="1"/>
        <v/>
      </c>
      <c r="C34" s="12"/>
      <c r="D34" s="20"/>
      <c r="E34" s="21"/>
      <c r="G34" s="20"/>
      <c r="H34" s="15" t="str">
        <f t="shared" si="2"/>
        <v/>
      </c>
      <c r="I34" s="12"/>
      <c r="J34" s="20"/>
      <c r="K34" s="21"/>
    </row>
    <row r="35" ht="15.75" customHeight="1">
      <c r="A35" s="20"/>
      <c r="B35" s="15" t="str">
        <f t="shared" si="1"/>
        <v/>
      </c>
      <c r="C35" s="12"/>
      <c r="D35" s="20"/>
      <c r="E35" s="21"/>
      <c r="G35" s="20"/>
      <c r="H35" s="15" t="str">
        <f t="shared" si="2"/>
        <v/>
      </c>
      <c r="I35" s="12"/>
      <c r="J35" s="20"/>
      <c r="K35" s="21"/>
    </row>
    <row r="36" ht="15.75" customHeight="1">
      <c r="A36" s="20"/>
      <c r="B36" s="15" t="str">
        <f t="shared" si="1"/>
        <v/>
      </c>
      <c r="C36" s="12"/>
      <c r="D36" s="20"/>
      <c r="E36" s="21"/>
      <c r="G36" s="20"/>
      <c r="H36" s="15" t="str">
        <f t="shared" si="2"/>
        <v/>
      </c>
      <c r="I36" s="12"/>
      <c r="J36" s="20"/>
      <c r="K36" s="21"/>
    </row>
    <row r="37" ht="15.75" customHeight="1">
      <c r="A37" s="20"/>
      <c r="B37" s="15" t="str">
        <f t="shared" si="1"/>
        <v/>
      </c>
      <c r="C37" s="12"/>
      <c r="D37" s="20"/>
      <c r="E37" s="21"/>
      <c r="G37" s="20"/>
      <c r="H37" s="15" t="str">
        <f t="shared" si="2"/>
        <v/>
      </c>
      <c r="I37" s="12"/>
      <c r="J37" s="20"/>
      <c r="K37" s="21"/>
    </row>
    <row r="38" ht="15.75" customHeight="1">
      <c r="A38" s="20"/>
      <c r="B38" s="15" t="str">
        <f t="shared" si="1"/>
        <v/>
      </c>
      <c r="C38" s="12"/>
      <c r="D38" s="20"/>
      <c r="E38" s="21"/>
      <c r="G38" s="20"/>
      <c r="H38" s="15" t="str">
        <f t="shared" si="2"/>
        <v/>
      </c>
      <c r="I38" s="12"/>
      <c r="J38" s="20"/>
      <c r="K38" s="21"/>
    </row>
    <row r="39" ht="15.75" customHeight="1">
      <c r="A39" s="20"/>
      <c r="B39" s="15" t="str">
        <f t="shared" si="1"/>
        <v/>
      </c>
      <c r="C39" s="12"/>
      <c r="D39" s="20"/>
      <c r="E39" s="21"/>
      <c r="G39" s="20"/>
      <c r="H39" s="15" t="str">
        <f t="shared" si="2"/>
        <v/>
      </c>
      <c r="I39" s="12"/>
      <c r="J39" s="20"/>
      <c r="K39" s="21"/>
    </row>
    <row r="40" ht="15.75" customHeight="1">
      <c r="A40" s="20"/>
      <c r="B40" s="15" t="str">
        <f t="shared" si="1"/>
        <v/>
      </c>
      <c r="C40" s="12"/>
      <c r="D40" s="20"/>
      <c r="E40" s="21"/>
      <c r="G40" s="20"/>
      <c r="H40" s="15" t="str">
        <f t="shared" si="2"/>
        <v/>
      </c>
      <c r="I40" s="12"/>
      <c r="J40" s="20"/>
      <c r="K40" s="21"/>
    </row>
    <row r="41" ht="15.75" customHeight="1">
      <c r="A41" s="20"/>
      <c r="B41" s="15" t="str">
        <f t="shared" si="1"/>
        <v/>
      </c>
      <c r="C41" s="12"/>
      <c r="D41" s="20"/>
      <c r="E41" s="21"/>
      <c r="G41" s="20"/>
      <c r="H41" s="15" t="str">
        <f t="shared" si="2"/>
        <v/>
      </c>
      <c r="I41" s="12"/>
      <c r="J41" s="20"/>
      <c r="K41" s="21"/>
    </row>
    <row r="42" ht="15.75" customHeight="1">
      <c r="A42" s="20"/>
      <c r="B42" s="15" t="str">
        <f t="shared" si="1"/>
        <v/>
      </c>
      <c r="C42" s="12"/>
      <c r="D42" s="20"/>
      <c r="E42" s="21"/>
      <c r="G42" s="20"/>
      <c r="H42" s="15" t="str">
        <f t="shared" si="2"/>
        <v/>
      </c>
      <c r="I42" s="12"/>
      <c r="J42" s="20"/>
      <c r="K42" s="21"/>
    </row>
    <row r="43" ht="15.75" customHeight="1">
      <c r="A43" s="20"/>
      <c r="B43" s="15" t="str">
        <f t="shared" si="1"/>
        <v/>
      </c>
      <c r="C43" s="12"/>
      <c r="D43" s="20"/>
      <c r="E43" s="21"/>
      <c r="G43" s="20"/>
      <c r="H43" s="15" t="str">
        <f t="shared" si="2"/>
        <v/>
      </c>
      <c r="I43" s="12"/>
      <c r="J43" s="20"/>
      <c r="K43" s="21"/>
    </row>
    <row r="44" ht="15.75" customHeight="1">
      <c r="A44" s="20"/>
      <c r="B44" s="15" t="str">
        <f t="shared" si="1"/>
        <v/>
      </c>
      <c r="C44" s="12"/>
      <c r="D44" s="20"/>
      <c r="E44" s="21"/>
      <c r="G44" s="20"/>
      <c r="H44" s="15" t="str">
        <f t="shared" si="2"/>
        <v/>
      </c>
      <c r="I44" s="12"/>
      <c r="J44" s="20"/>
      <c r="K44" s="21"/>
    </row>
    <row r="45" ht="15.75" customHeight="1">
      <c r="A45" s="20"/>
      <c r="B45" s="15" t="str">
        <f t="shared" si="1"/>
        <v/>
      </c>
      <c r="C45" s="12"/>
      <c r="D45" s="20"/>
      <c r="E45" s="21"/>
      <c r="G45" s="20"/>
      <c r="H45" s="15" t="str">
        <f t="shared" si="2"/>
        <v/>
      </c>
      <c r="I45" s="12"/>
      <c r="J45" s="20"/>
      <c r="K45" s="21"/>
    </row>
    <row r="46" ht="15.75" customHeight="1">
      <c r="A46" s="20"/>
      <c r="B46" s="15" t="str">
        <f t="shared" si="1"/>
        <v/>
      </c>
      <c r="C46" s="12"/>
      <c r="D46" s="20"/>
      <c r="E46" s="21"/>
      <c r="G46" s="20"/>
      <c r="H46" s="15" t="str">
        <f t="shared" si="2"/>
        <v/>
      </c>
      <c r="I46" s="12"/>
      <c r="J46" s="20"/>
      <c r="K46" s="21"/>
    </row>
    <row r="47" ht="15.75" customHeight="1">
      <c r="A47" s="20"/>
      <c r="B47" s="15" t="str">
        <f t="shared" si="1"/>
        <v/>
      </c>
      <c r="C47" s="12"/>
      <c r="D47" s="20"/>
      <c r="E47" s="21"/>
      <c r="G47" s="20"/>
      <c r="H47" s="15" t="str">
        <f t="shared" si="2"/>
        <v/>
      </c>
      <c r="I47" s="12"/>
      <c r="J47" s="20"/>
      <c r="K47" s="21"/>
    </row>
    <row r="48" ht="15.75" customHeight="1">
      <c r="A48" s="20"/>
      <c r="B48" s="15" t="str">
        <f t="shared" si="1"/>
        <v/>
      </c>
      <c r="C48" s="12"/>
      <c r="D48" s="20"/>
      <c r="E48" s="21"/>
      <c r="G48" s="20"/>
      <c r="H48" s="15" t="str">
        <f t="shared" si="2"/>
        <v/>
      </c>
      <c r="I48" s="12"/>
      <c r="J48" s="20"/>
      <c r="K48" s="21"/>
    </row>
    <row r="49" ht="15.75" customHeight="1">
      <c r="A49" s="20"/>
      <c r="B49" s="15" t="str">
        <f t="shared" si="1"/>
        <v/>
      </c>
      <c r="C49" s="12"/>
      <c r="D49" s="20"/>
      <c r="E49" s="21"/>
      <c r="G49" s="20"/>
      <c r="H49" s="15" t="str">
        <f t="shared" si="2"/>
        <v/>
      </c>
      <c r="I49" s="12"/>
      <c r="J49" s="20"/>
      <c r="K49" s="21"/>
    </row>
    <row r="50" ht="15.75" customHeight="1">
      <c r="A50" s="20"/>
      <c r="B50" s="15" t="str">
        <f t="shared" si="1"/>
        <v/>
      </c>
      <c r="C50" s="12"/>
      <c r="D50" s="20"/>
      <c r="E50" s="21"/>
      <c r="G50" s="20"/>
      <c r="H50" s="15" t="str">
        <f t="shared" si="2"/>
        <v/>
      </c>
      <c r="I50" s="12"/>
      <c r="J50" s="20"/>
      <c r="K50" s="21"/>
    </row>
    <row r="51" ht="15.75" customHeight="1">
      <c r="A51" s="20"/>
      <c r="B51" s="15" t="str">
        <f t="shared" si="1"/>
        <v/>
      </c>
      <c r="C51" s="12"/>
      <c r="D51" s="20"/>
      <c r="E51" s="21"/>
      <c r="G51" s="20"/>
      <c r="H51" s="15" t="str">
        <f t="shared" si="2"/>
        <v/>
      </c>
      <c r="I51" s="12"/>
      <c r="J51" s="20"/>
      <c r="K51" s="21"/>
    </row>
    <row r="52" ht="15.75" customHeight="1">
      <c r="A52" s="20"/>
      <c r="B52" s="15" t="str">
        <f t="shared" si="1"/>
        <v/>
      </c>
      <c r="C52" s="12"/>
      <c r="D52" s="20"/>
      <c r="E52" s="21"/>
      <c r="G52" s="20"/>
      <c r="H52" s="15" t="str">
        <f t="shared" si="2"/>
        <v/>
      </c>
      <c r="I52" s="12"/>
      <c r="J52" s="20"/>
      <c r="K52" s="21"/>
    </row>
    <row r="53" ht="15.75" customHeight="1">
      <c r="A53" s="20"/>
      <c r="B53" s="15" t="str">
        <f t="shared" si="1"/>
        <v/>
      </c>
      <c r="C53" s="12"/>
      <c r="D53" s="20"/>
      <c r="E53" s="21"/>
      <c r="G53" s="20"/>
      <c r="H53" s="15" t="str">
        <f t="shared" si="2"/>
        <v/>
      </c>
      <c r="I53" s="12"/>
      <c r="J53" s="20"/>
      <c r="K53" s="21"/>
    </row>
    <row r="54" ht="15.75" customHeight="1">
      <c r="A54" s="20"/>
      <c r="B54" s="15" t="str">
        <f t="shared" si="1"/>
        <v/>
      </c>
      <c r="C54" s="12"/>
      <c r="D54" s="20"/>
      <c r="E54" s="21"/>
      <c r="G54" s="20"/>
      <c r="H54" s="15" t="str">
        <f t="shared" si="2"/>
        <v/>
      </c>
      <c r="I54" s="12"/>
      <c r="J54" s="20"/>
      <c r="K54" s="21"/>
    </row>
    <row r="55" ht="15.75" customHeight="1">
      <c r="A55" s="20"/>
      <c r="B55" s="15" t="str">
        <f t="shared" si="1"/>
        <v/>
      </c>
      <c r="C55" s="12"/>
      <c r="D55" s="20"/>
      <c r="E55" s="21"/>
      <c r="G55" s="20"/>
      <c r="H55" s="15" t="str">
        <f t="shared" si="2"/>
        <v/>
      </c>
      <c r="I55" s="12"/>
      <c r="J55" s="20"/>
      <c r="K55" s="21"/>
    </row>
    <row r="56" ht="15.75" customHeight="1">
      <c r="A56" s="20"/>
      <c r="B56" s="15" t="str">
        <f t="shared" si="1"/>
        <v/>
      </c>
      <c r="C56" s="12"/>
      <c r="D56" s="20"/>
      <c r="E56" s="21"/>
      <c r="G56" s="20"/>
      <c r="H56" s="15" t="str">
        <f t="shared" si="2"/>
        <v/>
      </c>
      <c r="I56" s="12"/>
      <c r="J56" s="20"/>
      <c r="K56" s="21"/>
    </row>
    <row r="57" ht="15.75" customHeight="1">
      <c r="A57" s="20"/>
      <c r="B57" s="15" t="str">
        <f t="shared" si="1"/>
        <v/>
      </c>
      <c r="C57" s="12"/>
      <c r="D57" s="20"/>
      <c r="E57" s="21"/>
      <c r="G57" s="20"/>
      <c r="H57" s="15" t="str">
        <f t="shared" si="2"/>
        <v/>
      </c>
      <c r="I57" s="12"/>
      <c r="J57" s="20"/>
      <c r="K57" s="21"/>
    </row>
    <row r="58" ht="15.75" customHeight="1">
      <c r="A58" s="20"/>
      <c r="B58" s="15" t="str">
        <f t="shared" si="1"/>
        <v/>
      </c>
      <c r="C58" s="12"/>
      <c r="D58" s="20"/>
      <c r="E58" s="21"/>
      <c r="G58" s="20"/>
      <c r="H58" s="15" t="str">
        <f t="shared" si="2"/>
        <v/>
      </c>
      <c r="I58" s="12"/>
      <c r="J58" s="20"/>
      <c r="K58" s="21"/>
    </row>
    <row r="59" ht="15.75" customHeight="1">
      <c r="A59" s="20"/>
      <c r="B59" s="15" t="str">
        <f t="shared" si="1"/>
        <v/>
      </c>
      <c r="C59" s="12"/>
      <c r="D59" s="20"/>
      <c r="E59" s="21"/>
      <c r="G59" s="20"/>
      <c r="H59" s="15" t="str">
        <f t="shared" si="2"/>
        <v/>
      </c>
      <c r="I59" s="12"/>
      <c r="J59" s="20"/>
      <c r="K59" s="21"/>
    </row>
    <row r="60" ht="15.75" customHeight="1">
      <c r="A60" s="20"/>
      <c r="B60" s="15" t="str">
        <f t="shared" si="1"/>
        <v/>
      </c>
      <c r="C60" s="12"/>
      <c r="D60" s="20"/>
      <c r="E60" s="21"/>
      <c r="G60" s="20"/>
      <c r="H60" s="15" t="str">
        <f t="shared" si="2"/>
        <v/>
      </c>
      <c r="I60" s="12"/>
      <c r="J60" s="20"/>
      <c r="K60" s="21"/>
    </row>
    <row r="61" ht="15.75" customHeight="1">
      <c r="A61" s="20"/>
      <c r="B61" s="15" t="str">
        <f t="shared" si="1"/>
        <v/>
      </c>
      <c r="C61" s="12"/>
      <c r="D61" s="20"/>
      <c r="E61" s="21"/>
      <c r="G61" s="20"/>
      <c r="H61" s="15" t="str">
        <f t="shared" si="2"/>
        <v/>
      </c>
      <c r="I61" s="12"/>
      <c r="J61" s="20"/>
      <c r="K61" s="21"/>
    </row>
    <row r="62" ht="15.75" customHeight="1">
      <c r="A62" s="20"/>
      <c r="B62" s="15" t="str">
        <f t="shared" si="1"/>
        <v/>
      </c>
      <c r="C62" s="12"/>
      <c r="D62" s="20"/>
      <c r="E62" s="21"/>
      <c r="G62" s="20"/>
      <c r="H62" s="15" t="str">
        <f t="shared" si="2"/>
        <v/>
      </c>
      <c r="I62" s="12"/>
      <c r="J62" s="20"/>
      <c r="K62" s="21"/>
    </row>
    <row r="63" ht="15.75" customHeight="1">
      <c r="A63" s="20"/>
      <c r="B63" s="15" t="str">
        <f t="shared" si="1"/>
        <v/>
      </c>
      <c r="C63" s="12"/>
      <c r="D63" s="20"/>
      <c r="E63" s="21"/>
      <c r="G63" s="20"/>
      <c r="H63" s="15" t="str">
        <f t="shared" si="2"/>
        <v/>
      </c>
      <c r="I63" s="12"/>
      <c r="J63" s="20"/>
      <c r="K63" s="21"/>
    </row>
    <row r="64" ht="15.75" customHeight="1">
      <c r="A64" s="20"/>
      <c r="B64" s="15" t="str">
        <f t="shared" si="1"/>
        <v/>
      </c>
      <c r="C64" s="12"/>
      <c r="D64" s="20"/>
      <c r="E64" s="21"/>
      <c r="G64" s="20"/>
      <c r="H64" s="15" t="str">
        <f t="shared" si="2"/>
        <v/>
      </c>
      <c r="I64" s="12"/>
      <c r="J64" s="20"/>
      <c r="K64" s="21"/>
    </row>
    <row r="65" ht="15.75" customHeight="1">
      <c r="A65" s="20"/>
      <c r="B65" s="15" t="str">
        <f t="shared" si="1"/>
        <v/>
      </c>
      <c r="C65" s="12"/>
      <c r="D65" s="20"/>
      <c r="E65" s="21"/>
      <c r="G65" s="20"/>
      <c r="H65" s="15" t="str">
        <f t="shared" si="2"/>
        <v/>
      </c>
      <c r="I65" s="12"/>
      <c r="J65" s="20"/>
      <c r="K65" s="21"/>
    </row>
    <row r="66" ht="15.75" customHeight="1">
      <c r="A66" s="20"/>
      <c r="B66" s="15" t="str">
        <f t="shared" si="1"/>
        <v/>
      </c>
      <c r="C66" s="12"/>
      <c r="D66" s="20"/>
      <c r="E66" s="21"/>
      <c r="G66" s="20"/>
      <c r="H66" s="15" t="str">
        <f t="shared" si="2"/>
        <v/>
      </c>
      <c r="I66" s="12"/>
      <c r="J66" s="20"/>
      <c r="K66" s="21"/>
    </row>
    <row r="67" ht="15.75" customHeight="1">
      <c r="A67" s="20"/>
      <c r="B67" s="15" t="str">
        <f t="shared" si="1"/>
        <v/>
      </c>
      <c r="C67" s="12"/>
      <c r="D67" s="20"/>
      <c r="E67" s="21"/>
      <c r="G67" s="20"/>
      <c r="H67" s="15" t="str">
        <f t="shared" si="2"/>
        <v/>
      </c>
      <c r="I67" s="12"/>
      <c r="J67" s="20"/>
      <c r="K67" s="21"/>
    </row>
    <row r="68" ht="15.75" customHeight="1">
      <c r="A68" s="20"/>
      <c r="B68" s="15" t="str">
        <f t="shared" si="1"/>
        <v/>
      </c>
      <c r="C68" s="12"/>
      <c r="D68" s="20"/>
      <c r="E68" s="21"/>
      <c r="G68" s="20"/>
      <c r="H68" s="15" t="str">
        <f t="shared" si="2"/>
        <v/>
      </c>
      <c r="I68" s="12"/>
      <c r="J68" s="20"/>
      <c r="K68" s="21"/>
    </row>
    <row r="69" ht="15.75" customHeight="1">
      <c r="A69" s="20"/>
      <c r="B69" s="15" t="str">
        <f t="shared" si="1"/>
        <v/>
      </c>
      <c r="C69" s="12"/>
      <c r="D69" s="20"/>
      <c r="E69" s="21"/>
      <c r="G69" s="20"/>
      <c r="H69" s="15" t="str">
        <f t="shared" si="2"/>
        <v/>
      </c>
      <c r="I69" s="12"/>
      <c r="J69" s="20"/>
      <c r="K69" s="21"/>
    </row>
    <row r="70" ht="15.75" customHeight="1">
      <c r="A70" s="20"/>
      <c r="B70" s="15" t="str">
        <f t="shared" si="1"/>
        <v/>
      </c>
      <c r="C70" s="12"/>
      <c r="D70" s="20"/>
      <c r="E70" s="21"/>
      <c r="G70" s="20"/>
      <c r="H70" s="15" t="str">
        <f t="shared" si="2"/>
        <v/>
      </c>
      <c r="I70" s="12"/>
      <c r="J70" s="20"/>
      <c r="K70" s="21"/>
    </row>
    <row r="71" ht="15.75" customHeight="1">
      <c r="A71" s="20"/>
      <c r="B71" s="15" t="str">
        <f t="shared" si="1"/>
        <v/>
      </c>
      <c r="C71" s="12"/>
      <c r="D71" s="20"/>
      <c r="E71" s="21"/>
      <c r="G71" s="20"/>
      <c r="H71" s="15" t="str">
        <f t="shared" si="2"/>
        <v/>
      </c>
      <c r="I71" s="12"/>
      <c r="J71" s="20"/>
      <c r="K71" s="21"/>
    </row>
    <row r="72" ht="15.75" customHeight="1">
      <c r="A72" s="20"/>
      <c r="B72" s="15" t="str">
        <f t="shared" si="1"/>
        <v/>
      </c>
      <c r="C72" s="12"/>
      <c r="D72" s="20"/>
      <c r="E72" s="21"/>
      <c r="G72" s="20"/>
      <c r="H72" s="15" t="str">
        <f t="shared" si="2"/>
        <v/>
      </c>
      <c r="I72" s="12"/>
      <c r="J72" s="20"/>
      <c r="K72" s="21"/>
    </row>
    <row r="73" ht="15.75" customHeight="1">
      <c r="A73" s="20"/>
      <c r="B73" s="15" t="str">
        <f t="shared" si="1"/>
        <v/>
      </c>
      <c r="C73" s="12"/>
      <c r="D73" s="20"/>
      <c r="E73" s="21"/>
      <c r="G73" s="20"/>
      <c r="H73" s="15" t="str">
        <f t="shared" si="2"/>
        <v/>
      </c>
      <c r="I73" s="12"/>
      <c r="J73" s="20"/>
      <c r="K73" s="21"/>
    </row>
    <row r="74" ht="15.75" customHeight="1">
      <c r="A74" s="20"/>
      <c r="B74" s="15" t="str">
        <f t="shared" si="1"/>
        <v/>
      </c>
      <c r="C74" s="12"/>
      <c r="D74" s="20"/>
      <c r="E74" s="21"/>
      <c r="G74" s="20"/>
      <c r="H74" s="15" t="str">
        <f t="shared" si="2"/>
        <v/>
      </c>
      <c r="I74" s="12"/>
      <c r="J74" s="20"/>
      <c r="K74" s="21"/>
    </row>
    <row r="75" ht="15.75" customHeight="1">
      <c r="A75" s="20"/>
      <c r="B75" s="15" t="str">
        <f t="shared" si="1"/>
        <v/>
      </c>
      <c r="C75" s="12"/>
      <c r="D75" s="20"/>
      <c r="E75" s="21"/>
      <c r="G75" s="20"/>
      <c r="H75" s="15" t="str">
        <f t="shared" si="2"/>
        <v/>
      </c>
      <c r="I75" s="12"/>
      <c r="J75" s="20"/>
      <c r="K75" s="21"/>
    </row>
    <row r="76" ht="15.75" customHeight="1">
      <c r="A76" s="20"/>
      <c r="B76" s="15" t="str">
        <f t="shared" si="1"/>
        <v/>
      </c>
      <c r="C76" s="12"/>
      <c r="D76" s="20"/>
      <c r="E76" s="21"/>
      <c r="G76" s="20"/>
      <c r="H76" s="15" t="str">
        <f t="shared" si="2"/>
        <v/>
      </c>
      <c r="I76" s="12"/>
      <c r="J76" s="20"/>
      <c r="K76" s="21"/>
    </row>
    <row r="77" ht="15.75" customHeight="1">
      <c r="A77" s="20"/>
      <c r="B77" s="15" t="str">
        <f t="shared" si="1"/>
        <v/>
      </c>
      <c r="C77" s="12"/>
      <c r="D77" s="20"/>
      <c r="E77" s="21"/>
      <c r="G77" s="20"/>
      <c r="H77" s="15" t="str">
        <f t="shared" si="2"/>
        <v/>
      </c>
      <c r="I77" s="12"/>
      <c r="J77" s="20"/>
      <c r="K77" s="21"/>
    </row>
    <row r="78" ht="15.75" customHeight="1">
      <c r="A78" s="20"/>
      <c r="B78" s="15" t="str">
        <f t="shared" si="1"/>
        <v/>
      </c>
      <c r="C78" s="12"/>
      <c r="D78" s="20"/>
      <c r="E78" s="21"/>
      <c r="G78" s="20"/>
      <c r="H78" s="15" t="str">
        <f t="shared" si="2"/>
        <v/>
      </c>
      <c r="I78" s="12"/>
      <c r="J78" s="20"/>
      <c r="K78" s="21"/>
    </row>
    <row r="79" ht="15.75" customHeight="1">
      <c r="A79" s="20"/>
      <c r="B79" s="15" t="str">
        <f t="shared" si="1"/>
        <v/>
      </c>
      <c r="C79" s="12"/>
      <c r="D79" s="20"/>
      <c r="E79" s="21"/>
      <c r="G79" s="20"/>
      <c r="H79" s="15" t="str">
        <f t="shared" si="2"/>
        <v/>
      </c>
      <c r="I79" s="12"/>
      <c r="J79" s="20"/>
      <c r="K79" s="21"/>
    </row>
    <row r="80" ht="15.75" customHeight="1">
      <c r="A80" s="20"/>
      <c r="B80" s="15" t="str">
        <f t="shared" si="1"/>
        <v/>
      </c>
      <c r="C80" s="12"/>
      <c r="D80" s="20"/>
      <c r="E80" s="21"/>
      <c r="G80" s="20"/>
      <c r="H80" s="15" t="str">
        <f t="shared" si="2"/>
        <v/>
      </c>
      <c r="I80" s="12"/>
      <c r="J80" s="20"/>
      <c r="K80" s="21"/>
    </row>
    <row r="81" ht="15.75" customHeight="1">
      <c r="A81" s="20"/>
      <c r="B81" s="15" t="str">
        <f t="shared" si="1"/>
        <v/>
      </c>
      <c r="C81" s="12"/>
      <c r="D81" s="20"/>
      <c r="E81" s="21"/>
      <c r="G81" s="20"/>
      <c r="H81" s="15" t="str">
        <f t="shared" si="2"/>
        <v/>
      </c>
      <c r="I81" s="12"/>
      <c r="J81" s="20"/>
      <c r="K81" s="21"/>
    </row>
    <row r="82" ht="15.75" customHeight="1">
      <c r="A82" s="20"/>
      <c r="B82" s="15" t="str">
        <f t="shared" si="1"/>
        <v/>
      </c>
      <c r="C82" s="12"/>
      <c r="D82" s="20"/>
      <c r="E82" s="21"/>
      <c r="G82" s="20"/>
      <c r="H82" s="15" t="str">
        <f t="shared" si="2"/>
        <v/>
      </c>
      <c r="I82" s="12"/>
      <c r="J82" s="20"/>
      <c r="K82" s="21"/>
    </row>
    <row r="83" ht="15.75" customHeight="1">
      <c r="A83" s="20"/>
      <c r="B83" s="15" t="str">
        <f t="shared" si="1"/>
        <v/>
      </c>
      <c r="C83" s="12"/>
      <c r="D83" s="20"/>
      <c r="E83" s="21"/>
      <c r="G83" s="20"/>
      <c r="H83" s="15" t="str">
        <f t="shared" si="2"/>
        <v/>
      </c>
      <c r="I83" s="12"/>
      <c r="J83" s="20"/>
      <c r="K83" s="21"/>
    </row>
    <row r="84" ht="15.75" customHeight="1">
      <c r="A84" s="20"/>
      <c r="B84" s="15" t="str">
        <f t="shared" si="1"/>
        <v/>
      </c>
      <c r="C84" s="12"/>
      <c r="D84" s="20"/>
      <c r="E84" s="21"/>
      <c r="G84" s="20"/>
      <c r="H84" s="15" t="str">
        <f t="shared" si="2"/>
        <v/>
      </c>
      <c r="I84" s="12"/>
      <c r="J84" s="20"/>
      <c r="K84" s="21"/>
    </row>
    <row r="85" ht="15.75" customHeight="1">
      <c r="A85" s="20"/>
      <c r="B85" s="15" t="str">
        <f t="shared" si="1"/>
        <v/>
      </c>
      <c r="C85" s="12"/>
      <c r="D85" s="20"/>
      <c r="E85" s="21"/>
      <c r="G85" s="20"/>
      <c r="H85" s="15" t="str">
        <f t="shared" si="2"/>
        <v/>
      </c>
      <c r="I85" s="12"/>
      <c r="J85" s="20"/>
      <c r="K85" s="21"/>
    </row>
    <row r="86" ht="15.75" customHeight="1">
      <c r="A86" s="20"/>
      <c r="B86" s="15" t="str">
        <f t="shared" si="1"/>
        <v/>
      </c>
      <c r="C86" s="12"/>
      <c r="D86" s="20"/>
      <c r="E86" s="21"/>
      <c r="G86" s="20"/>
      <c r="H86" s="15" t="str">
        <f t="shared" si="2"/>
        <v/>
      </c>
      <c r="I86" s="12"/>
      <c r="J86" s="20"/>
      <c r="K86" s="21"/>
    </row>
    <row r="87" ht="15.75" customHeight="1">
      <c r="A87" s="20"/>
      <c r="B87" s="15" t="str">
        <f t="shared" si="1"/>
        <v/>
      </c>
      <c r="C87" s="12"/>
      <c r="D87" s="20"/>
      <c r="E87" s="21"/>
      <c r="G87" s="20"/>
      <c r="H87" s="15" t="str">
        <f t="shared" si="2"/>
        <v/>
      </c>
      <c r="I87" s="12"/>
      <c r="J87" s="20"/>
      <c r="K87" s="21"/>
    </row>
    <row r="88" ht="15.75" customHeight="1">
      <c r="A88" s="20"/>
      <c r="B88" s="15" t="str">
        <f t="shared" si="1"/>
        <v/>
      </c>
      <c r="C88" s="12"/>
      <c r="D88" s="20"/>
      <c r="E88" s="21"/>
      <c r="G88" s="20"/>
      <c r="H88" s="15" t="str">
        <f t="shared" si="2"/>
        <v/>
      </c>
      <c r="I88" s="12"/>
      <c r="J88" s="20"/>
      <c r="K88" s="21"/>
    </row>
    <row r="89" ht="15.75" customHeight="1">
      <c r="A89" s="20"/>
      <c r="B89" s="15" t="str">
        <f t="shared" si="1"/>
        <v/>
      </c>
      <c r="C89" s="12"/>
      <c r="D89" s="20"/>
      <c r="E89" s="21"/>
      <c r="G89" s="20"/>
      <c r="H89" s="15" t="str">
        <f t="shared" si="2"/>
        <v/>
      </c>
      <c r="I89" s="12"/>
      <c r="J89" s="20"/>
      <c r="K89" s="21"/>
    </row>
    <row r="90" ht="15.75" customHeight="1">
      <c r="A90" s="20"/>
      <c r="B90" s="15" t="str">
        <f t="shared" si="1"/>
        <v/>
      </c>
      <c r="C90" s="12"/>
      <c r="D90" s="20"/>
      <c r="E90" s="21"/>
      <c r="G90" s="20"/>
      <c r="H90" s="15" t="str">
        <f t="shared" si="2"/>
        <v/>
      </c>
      <c r="I90" s="12"/>
      <c r="J90" s="20"/>
      <c r="K90" s="21"/>
    </row>
    <row r="91" ht="15.75" customHeight="1">
      <c r="A91" s="20"/>
      <c r="B91" s="15" t="str">
        <f t="shared" si="1"/>
        <v/>
      </c>
      <c r="C91" s="12"/>
      <c r="D91" s="20"/>
      <c r="E91" s="21"/>
      <c r="G91" s="20"/>
      <c r="H91" s="15" t="str">
        <f t="shared" si="2"/>
        <v/>
      </c>
      <c r="I91" s="12"/>
      <c r="J91" s="20"/>
      <c r="K91" s="21"/>
    </row>
    <row r="92" ht="15.75" customHeight="1">
      <c r="A92" s="20"/>
      <c r="B92" s="15" t="str">
        <f t="shared" si="1"/>
        <v/>
      </c>
      <c r="C92" s="12"/>
      <c r="D92" s="20"/>
      <c r="E92" s="21"/>
      <c r="G92" s="20"/>
      <c r="H92" s="15" t="str">
        <f t="shared" si="2"/>
        <v/>
      </c>
      <c r="I92" s="12"/>
      <c r="J92" s="20"/>
      <c r="K92" s="21"/>
    </row>
    <row r="93" ht="15.75" customHeight="1">
      <c r="A93" s="20"/>
      <c r="B93" s="15" t="str">
        <f t="shared" si="1"/>
        <v/>
      </c>
      <c r="C93" s="12"/>
      <c r="D93" s="20"/>
      <c r="E93" s="21"/>
      <c r="G93" s="20"/>
      <c r="H93" s="15" t="str">
        <f t="shared" si="2"/>
        <v/>
      </c>
      <c r="I93" s="12"/>
      <c r="J93" s="20"/>
      <c r="K93" s="21"/>
    </row>
    <row r="94" ht="15.75" customHeight="1">
      <c r="A94" s="20"/>
      <c r="B94" s="15" t="str">
        <f t="shared" si="1"/>
        <v/>
      </c>
      <c r="C94" s="12"/>
      <c r="D94" s="20"/>
      <c r="E94" s="21"/>
      <c r="G94" s="20"/>
      <c r="H94" s="15" t="str">
        <f t="shared" si="2"/>
        <v/>
      </c>
      <c r="I94" s="12"/>
      <c r="J94" s="20"/>
      <c r="K94" s="21"/>
    </row>
    <row r="95" ht="15.75" customHeight="1">
      <c r="A95" s="20"/>
      <c r="B95" s="15" t="str">
        <f t="shared" si="1"/>
        <v/>
      </c>
      <c r="C95" s="12"/>
      <c r="D95" s="20"/>
      <c r="E95" s="21"/>
      <c r="G95" s="20"/>
      <c r="H95" s="15" t="str">
        <f t="shared" si="2"/>
        <v/>
      </c>
      <c r="I95" s="12"/>
      <c r="J95" s="20"/>
      <c r="K95" s="21"/>
    </row>
    <row r="96" ht="15.75" customHeight="1">
      <c r="A96" s="20"/>
      <c r="B96" s="15" t="str">
        <f t="shared" si="1"/>
        <v/>
      </c>
      <c r="C96" s="12"/>
      <c r="D96" s="20"/>
      <c r="E96" s="21"/>
      <c r="G96" s="20"/>
      <c r="H96" s="15" t="str">
        <f t="shared" si="2"/>
        <v/>
      </c>
      <c r="I96" s="12"/>
      <c r="J96" s="20"/>
      <c r="K96" s="21"/>
    </row>
    <row r="97" ht="15.75" customHeight="1">
      <c r="A97" s="20"/>
      <c r="B97" s="15" t="str">
        <f t="shared" si="1"/>
        <v/>
      </c>
      <c r="C97" s="12"/>
      <c r="D97" s="20"/>
      <c r="E97" s="21"/>
      <c r="G97" s="20"/>
      <c r="H97" s="15" t="str">
        <f t="shared" si="2"/>
        <v/>
      </c>
      <c r="I97" s="12"/>
      <c r="J97" s="20"/>
      <c r="K97" s="21"/>
    </row>
    <row r="98" ht="15.75" customHeight="1">
      <c r="A98" s="20"/>
      <c r="B98" s="15" t="str">
        <f t="shared" si="1"/>
        <v/>
      </c>
      <c r="C98" s="12"/>
      <c r="D98" s="20"/>
      <c r="E98" s="21"/>
      <c r="G98" s="20"/>
      <c r="H98" s="15" t="str">
        <f t="shared" si="2"/>
        <v/>
      </c>
      <c r="I98" s="12"/>
      <c r="J98" s="20"/>
      <c r="K98" s="21"/>
    </row>
    <row r="99" ht="15.75" customHeight="1">
      <c r="A99" s="20"/>
      <c r="B99" s="15" t="str">
        <f t="shared" si="1"/>
        <v/>
      </c>
      <c r="C99" s="12"/>
      <c r="D99" s="20"/>
      <c r="E99" s="21"/>
      <c r="G99" s="20"/>
      <c r="H99" s="15" t="str">
        <f t="shared" si="2"/>
        <v/>
      </c>
      <c r="I99" s="12"/>
      <c r="J99" s="20"/>
      <c r="K99" s="21"/>
    </row>
    <row r="100" ht="15.75" customHeight="1">
      <c r="A100" s="20"/>
      <c r="B100" s="15" t="str">
        <f t="shared" si="1"/>
        <v/>
      </c>
      <c r="C100" s="12"/>
      <c r="D100" s="20"/>
      <c r="E100" s="21"/>
      <c r="G100" s="20"/>
      <c r="H100" s="15" t="str">
        <f t="shared" si="2"/>
        <v/>
      </c>
      <c r="I100" s="12"/>
      <c r="J100" s="20"/>
      <c r="K100" s="21"/>
    </row>
    <row r="101" ht="15.75" customHeight="1">
      <c r="A101" s="20"/>
      <c r="B101" s="15" t="str">
        <f t="shared" si="1"/>
        <v/>
      </c>
      <c r="C101" s="12"/>
      <c r="D101" s="20"/>
      <c r="E101" s="21"/>
      <c r="G101" s="20"/>
      <c r="H101" s="15" t="str">
        <f t="shared" si="2"/>
        <v/>
      </c>
      <c r="I101" s="12"/>
      <c r="J101" s="20"/>
      <c r="K101" s="21"/>
    </row>
    <row r="102" ht="15.75" customHeight="1">
      <c r="A102" s="20"/>
      <c r="B102" s="15" t="str">
        <f t="shared" si="1"/>
        <v/>
      </c>
      <c r="C102" s="12"/>
      <c r="D102" s="20"/>
      <c r="E102" s="21"/>
      <c r="G102" s="20"/>
      <c r="H102" s="15" t="str">
        <f t="shared" si="2"/>
        <v/>
      </c>
      <c r="I102" s="12"/>
      <c r="J102" s="20"/>
      <c r="K102" s="21"/>
    </row>
    <row r="103" ht="15.75" customHeight="1">
      <c r="A103" s="20"/>
      <c r="B103" s="15" t="str">
        <f t="shared" si="1"/>
        <v/>
      </c>
      <c r="C103" s="12"/>
      <c r="D103" s="20"/>
      <c r="E103" s="21"/>
      <c r="G103" s="20"/>
      <c r="H103" s="15" t="str">
        <f t="shared" si="2"/>
        <v/>
      </c>
      <c r="I103" s="12"/>
      <c r="J103" s="20"/>
      <c r="K103" s="21"/>
    </row>
    <row r="104" ht="15.75" customHeight="1">
      <c r="A104" s="20"/>
      <c r="B104" s="15" t="str">
        <f t="shared" si="1"/>
        <v/>
      </c>
      <c r="C104" s="12"/>
      <c r="D104" s="20"/>
      <c r="E104" s="21"/>
      <c r="G104" s="20"/>
      <c r="H104" s="15" t="str">
        <f t="shared" si="2"/>
        <v/>
      </c>
      <c r="I104" s="12"/>
      <c r="J104" s="20"/>
      <c r="K104" s="21"/>
    </row>
    <row r="105" ht="15.75" customHeight="1">
      <c r="A105" s="20"/>
      <c r="B105" s="15" t="str">
        <f t="shared" si="1"/>
        <v/>
      </c>
      <c r="C105" s="12"/>
      <c r="D105" s="20"/>
      <c r="E105" s="21"/>
      <c r="G105" s="20"/>
      <c r="H105" s="15" t="str">
        <f t="shared" si="2"/>
        <v/>
      </c>
      <c r="I105" s="12"/>
      <c r="J105" s="20"/>
      <c r="K105" s="21"/>
    </row>
    <row r="106" ht="15.75" customHeight="1">
      <c r="A106" s="20"/>
      <c r="B106" s="15" t="str">
        <f t="shared" si="1"/>
        <v/>
      </c>
      <c r="C106" s="12"/>
      <c r="D106" s="20"/>
      <c r="E106" s="21"/>
      <c r="G106" s="20"/>
      <c r="H106" s="15" t="str">
        <f t="shared" si="2"/>
        <v/>
      </c>
      <c r="I106" s="12"/>
      <c r="J106" s="20"/>
      <c r="K106" s="21"/>
    </row>
    <row r="107" ht="15.75" customHeight="1">
      <c r="A107" s="20"/>
      <c r="B107" s="15" t="str">
        <f t="shared" si="1"/>
        <v/>
      </c>
      <c r="C107" s="12"/>
      <c r="D107" s="20"/>
      <c r="E107" s="21"/>
      <c r="G107" s="20"/>
      <c r="H107" s="15" t="str">
        <f t="shared" si="2"/>
        <v/>
      </c>
      <c r="I107" s="12"/>
      <c r="J107" s="20"/>
      <c r="K107" s="21"/>
    </row>
    <row r="108" ht="15.75" customHeight="1">
      <c r="A108" s="20"/>
      <c r="B108" s="15" t="str">
        <f t="shared" si="1"/>
        <v/>
      </c>
      <c r="C108" s="12"/>
      <c r="D108" s="20"/>
      <c r="E108" s="21"/>
      <c r="G108" s="20"/>
      <c r="H108" s="15" t="str">
        <f t="shared" si="2"/>
        <v/>
      </c>
      <c r="I108" s="12"/>
      <c r="J108" s="20"/>
      <c r="K108" s="21"/>
    </row>
    <row r="109" ht="15.75" customHeight="1">
      <c r="A109" s="20"/>
      <c r="B109" s="15" t="str">
        <f t="shared" si="1"/>
        <v/>
      </c>
      <c r="C109" s="12"/>
      <c r="D109" s="20"/>
      <c r="E109" s="21"/>
      <c r="G109" s="20"/>
      <c r="H109" s="15" t="str">
        <f t="shared" si="2"/>
        <v/>
      </c>
      <c r="I109" s="12"/>
      <c r="J109" s="20"/>
      <c r="K109" s="21"/>
    </row>
    <row r="110" ht="15.75" customHeight="1">
      <c r="A110" s="20"/>
      <c r="B110" s="15" t="str">
        <f t="shared" si="1"/>
        <v/>
      </c>
      <c r="C110" s="12"/>
      <c r="D110" s="20"/>
      <c r="E110" s="21"/>
      <c r="G110" s="20"/>
      <c r="H110" s="15" t="str">
        <f t="shared" si="2"/>
        <v/>
      </c>
      <c r="I110" s="12"/>
      <c r="J110" s="20"/>
      <c r="K110" s="21"/>
    </row>
    <row r="111" ht="15.75" customHeight="1">
      <c r="A111" s="20"/>
      <c r="B111" s="15" t="str">
        <f t="shared" si="1"/>
        <v/>
      </c>
      <c r="C111" s="12"/>
      <c r="D111" s="20"/>
      <c r="E111" s="21"/>
      <c r="G111" s="20"/>
      <c r="H111" s="15" t="str">
        <f t="shared" si="2"/>
        <v/>
      </c>
      <c r="I111" s="12"/>
      <c r="J111" s="20"/>
      <c r="K111" s="21"/>
    </row>
    <row r="112" ht="15.75" customHeight="1">
      <c r="A112" s="20"/>
      <c r="B112" s="15" t="str">
        <f t="shared" si="1"/>
        <v/>
      </c>
      <c r="C112" s="12"/>
      <c r="D112" s="20"/>
      <c r="E112" s="21"/>
      <c r="G112" s="20"/>
      <c r="H112" s="15" t="str">
        <f t="shared" si="2"/>
        <v/>
      </c>
      <c r="I112" s="12"/>
      <c r="J112" s="20"/>
      <c r="K112" s="21"/>
    </row>
    <row r="113" ht="15.75" customHeight="1">
      <c r="A113" s="20"/>
      <c r="B113" s="15" t="str">
        <f t="shared" si="1"/>
        <v/>
      </c>
      <c r="C113" s="12"/>
      <c r="D113" s="20"/>
      <c r="E113" s="21"/>
      <c r="G113" s="20"/>
      <c r="H113" s="15" t="str">
        <f t="shared" si="2"/>
        <v/>
      </c>
      <c r="I113" s="12"/>
      <c r="J113" s="20"/>
      <c r="K113" s="21"/>
    </row>
    <row r="114" ht="15.75" customHeight="1">
      <c r="A114" s="20"/>
      <c r="B114" s="15" t="str">
        <f t="shared" si="1"/>
        <v/>
      </c>
      <c r="C114" s="12"/>
      <c r="D114" s="20"/>
      <c r="E114" s="21"/>
      <c r="G114" s="20"/>
      <c r="H114" s="15" t="str">
        <f t="shared" si="2"/>
        <v/>
      </c>
      <c r="I114" s="12"/>
      <c r="J114" s="20"/>
      <c r="K114" s="21"/>
    </row>
    <row r="115" ht="15.75" customHeight="1">
      <c r="A115" s="20"/>
      <c r="B115" s="15" t="str">
        <f t="shared" si="1"/>
        <v/>
      </c>
      <c r="C115" s="12"/>
      <c r="D115" s="20"/>
      <c r="E115" s="21"/>
      <c r="G115" s="20"/>
      <c r="H115" s="15" t="str">
        <f t="shared" si="2"/>
        <v/>
      </c>
      <c r="I115" s="12"/>
      <c r="J115" s="20"/>
      <c r="K115" s="21"/>
    </row>
    <row r="116" ht="15.75" customHeight="1">
      <c r="A116" s="20"/>
      <c r="B116" s="15" t="str">
        <f t="shared" si="1"/>
        <v/>
      </c>
      <c r="C116" s="12"/>
      <c r="D116" s="20"/>
      <c r="E116" s="21"/>
      <c r="G116" s="20"/>
      <c r="H116" s="15" t="str">
        <f t="shared" si="2"/>
        <v/>
      </c>
      <c r="I116" s="12"/>
      <c r="J116" s="20"/>
      <c r="K116" s="21"/>
    </row>
    <row r="117" ht="15.75" customHeight="1">
      <c r="A117" s="20"/>
      <c r="B117" s="15" t="str">
        <f t="shared" si="1"/>
        <v/>
      </c>
      <c r="C117" s="12"/>
      <c r="D117" s="20"/>
      <c r="E117" s="21"/>
      <c r="G117" s="20"/>
      <c r="H117" s="15" t="str">
        <f t="shared" si="2"/>
        <v/>
      </c>
      <c r="I117" s="12"/>
      <c r="J117" s="20"/>
      <c r="K117" s="21"/>
    </row>
    <row r="118" ht="15.75" customHeight="1">
      <c r="A118" s="20"/>
      <c r="B118" s="15" t="str">
        <f t="shared" si="1"/>
        <v/>
      </c>
      <c r="C118" s="12"/>
      <c r="D118" s="20"/>
      <c r="E118" s="21"/>
      <c r="G118" s="20"/>
      <c r="H118" s="15" t="str">
        <f t="shared" si="2"/>
        <v/>
      </c>
      <c r="I118" s="12"/>
      <c r="J118" s="20"/>
      <c r="K118" s="21"/>
    </row>
    <row r="119" ht="15.75" customHeight="1">
      <c r="A119" s="20"/>
      <c r="B119" s="15" t="str">
        <f t="shared" si="1"/>
        <v/>
      </c>
      <c r="C119" s="12"/>
      <c r="D119" s="20"/>
      <c r="E119" s="21"/>
      <c r="G119" s="20"/>
      <c r="H119" s="15" t="str">
        <f t="shared" si="2"/>
        <v/>
      </c>
      <c r="I119" s="12"/>
      <c r="J119" s="20"/>
      <c r="K119" s="21"/>
    </row>
    <row r="120" ht="15.75" customHeight="1">
      <c r="A120" s="20"/>
      <c r="B120" s="15" t="str">
        <f t="shared" si="1"/>
        <v/>
      </c>
      <c r="C120" s="12"/>
      <c r="D120" s="20"/>
      <c r="E120" s="21"/>
      <c r="G120" s="20"/>
      <c r="H120" s="15" t="str">
        <f t="shared" si="2"/>
        <v/>
      </c>
      <c r="I120" s="12"/>
      <c r="J120" s="20"/>
      <c r="K120" s="21"/>
    </row>
    <row r="121" ht="15.75" customHeight="1">
      <c r="A121" s="20"/>
      <c r="B121" s="15" t="str">
        <f t="shared" si="1"/>
        <v/>
      </c>
      <c r="C121" s="12"/>
      <c r="D121" s="20"/>
      <c r="E121" s="21"/>
      <c r="G121" s="20"/>
      <c r="H121" s="15" t="str">
        <f t="shared" si="2"/>
        <v/>
      </c>
      <c r="I121" s="12"/>
      <c r="J121" s="20"/>
      <c r="K121" s="21"/>
    </row>
    <row r="122" ht="15.75" customHeight="1">
      <c r="A122" s="20"/>
      <c r="B122" s="15" t="str">
        <f t="shared" si="1"/>
        <v/>
      </c>
      <c r="C122" s="12"/>
      <c r="D122" s="20"/>
      <c r="E122" s="21"/>
      <c r="G122" s="20"/>
      <c r="H122" s="15" t="str">
        <f t="shared" si="2"/>
        <v/>
      </c>
      <c r="I122" s="12"/>
      <c r="J122" s="20"/>
      <c r="K122" s="21"/>
    </row>
    <row r="123" ht="15.75" customHeight="1">
      <c r="A123" s="20"/>
      <c r="B123" s="15" t="str">
        <f t="shared" si="1"/>
        <v/>
      </c>
      <c r="C123" s="12"/>
      <c r="D123" s="20"/>
      <c r="E123" s="21"/>
      <c r="G123" s="20"/>
      <c r="H123" s="15" t="str">
        <f t="shared" si="2"/>
        <v/>
      </c>
      <c r="I123" s="12"/>
      <c r="J123" s="20"/>
      <c r="K123" s="21"/>
    </row>
    <row r="124" ht="15.75" customHeight="1">
      <c r="A124" s="20"/>
      <c r="B124" s="15" t="str">
        <f t="shared" si="1"/>
        <v/>
      </c>
      <c r="C124" s="12"/>
      <c r="D124" s="20"/>
      <c r="E124" s="21"/>
      <c r="G124" s="20"/>
      <c r="H124" s="15" t="str">
        <f t="shared" si="2"/>
        <v/>
      </c>
      <c r="I124" s="12"/>
      <c r="J124" s="20"/>
      <c r="K124" s="21"/>
    </row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K1"/>
    <mergeCell ref="A2:E2"/>
    <mergeCell ref="G2:K2"/>
    <mergeCell ref="A3:E3"/>
    <mergeCell ref="G3:K3"/>
  </mergeCells>
  <dataValidations>
    <dataValidation type="list" allowBlank="1" sqref="J5:J124">
      <formula1>"Coût matière / Gels,Petit matériel / Outillage,Aménagement / Confort,Formation,Restauration / Déplacement"</formula1>
    </dataValidation>
    <dataValidation type="list" allowBlank="1" sqref="D5:D124">
      <formula1>"CB,Espèces,Virement,Chèque"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8.0" topLeftCell="B9" activePane="bottomRight" state="frozen"/>
      <selection activeCell="B1" sqref="B1" pane="topRight"/>
      <selection activeCell="A9" sqref="A9" pane="bottomLeft"/>
      <selection activeCell="B9" sqref="B9" pane="bottomRight"/>
    </sheetView>
  </sheetViews>
  <sheetFormatPr customHeight="1" defaultColWidth="14.43" defaultRowHeight="15.0"/>
  <cols>
    <col customWidth="1" min="1" max="1" width="71.43"/>
    <col customWidth="1" min="2" max="13" width="11.0"/>
    <col customWidth="1" min="14" max="14" width="13.0"/>
    <col customWidth="1" min="15" max="26" width="8.71"/>
  </cols>
  <sheetData>
    <row r="1" ht="42.0" customHeight="1">
      <c r="A1" s="25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3" ht="27.75" customHeight="1">
      <c r="A3" s="26" t="s">
        <v>40</v>
      </c>
      <c r="B3" s="2"/>
      <c r="C3" s="3"/>
      <c r="D3" s="26" t="s">
        <v>41</v>
      </c>
      <c r="E3" s="2"/>
      <c r="F3" s="3"/>
      <c r="G3" s="26" t="s">
        <v>42</v>
      </c>
      <c r="H3" s="2"/>
      <c r="I3" s="3"/>
      <c r="J3" s="26" t="s">
        <v>43</v>
      </c>
      <c r="K3" s="2"/>
      <c r="L3" s="3"/>
    </row>
    <row r="4" ht="37.5" customHeight="1">
      <c r="A4" s="27">
        <f>N11</f>
        <v>65</v>
      </c>
      <c r="B4" s="2"/>
      <c r="C4" s="3"/>
      <c r="D4" s="27">
        <f>N15</f>
        <v>14.3</v>
      </c>
      <c r="E4" s="2"/>
      <c r="F4" s="3"/>
      <c r="G4" s="27">
        <f>N24</f>
        <v>-72.55</v>
      </c>
      <c r="H4" s="2"/>
      <c r="I4" s="3"/>
      <c r="J4" s="27">
        <f>IFERROR(AVERAGEIF(B11:M11,"&gt;0",B24:M24),0)</f>
        <v>-72.55</v>
      </c>
      <c r="K4" s="2"/>
      <c r="L4" s="3"/>
    </row>
    <row r="6">
      <c r="A6" s="6" t="s">
        <v>44</v>
      </c>
    </row>
    <row r="8" ht="30.0" customHeight="1">
      <c r="A8" s="28" t="s">
        <v>45</v>
      </c>
      <c r="B8" s="29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29" t="s">
        <v>51</v>
      </c>
      <c r="H8" s="29" t="s">
        <v>52</v>
      </c>
      <c r="I8" s="29" t="s">
        <v>53</v>
      </c>
      <c r="J8" s="29" t="s">
        <v>54</v>
      </c>
      <c r="K8" s="29" t="s">
        <v>55</v>
      </c>
      <c r="L8" s="29" t="s">
        <v>56</v>
      </c>
      <c r="M8" s="29" t="s">
        <v>57</v>
      </c>
      <c r="N8" s="30" t="s">
        <v>58</v>
      </c>
    </row>
    <row r="10" ht="24.0" customHeight="1">
      <c r="A10" s="31" t="s">
        <v>59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ht="31.5" customHeight="1">
      <c r="A11" s="32" t="s">
        <v>60</v>
      </c>
      <c r="B11" s="16">
        <f>SUMIFS('Saisie Mensuelle'!$E$5:$E$124,'Saisie Mensuelle'!$B$5:$B$124,1)</f>
        <v>65</v>
      </c>
      <c r="C11" s="16">
        <f>SUMIFS('Saisie Mensuelle'!$E$5:$E$124,'Saisie Mensuelle'!$B$5:$B$124,2)</f>
        <v>0</v>
      </c>
      <c r="D11" s="16">
        <f>SUMIFS('Saisie Mensuelle'!$E$5:$E$124,'Saisie Mensuelle'!$B$5:$B$124,3)</f>
        <v>0</v>
      </c>
      <c r="E11" s="16">
        <f>SUMIFS('Saisie Mensuelle'!$E$5:$E$124,'Saisie Mensuelle'!$B$5:$B$124,4)</f>
        <v>0</v>
      </c>
      <c r="F11" s="16">
        <f>SUMIFS('Saisie Mensuelle'!$E$5:$E$124,'Saisie Mensuelle'!$B$5:$B$124,5)</f>
        <v>0</v>
      </c>
      <c r="G11" s="16">
        <f>SUMIFS('Saisie Mensuelle'!$E$5:$E$124,'Saisie Mensuelle'!$B$5:$B$124,6)</f>
        <v>0</v>
      </c>
      <c r="H11" s="16">
        <f>SUMIFS('Saisie Mensuelle'!$E$5:$E$124,'Saisie Mensuelle'!$B$5:$B$124,7)</f>
        <v>0</v>
      </c>
      <c r="I11" s="16">
        <f>SUMIFS('Saisie Mensuelle'!$E$5:$E$124,'Saisie Mensuelle'!$B$5:$B$124,8)</f>
        <v>0</v>
      </c>
      <c r="J11" s="16">
        <f>SUMIFS('Saisie Mensuelle'!$E$5:$E$124,'Saisie Mensuelle'!$B$5:$B$124,9)</f>
        <v>0</v>
      </c>
      <c r="K11" s="16">
        <f>SUMIFS('Saisie Mensuelle'!$E$5:$E$124,'Saisie Mensuelle'!$B$5:$B$124,10)</f>
        <v>0</v>
      </c>
      <c r="L11" s="16">
        <f>SUMIFS('Saisie Mensuelle'!$E$5:$E$124,'Saisie Mensuelle'!$B$5:$B$124,11)</f>
        <v>0</v>
      </c>
      <c r="M11" s="16">
        <f>SUMIFS('Saisie Mensuelle'!$E$5:$E$124,'Saisie Mensuelle'!$B$5:$B$124,12)</f>
        <v>0</v>
      </c>
      <c r="N11" s="33">
        <f t="shared" ref="N11:N12" si="1">SUM(B11:M11)</f>
        <v>65</v>
      </c>
    </row>
    <row r="12" ht="31.5" customHeight="1">
      <c r="A12" s="32" t="s">
        <v>61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33">
        <f t="shared" si="1"/>
        <v>0</v>
      </c>
    </row>
    <row r="13" ht="31.5" customHeight="1">
      <c r="A13" s="32" t="s">
        <v>62</v>
      </c>
      <c r="B13" s="16">
        <f t="shared" ref="B13:N13" si="2">B11-B12</f>
        <v>65</v>
      </c>
      <c r="C13" s="16">
        <f t="shared" si="2"/>
        <v>0</v>
      </c>
      <c r="D13" s="16">
        <f t="shared" si="2"/>
        <v>0</v>
      </c>
      <c r="E13" s="16">
        <f t="shared" si="2"/>
        <v>0</v>
      </c>
      <c r="F13" s="16">
        <f t="shared" si="2"/>
        <v>0</v>
      </c>
      <c r="G13" s="16">
        <f t="shared" si="2"/>
        <v>0</v>
      </c>
      <c r="H13" s="16">
        <f t="shared" si="2"/>
        <v>0</v>
      </c>
      <c r="I13" s="16">
        <f t="shared" si="2"/>
        <v>0</v>
      </c>
      <c r="J13" s="16">
        <f t="shared" si="2"/>
        <v>0</v>
      </c>
      <c r="K13" s="16">
        <f t="shared" si="2"/>
        <v>0</v>
      </c>
      <c r="L13" s="16">
        <f t="shared" si="2"/>
        <v>0</v>
      </c>
      <c r="M13" s="16">
        <f t="shared" si="2"/>
        <v>0</v>
      </c>
      <c r="N13" s="33">
        <f t="shared" si="2"/>
        <v>65</v>
      </c>
    </row>
    <row r="14" ht="24.0" customHeight="1">
      <c r="A14" s="31" t="s">
        <v>63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"/>
    </row>
    <row r="15" ht="31.5" customHeight="1">
      <c r="A15" s="32" t="s">
        <v>64</v>
      </c>
      <c r="B15" s="16">
        <f>B11*'Paramètres &amp; Fixe'!$D$6</f>
        <v>14.3</v>
      </c>
      <c r="C15" s="16">
        <f>C11*'Paramètres &amp; Fixe'!$D$6</f>
        <v>0</v>
      </c>
      <c r="D15" s="16">
        <f>D11*'Paramètres &amp; Fixe'!$D$6</f>
        <v>0</v>
      </c>
      <c r="E15" s="16">
        <f>E11*'Paramètres &amp; Fixe'!$D$6</f>
        <v>0</v>
      </c>
      <c r="F15" s="16">
        <f>F11*'Paramètres &amp; Fixe'!$D$6</f>
        <v>0</v>
      </c>
      <c r="G15" s="16">
        <f>G11*'Paramètres &amp; Fixe'!$D$6</f>
        <v>0</v>
      </c>
      <c r="H15" s="16">
        <f>H11*'Paramètres &amp; Fixe'!$D$6</f>
        <v>0</v>
      </c>
      <c r="I15" s="16">
        <f>I11*'Paramètres &amp; Fixe'!$D$6</f>
        <v>0</v>
      </c>
      <c r="J15" s="16">
        <f>J11*'Paramètres &amp; Fixe'!$D$6</f>
        <v>0</v>
      </c>
      <c r="K15" s="16">
        <f>K11*'Paramètres &amp; Fixe'!$D$6</f>
        <v>0</v>
      </c>
      <c r="L15" s="16">
        <f>L11*'Paramètres &amp; Fixe'!$D$6</f>
        <v>0</v>
      </c>
      <c r="M15" s="16">
        <f>M11*'Paramètres &amp; Fixe'!$D$6</f>
        <v>0</v>
      </c>
      <c r="N15" s="33">
        <f t="shared" ref="N15:N18" si="3">SUM(B15:M15)</f>
        <v>14.3</v>
      </c>
    </row>
    <row r="16" ht="31.5" customHeight="1">
      <c r="A16" s="32" t="s">
        <v>65</v>
      </c>
      <c r="B16" s="16">
        <f>IF('Paramètres &amp; Fixe'!$D$7="Oui",B11*'Paramètres &amp; Fixe'!$D$8,0)</f>
        <v>0</v>
      </c>
      <c r="C16" s="16">
        <f>IF('Paramètres &amp; Fixe'!$D$7="Oui",C11*'Paramètres &amp; Fixe'!$D$8,0)</f>
        <v>0</v>
      </c>
      <c r="D16" s="16">
        <f>IF('Paramètres &amp; Fixe'!$D$7="Oui",D11*'Paramètres &amp; Fixe'!$D$8,0)</f>
        <v>0</v>
      </c>
      <c r="E16" s="16">
        <f>IF('Paramètres &amp; Fixe'!$D$7="Oui",E11*'Paramètres &amp; Fixe'!$D$8,0)</f>
        <v>0</v>
      </c>
      <c r="F16" s="16">
        <f>IF('Paramètres &amp; Fixe'!$D$7="Oui",F11*'Paramètres &amp; Fixe'!$D$8,0)</f>
        <v>0</v>
      </c>
      <c r="G16" s="16">
        <f>IF('Paramètres &amp; Fixe'!$D$7="Oui",G11*'Paramètres &amp; Fixe'!$D$8,0)</f>
        <v>0</v>
      </c>
      <c r="H16" s="16">
        <f>IF('Paramètres &amp; Fixe'!$D$7="Oui",H11*'Paramètres &amp; Fixe'!$D$8,0)</f>
        <v>0</v>
      </c>
      <c r="I16" s="16">
        <f>IF('Paramètres &amp; Fixe'!$D$7="Oui",I11*'Paramètres &amp; Fixe'!$D$8,0)</f>
        <v>0</v>
      </c>
      <c r="J16" s="16">
        <f>IF('Paramètres &amp; Fixe'!$D$7="Oui",J11*'Paramètres &amp; Fixe'!$D$8,0)</f>
        <v>0</v>
      </c>
      <c r="K16" s="16">
        <f>IF('Paramètres &amp; Fixe'!$D$7="Oui",K11*'Paramètres &amp; Fixe'!$D$8,0)</f>
        <v>0</v>
      </c>
      <c r="L16" s="16">
        <f>IF('Paramètres &amp; Fixe'!$D$7="Oui",L11*'Paramètres &amp; Fixe'!$D$8,0)</f>
        <v>0</v>
      </c>
      <c r="M16" s="16">
        <f>IF('Paramètres &amp; Fixe'!$D$7="Oui",M11*'Paramètres &amp; Fixe'!$D$8,0)</f>
        <v>0</v>
      </c>
      <c r="N16" s="33">
        <f t="shared" si="3"/>
        <v>0</v>
      </c>
    </row>
    <row r="17" ht="31.5" customHeight="1">
      <c r="A17" s="32" t="s">
        <v>66</v>
      </c>
      <c r="B17" s="16">
        <f>B11*'Paramètres &amp; Fixe'!$D$9</f>
        <v>3.25</v>
      </c>
      <c r="C17" s="16">
        <f>C11*'Paramètres &amp; Fixe'!$D$9</f>
        <v>0</v>
      </c>
      <c r="D17" s="16">
        <f>D11*'Paramètres &amp; Fixe'!$D$9</f>
        <v>0</v>
      </c>
      <c r="E17" s="16">
        <f>E11*'Paramètres &amp; Fixe'!$D$9</f>
        <v>0</v>
      </c>
      <c r="F17" s="16">
        <f>F11*'Paramètres &amp; Fixe'!$D$9</f>
        <v>0</v>
      </c>
      <c r="G17" s="16">
        <f>G11*'Paramètres &amp; Fixe'!$D$9</f>
        <v>0</v>
      </c>
      <c r="H17" s="16">
        <f>H11*'Paramètres &amp; Fixe'!$D$9</f>
        <v>0</v>
      </c>
      <c r="I17" s="16">
        <f>I11*'Paramètres &amp; Fixe'!$D$9</f>
        <v>0</v>
      </c>
      <c r="J17" s="16">
        <f>J11*'Paramètres &amp; Fixe'!$D$9</f>
        <v>0</v>
      </c>
      <c r="K17" s="16">
        <f>K11*'Paramètres &amp; Fixe'!$D$9</f>
        <v>0</v>
      </c>
      <c r="L17" s="16">
        <f>L11*'Paramètres &amp; Fixe'!$D$9</f>
        <v>0</v>
      </c>
      <c r="M17" s="16">
        <f>M11*'Paramètres &amp; Fixe'!$D$9</f>
        <v>0</v>
      </c>
      <c r="N17" s="33">
        <f t="shared" si="3"/>
        <v>3.25</v>
      </c>
    </row>
    <row r="18" ht="31.5" customHeight="1">
      <c r="A18" s="34" t="s">
        <v>67</v>
      </c>
      <c r="B18" s="33">
        <f t="shared" ref="B18:M18" si="4">B15+B16+B17</f>
        <v>17.55</v>
      </c>
      <c r="C18" s="33">
        <f t="shared" si="4"/>
        <v>0</v>
      </c>
      <c r="D18" s="33">
        <f t="shared" si="4"/>
        <v>0</v>
      </c>
      <c r="E18" s="33">
        <f t="shared" si="4"/>
        <v>0</v>
      </c>
      <c r="F18" s="33">
        <f t="shared" si="4"/>
        <v>0</v>
      </c>
      <c r="G18" s="33">
        <f t="shared" si="4"/>
        <v>0</v>
      </c>
      <c r="H18" s="33">
        <f t="shared" si="4"/>
        <v>0</v>
      </c>
      <c r="I18" s="33">
        <f t="shared" si="4"/>
        <v>0</v>
      </c>
      <c r="J18" s="33">
        <f t="shared" si="4"/>
        <v>0</v>
      </c>
      <c r="K18" s="33">
        <f t="shared" si="4"/>
        <v>0</v>
      </c>
      <c r="L18" s="33">
        <f t="shared" si="4"/>
        <v>0</v>
      </c>
      <c r="M18" s="33">
        <f t="shared" si="4"/>
        <v>0</v>
      </c>
      <c r="N18" s="33">
        <f t="shared" si="3"/>
        <v>17.55</v>
      </c>
    </row>
    <row r="19" ht="24.0" customHeight="1">
      <c r="A19" s="31" t="s">
        <v>68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</row>
    <row r="20" ht="31.5" customHeight="1">
      <c r="A20" s="32" t="s">
        <v>69</v>
      </c>
      <c r="B20" s="16">
        <f>'Paramètres &amp; Fixe'!$D$21</f>
        <v>0</v>
      </c>
      <c r="C20" s="16">
        <f>'Paramètres &amp; Fixe'!$D$21</f>
        <v>0</v>
      </c>
      <c r="D20" s="16">
        <f>'Paramètres &amp; Fixe'!$D$21</f>
        <v>0</v>
      </c>
      <c r="E20" s="16">
        <f>'Paramètres &amp; Fixe'!$D$21</f>
        <v>0</v>
      </c>
      <c r="F20" s="16">
        <f>'Paramètres &amp; Fixe'!$D$21</f>
        <v>0</v>
      </c>
      <c r="G20" s="16">
        <f>'Paramètres &amp; Fixe'!$D$21</f>
        <v>0</v>
      </c>
      <c r="H20" s="16">
        <f>'Paramètres &amp; Fixe'!$D$21</f>
        <v>0</v>
      </c>
      <c r="I20" s="16">
        <f>'Paramètres &amp; Fixe'!$D$21</f>
        <v>0</v>
      </c>
      <c r="J20" s="16">
        <f>'Paramètres &amp; Fixe'!$D$21</f>
        <v>0</v>
      </c>
      <c r="K20" s="16">
        <f>'Paramètres &amp; Fixe'!$D$21</f>
        <v>0</v>
      </c>
      <c r="L20" s="16">
        <f>'Paramètres &amp; Fixe'!$D$21</f>
        <v>0</v>
      </c>
      <c r="M20" s="16">
        <f>'Paramètres &amp; Fixe'!$D$21</f>
        <v>0</v>
      </c>
      <c r="N20" s="33">
        <f t="shared" ref="N20:N22" si="5">SUM(B20:M20)</f>
        <v>0</v>
      </c>
    </row>
    <row r="21" ht="31.5" customHeight="1">
      <c r="A21" s="32" t="s">
        <v>70</v>
      </c>
      <c r="B21" s="16">
        <f>SUMIFS('Saisie Mensuelle'!$K$5:$K$124,'Saisie Mensuelle'!$H$5:$H$124,1)</f>
        <v>120</v>
      </c>
      <c r="C21" s="16">
        <f>SUMIFS('Saisie Mensuelle'!$K$5:$K$124,'Saisie Mensuelle'!$H$5:$H$124,2)</f>
        <v>0</v>
      </c>
      <c r="D21" s="16">
        <f>SUMIFS('Saisie Mensuelle'!$K$5:$K$124,'Saisie Mensuelle'!$H$5:$H$124,3)</f>
        <v>0</v>
      </c>
      <c r="E21" s="16">
        <f>SUMIFS('Saisie Mensuelle'!$K$5:$K$124,'Saisie Mensuelle'!$H$5:$H$124,4)</f>
        <v>0</v>
      </c>
      <c r="F21" s="16">
        <f>SUMIFS('Saisie Mensuelle'!$K$5:$K$124,'Saisie Mensuelle'!$H$5:$H$124,5)</f>
        <v>0</v>
      </c>
      <c r="G21" s="16">
        <f>SUMIFS('Saisie Mensuelle'!$K$5:$K$124,'Saisie Mensuelle'!$H$5:$H$124,6)</f>
        <v>0</v>
      </c>
      <c r="H21" s="16">
        <f>SUMIFS('Saisie Mensuelle'!$K$5:$K$124,'Saisie Mensuelle'!$H$5:$H$124,7)</f>
        <v>0</v>
      </c>
      <c r="I21" s="16">
        <f>SUMIFS('Saisie Mensuelle'!$K$5:$K$124,'Saisie Mensuelle'!$H$5:$H$124,8)</f>
        <v>0</v>
      </c>
      <c r="J21" s="16">
        <f>SUMIFS('Saisie Mensuelle'!$K$5:$K$124,'Saisie Mensuelle'!$H$5:$H$124,9)</f>
        <v>0</v>
      </c>
      <c r="K21" s="16">
        <f>SUMIFS('Saisie Mensuelle'!$K$5:$K$124,'Saisie Mensuelle'!$H$5:$H$124,10)</f>
        <v>0</v>
      </c>
      <c r="L21" s="16">
        <f>SUMIFS('Saisie Mensuelle'!$K$5:$K$124,'Saisie Mensuelle'!$H$5:$H$124,11)</f>
        <v>0</v>
      </c>
      <c r="M21" s="16">
        <f>SUMIFS('Saisie Mensuelle'!$K$5:$K$124,'Saisie Mensuelle'!$H$5:$H$124,12)</f>
        <v>0</v>
      </c>
      <c r="N21" s="33">
        <f t="shared" si="5"/>
        <v>120</v>
      </c>
    </row>
    <row r="22" ht="31.5" customHeight="1">
      <c r="A22" s="34" t="s">
        <v>71</v>
      </c>
      <c r="B22" s="33">
        <f t="shared" ref="B22:M22" si="6">B20+B21</f>
        <v>120</v>
      </c>
      <c r="C22" s="33">
        <f t="shared" si="6"/>
        <v>0</v>
      </c>
      <c r="D22" s="33">
        <f t="shared" si="6"/>
        <v>0</v>
      </c>
      <c r="E22" s="33">
        <f t="shared" si="6"/>
        <v>0</v>
      </c>
      <c r="F22" s="33">
        <f t="shared" si="6"/>
        <v>0</v>
      </c>
      <c r="G22" s="33">
        <f t="shared" si="6"/>
        <v>0</v>
      </c>
      <c r="H22" s="33">
        <f t="shared" si="6"/>
        <v>0</v>
      </c>
      <c r="I22" s="33">
        <f t="shared" si="6"/>
        <v>0</v>
      </c>
      <c r="J22" s="33">
        <f t="shared" si="6"/>
        <v>0</v>
      </c>
      <c r="K22" s="33">
        <f t="shared" si="6"/>
        <v>0</v>
      </c>
      <c r="L22" s="33">
        <f t="shared" si="6"/>
        <v>0</v>
      </c>
      <c r="M22" s="33">
        <f t="shared" si="6"/>
        <v>0</v>
      </c>
      <c r="N22" s="33">
        <f t="shared" si="5"/>
        <v>120</v>
      </c>
    </row>
    <row r="23" ht="24.0" customHeight="1">
      <c r="A23" s="31" t="s">
        <v>72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"/>
    </row>
    <row r="24" ht="31.5" customHeight="1">
      <c r="A24" s="35" t="s">
        <v>73</v>
      </c>
      <c r="B24" s="24">
        <f t="shared" ref="B24:N24" si="7">B11-B18-B22</f>
        <v>-72.55</v>
      </c>
      <c r="C24" s="24">
        <f t="shared" si="7"/>
        <v>0</v>
      </c>
      <c r="D24" s="24">
        <f t="shared" si="7"/>
        <v>0</v>
      </c>
      <c r="E24" s="24">
        <f t="shared" si="7"/>
        <v>0</v>
      </c>
      <c r="F24" s="24">
        <f t="shared" si="7"/>
        <v>0</v>
      </c>
      <c r="G24" s="24">
        <f t="shared" si="7"/>
        <v>0</v>
      </c>
      <c r="H24" s="24">
        <f t="shared" si="7"/>
        <v>0</v>
      </c>
      <c r="I24" s="24">
        <f t="shared" si="7"/>
        <v>0</v>
      </c>
      <c r="J24" s="24">
        <f t="shared" si="7"/>
        <v>0</v>
      </c>
      <c r="K24" s="24">
        <f t="shared" si="7"/>
        <v>0</v>
      </c>
      <c r="L24" s="24">
        <f t="shared" si="7"/>
        <v>0</v>
      </c>
      <c r="M24" s="24">
        <f t="shared" si="7"/>
        <v>0</v>
      </c>
      <c r="N24" s="24">
        <f t="shared" si="7"/>
        <v>-72.55</v>
      </c>
    </row>
    <row r="25" ht="31.5" customHeight="1">
      <c r="A25" s="32" t="s">
        <v>74</v>
      </c>
      <c r="B25" s="36">
        <f t="shared" ref="B25:N25" si="8">IFERROR(B24/B11,0)</f>
        <v>-1.116153846</v>
      </c>
      <c r="C25" s="36">
        <f t="shared" si="8"/>
        <v>0</v>
      </c>
      <c r="D25" s="36">
        <f t="shared" si="8"/>
        <v>0</v>
      </c>
      <c r="E25" s="36">
        <f t="shared" si="8"/>
        <v>0</v>
      </c>
      <c r="F25" s="36">
        <f t="shared" si="8"/>
        <v>0</v>
      </c>
      <c r="G25" s="36">
        <f t="shared" si="8"/>
        <v>0</v>
      </c>
      <c r="H25" s="36">
        <f t="shared" si="8"/>
        <v>0</v>
      </c>
      <c r="I25" s="36">
        <f t="shared" si="8"/>
        <v>0</v>
      </c>
      <c r="J25" s="36">
        <f t="shared" si="8"/>
        <v>0</v>
      </c>
      <c r="K25" s="36">
        <f t="shared" si="8"/>
        <v>0</v>
      </c>
      <c r="L25" s="36">
        <f t="shared" si="8"/>
        <v>0</v>
      </c>
      <c r="M25" s="36">
        <f t="shared" si="8"/>
        <v>0</v>
      </c>
      <c r="N25" s="37">
        <f t="shared" si="8"/>
        <v>-1.116153846</v>
      </c>
    </row>
    <row r="26" ht="15.75" customHeight="1"/>
    <row r="27" ht="30.0" customHeight="1">
      <c r="A27" s="38" t="s">
        <v>75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G4:I4"/>
    <mergeCell ref="J4:L4"/>
    <mergeCell ref="A6:N6"/>
    <mergeCell ref="A10:N10"/>
    <mergeCell ref="A14:N14"/>
    <mergeCell ref="A19:N19"/>
    <mergeCell ref="A23:N23"/>
    <mergeCell ref="A27:N27"/>
    <mergeCell ref="A1:N1"/>
    <mergeCell ref="A3:C3"/>
    <mergeCell ref="D3:F3"/>
    <mergeCell ref="G3:I3"/>
    <mergeCell ref="J3:L3"/>
    <mergeCell ref="A4:C4"/>
    <mergeCell ref="D4:F4"/>
  </mergeCells>
  <printOptions/>
  <pageMargins bottom="1.0" footer="0.0" header="0.0" left="0.75" right="0.75" top="1.0"/>
  <pageSetup orientation="landscape"/>
  <drawing r:id="rId1"/>
</worksheet>
</file>