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nders\Downloads\"/>
    </mc:Choice>
  </mc:AlternateContent>
  <xr:revisionPtr revIDLastSave="0" documentId="13_ncr:1_{DFBBC3E7-3558-447F-BA52-D7B2839D1B1B}" xr6:coauthVersionLast="47" xr6:coauthVersionMax="47" xr10:uidLastSave="{00000000-0000-0000-0000-000000000000}"/>
  <bookViews>
    <workbookView xWindow="-110" yWindow="-110" windowWidth="22780" windowHeight="14540" tabRatio="500" xr2:uid="{00000000-000D-0000-FFFF-FFFF00000000}"/>
  </bookViews>
  <sheets>
    <sheet name="Personlig Budget" sheetId="1" r:id="rId1"/>
  </sheets>
  <definedNames>
    <definedName name="_xlnm.Print_Area" localSheetId="0">'Personlig Budget'!$A$1:$N$96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96" i="1" l="1"/>
  <c r="I96" i="1"/>
  <c r="M95" i="1"/>
  <c r="L95" i="1"/>
  <c r="L96" i="1" s="1"/>
  <c r="K95" i="1"/>
  <c r="K96" i="1" s="1"/>
  <c r="J95" i="1"/>
  <c r="J96" i="1" s="1"/>
  <c r="I95" i="1"/>
  <c r="H95" i="1"/>
  <c r="H96" i="1" s="1"/>
  <c r="G95" i="1"/>
  <c r="G96" i="1" s="1"/>
  <c r="F95" i="1"/>
  <c r="F96" i="1" s="1"/>
  <c r="E95" i="1"/>
  <c r="E96" i="1" s="1"/>
  <c r="D95" i="1"/>
  <c r="D96" i="1" s="1"/>
  <c r="C95" i="1"/>
  <c r="C96" i="1" s="1"/>
  <c r="B95" i="1"/>
  <c r="B96" i="1" s="1"/>
  <c r="N94" i="1"/>
  <c r="N93" i="1"/>
  <c r="N92" i="1"/>
  <c r="N95" i="1" s="1"/>
  <c r="N96" i="1" s="1"/>
  <c r="E6" i="1" s="1"/>
  <c r="N90" i="1"/>
  <c r="M90" i="1"/>
  <c r="L90" i="1"/>
  <c r="K90" i="1"/>
  <c r="J90" i="1"/>
  <c r="I90" i="1"/>
  <c r="H90" i="1"/>
  <c r="G90" i="1"/>
  <c r="F90" i="1"/>
  <c r="E90" i="1"/>
  <c r="D90" i="1"/>
  <c r="C90" i="1"/>
  <c r="B90" i="1"/>
  <c r="N89" i="1"/>
  <c r="N88" i="1"/>
  <c r="N87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N84" i="1"/>
  <c r="N83" i="1"/>
  <c r="N82" i="1"/>
  <c r="N81" i="1"/>
  <c r="N80" i="1"/>
  <c r="M78" i="1"/>
  <c r="L78" i="1"/>
  <c r="K78" i="1"/>
  <c r="J78" i="1"/>
  <c r="I78" i="1"/>
  <c r="H78" i="1"/>
  <c r="G78" i="1"/>
  <c r="F78" i="1"/>
  <c r="E78" i="1"/>
  <c r="D78" i="1"/>
  <c r="C78" i="1"/>
  <c r="B78" i="1"/>
  <c r="N77" i="1"/>
  <c r="N76" i="1"/>
  <c r="N75" i="1"/>
  <c r="N74" i="1"/>
  <c r="N73" i="1"/>
  <c r="N78" i="1" s="1"/>
  <c r="M71" i="1"/>
  <c r="L71" i="1"/>
  <c r="K71" i="1"/>
  <c r="J71" i="1"/>
  <c r="I71" i="1"/>
  <c r="H71" i="1"/>
  <c r="G71" i="1"/>
  <c r="F71" i="1"/>
  <c r="E71" i="1"/>
  <c r="D71" i="1"/>
  <c r="C71" i="1"/>
  <c r="B71" i="1"/>
  <c r="N70" i="1"/>
  <c r="N69" i="1"/>
  <c r="N68" i="1"/>
  <c r="N67" i="1"/>
  <c r="N71" i="1" s="1"/>
  <c r="N66" i="1"/>
  <c r="M64" i="1"/>
  <c r="L64" i="1"/>
  <c r="K64" i="1"/>
  <c r="J64" i="1"/>
  <c r="I64" i="1"/>
  <c r="H64" i="1"/>
  <c r="G64" i="1"/>
  <c r="F64" i="1"/>
  <c r="E64" i="1"/>
  <c r="D64" i="1"/>
  <c r="C64" i="1"/>
  <c r="B64" i="1"/>
  <c r="N63" i="1"/>
  <c r="N62" i="1"/>
  <c r="N61" i="1"/>
  <c r="N60" i="1"/>
  <c r="N59" i="1"/>
  <c r="N64" i="1" s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N56" i="1"/>
  <c r="N55" i="1"/>
  <c r="N54" i="1"/>
  <c r="N53" i="1"/>
  <c r="N52" i="1"/>
  <c r="N51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N48" i="1"/>
  <c r="N47" i="1"/>
  <c r="N46" i="1"/>
  <c r="N45" i="1"/>
  <c r="N44" i="1"/>
  <c r="N43" i="1"/>
  <c r="N42" i="1"/>
  <c r="N41" i="1"/>
  <c r="M37" i="1"/>
  <c r="L37" i="1"/>
  <c r="K37" i="1"/>
  <c r="J37" i="1"/>
  <c r="I37" i="1"/>
  <c r="H37" i="1"/>
  <c r="N37" i="1" s="1"/>
  <c r="E5" i="1" s="1"/>
  <c r="G37" i="1"/>
  <c r="F37" i="1"/>
  <c r="E37" i="1"/>
  <c r="D37" i="1"/>
  <c r="C37" i="1"/>
  <c r="B37" i="1"/>
  <c r="N35" i="1"/>
  <c r="N34" i="1"/>
  <c r="N33" i="1"/>
  <c r="N32" i="1"/>
  <c r="N31" i="1"/>
  <c r="N30" i="1"/>
  <c r="M26" i="1"/>
  <c r="L26" i="1"/>
  <c r="K26" i="1"/>
  <c r="J26" i="1"/>
  <c r="I26" i="1"/>
  <c r="H26" i="1"/>
  <c r="G26" i="1"/>
  <c r="F26" i="1"/>
  <c r="E26" i="1"/>
  <c r="D26" i="1"/>
  <c r="C26" i="1"/>
  <c r="B26" i="1"/>
  <c r="N24" i="1"/>
  <c r="N23" i="1"/>
  <c r="N22" i="1"/>
  <c r="N21" i="1"/>
  <c r="N20" i="1"/>
  <c r="N19" i="1"/>
  <c r="N18" i="1"/>
  <c r="E9" i="1"/>
  <c r="N26" i="1" l="1"/>
  <c r="E4" i="1"/>
  <c r="E8" i="1" s="1"/>
  <c r="O26" i="1"/>
  <c r="E10" i="1"/>
</calcChain>
</file>

<file path=xl/sharedStrings.xml><?xml version="1.0" encoding="utf-8"?>
<sst xmlns="http://schemas.openxmlformats.org/spreadsheetml/2006/main" count="93" uniqueCount="76">
  <si>
    <t>Sammanfattning</t>
  </si>
  <si>
    <t>Inkomster</t>
  </si>
  <si>
    <t>Sparmål</t>
  </si>
  <si>
    <t>Utgifter</t>
  </si>
  <si>
    <t>Passiva inkomster</t>
  </si>
  <si>
    <t>Täckning av utgifter</t>
  </si>
  <si>
    <t>Fyll i inkomster, sparande och utgifter nedan. Översikten ovan uppdateras automatiskt.</t>
  </si>
  <si>
    <t>JAN</t>
  </si>
  <si>
    <t>FEB</t>
  </si>
  <si>
    <t>MAR</t>
  </si>
  <si>
    <t>APR</t>
  </si>
  <si>
    <t>MAJ</t>
  </si>
  <si>
    <t>JUN</t>
  </si>
  <si>
    <t>JUL</t>
  </si>
  <si>
    <t>AUG</t>
  </si>
  <si>
    <t>SEPT</t>
  </si>
  <si>
    <t>OKT</t>
  </si>
  <si>
    <t>NOV</t>
  </si>
  <si>
    <t>DEC</t>
  </si>
  <si>
    <t>Passiv %</t>
  </si>
  <si>
    <t>Årsvis</t>
  </si>
  <si>
    <t>Lön 1</t>
  </si>
  <si>
    <t>Lön 2</t>
  </si>
  <si>
    <t>Biinkomst</t>
  </si>
  <si>
    <t>Räntor / Utdelningar</t>
  </si>
  <si>
    <t>Övrigt</t>
  </si>
  <si>
    <t>Månadsutfall</t>
  </si>
  <si>
    <t>Sparande</t>
  </si>
  <si>
    <t>Sparande och Investeringar</t>
  </si>
  <si>
    <t>Buffert</t>
  </si>
  <si>
    <t>Pensionssparande</t>
  </si>
  <si>
    <t>Utbildningssparande</t>
  </si>
  <si>
    <t>Semester &amp; Nöje</t>
  </si>
  <si>
    <t>Boende</t>
  </si>
  <si>
    <t>Bolån / Hyra</t>
  </si>
  <si>
    <t>Hemförsäkring</t>
  </si>
  <si>
    <t>Fastighetsskatt</t>
  </si>
  <si>
    <t>Underhåll och Reparationer</t>
  </si>
  <si>
    <t>El, gas, vatten m.m.</t>
  </si>
  <si>
    <t>Internet och Streamingtjänster</t>
  </si>
  <si>
    <t>Transport</t>
  </si>
  <si>
    <t>Billån</t>
  </si>
  <si>
    <t>Drivmedel</t>
  </si>
  <si>
    <t>Fordonsförsäkring</t>
  </si>
  <si>
    <t>Kollektivtrafik / Taxi</t>
  </si>
  <si>
    <t>Fordonsunderhåll</t>
  </si>
  <si>
    <t>Hälsa</t>
  </si>
  <si>
    <t>Sjukvårdsförsäkring</t>
  </si>
  <si>
    <t>Sjukvårdskostnader (eget)</t>
  </si>
  <si>
    <t>Tandvård / Optik</t>
  </si>
  <si>
    <t>Läkemedel</t>
  </si>
  <si>
    <t>Vardagsutgifter</t>
  </si>
  <si>
    <t>Matvaror</t>
  </si>
  <si>
    <t>Hushållsartiklar</t>
  </si>
  <si>
    <t>Kläder och Skor</t>
  </si>
  <si>
    <t>Barnomsorg / Skolavgifter</t>
  </si>
  <si>
    <t>Husdjur och Tillbehör</t>
  </si>
  <si>
    <t>Nöje och Fritid</t>
  </si>
  <si>
    <t>Restaurang och Utemat</t>
  </si>
  <si>
    <t>Nöje och Prenumerationer</t>
  </si>
  <si>
    <t>Hobbyer och Fritidsaktiviteter</t>
  </si>
  <si>
    <t>Resor / Semester</t>
  </si>
  <si>
    <t>Personligt och Familj</t>
  </si>
  <si>
    <t>Personlig vård (salong, spa m.m.)</t>
  </si>
  <si>
    <t>Gåvor och Fester</t>
  </si>
  <si>
    <t>Utbildning och Utveckling</t>
  </si>
  <si>
    <t>Medlemskap och Prenumerationer</t>
  </si>
  <si>
    <t>Välgörenhet</t>
  </si>
  <si>
    <t>Välgörenhetsdonationer</t>
  </si>
  <si>
    <t>Religiösa bidrag</t>
  </si>
  <si>
    <t>Skulder (lån, kreditkort)</t>
  </si>
  <si>
    <t>Diverse utgifter</t>
  </si>
  <si>
    <t>Hyresintäkter</t>
  </si>
  <si>
    <t>Kapitalvinster</t>
  </si>
  <si>
    <t>Personlig Budget</t>
  </si>
  <si>
    <t>Överskott/Underskott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</si>
</sst>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&quot; kr&quot;;[Red]\-#\ ##0&quot; kr&quot;;\-"/>
  </numFmts>
  <fonts count="21" x14ac:knownFonts="1">
    <font>
      <sz val="12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8"/>
      <color rgb="FFFFFFFF"/>
      <name val="Calibri"/>
      <charset val="1"/>
    </font>
    <font>
      <b/>
      <sz val="22"/>
      <color theme="0" tint="-0.499984740745262"/>
      <name val="Century Gothic"/>
      <family val="1"/>
      <charset val="1"/>
    </font>
    <font>
      <b/>
      <sz val="11"/>
      <color rgb="FFFFFFFF"/>
      <name val="Calibri"/>
      <charset val="1"/>
    </font>
    <font>
      <sz val="12"/>
      <color theme="1"/>
      <name val="Century Gothic"/>
      <family val="1"/>
      <charset val="1"/>
    </font>
    <font>
      <b/>
      <sz val="10"/>
      <color rgb="FF1A6B4A"/>
      <name val="Calibri"/>
      <charset val="1"/>
    </font>
    <font>
      <b/>
      <sz val="10"/>
      <color rgb="FF1565A0"/>
      <name val="Calibri"/>
      <charset val="1"/>
    </font>
    <font>
      <b/>
      <sz val="10"/>
      <color rgb="FFC0392B"/>
      <name val="Calibri"/>
      <charset val="1"/>
    </font>
    <font>
      <b/>
      <sz val="10"/>
      <color rgb="FFFFFFFF"/>
      <name val="Calibri"/>
      <charset val="1"/>
    </font>
    <font>
      <b/>
      <sz val="9"/>
      <color rgb="FFFFFFFF"/>
      <name val="Calibri"/>
      <charset val="1"/>
    </font>
    <font>
      <sz val="9"/>
      <color theme="0"/>
      <name val="Century Gothic"/>
      <family val="1"/>
      <charset val="1"/>
    </font>
    <font>
      <sz val="9"/>
      <color theme="1"/>
      <name val="Century Gothic"/>
      <family val="1"/>
      <charset val="1"/>
    </font>
    <font>
      <b/>
      <sz val="9"/>
      <color rgb="FF1565A0"/>
      <name val="Calibri"/>
      <charset val="1"/>
    </font>
    <font>
      <sz val="9"/>
      <color rgb="FF1E2D40"/>
      <name val="Calibri"/>
      <charset val="1"/>
    </font>
    <font>
      <sz val="10"/>
      <color rgb="FF1B5E20"/>
      <name val="Calibri"/>
      <charset val="1"/>
    </font>
    <font>
      <sz val="9"/>
      <color rgb="FF455A64"/>
      <name val="Calibri"/>
      <charset val="1"/>
    </font>
    <font>
      <b/>
      <sz val="18"/>
      <color rgb="FFD08E3D"/>
      <name val="Calibri"/>
      <family val="2"/>
    </font>
    <font>
      <i/>
      <sz val="9"/>
      <color rgb="FFD08E3D"/>
      <name val="Calibri"/>
      <family val="2"/>
    </font>
    <font>
      <b/>
      <sz val="10"/>
      <color rgb="FFFFFFFF"/>
      <name val="Calibri"/>
      <family val="2"/>
    </font>
    <font>
      <b/>
      <sz val="10"/>
      <color theme="6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1E2D40"/>
        <bgColor rgb="FF003300"/>
      </patternFill>
    </fill>
    <fill>
      <patternFill patternType="solid">
        <fgColor theme="0"/>
        <bgColor rgb="FFF5F7FA"/>
      </patternFill>
    </fill>
    <fill>
      <patternFill patternType="solid">
        <fgColor rgb="FF2B7A78"/>
        <bgColor rgb="FF1A6B4A"/>
      </patternFill>
    </fill>
    <fill>
      <patternFill patternType="solid">
        <fgColor rgb="FFFFF3CD"/>
        <bgColor rgb="FFE8F5E9"/>
      </patternFill>
    </fill>
    <fill>
      <patternFill patternType="solid">
        <fgColor rgb="FFF4A300"/>
        <bgColor rgb="FFFFCC00"/>
      </patternFill>
    </fill>
    <fill>
      <patternFill patternType="solid">
        <fgColor rgb="FFD8E9F1"/>
        <bgColor rgb="FFD6E8F5"/>
      </patternFill>
    </fill>
    <fill>
      <patternFill patternType="solid">
        <fgColor rgb="FFC8E6E5"/>
        <bgColor rgb="FFC1E5F5"/>
      </patternFill>
    </fill>
    <fill>
      <patternFill patternType="solid">
        <fgColor rgb="FFE8F5E9"/>
        <bgColor rgb="FFEEF2F7"/>
      </patternFill>
    </fill>
    <fill>
      <patternFill patternType="solid">
        <fgColor rgb="FFC0E6F5"/>
        <bgColor rgb="FFC1E5F5"/>
      </patternFill>
    </fill>
    <fill>
      <patternFill patternType="solid">
        <fgColor theme="4" tint="0.79979857783745845"/>
        <bgColor rgb="FFC0E6F5"/>
      </patternFill>
    </fill>
    <fill>
      <patternFill patternType="solid">
        <fgColor rgb="FFD6E8F5"/>
        <bgColor rgb="FFD8E9F1"/>
      </patternFill>
    </fill>
    <fill>
      <patternFill patternType="solid">
        <fgColor rgb="FFEEF2F7"/>
        <bgColor rgb="FFF5F7FA"/>
      </patternFill>
    </fill>
    <fill>
      <patternFill patternType="solid">
        <fgColor rgb="FFCFD8DC"/>
        <bgColor rgb="FFC8E6E5"/>
      </patternFill>
    </fill>
    <fill>
      <patternFill patternType="solid">
        <fgColor theme="6" tint="-0.249977111117893"/>
        <bgColor rgb="FF003300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/>
        <bgColor rgb="FFEEF2F7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9" fontId="9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5" fillId="4" borderId="0" xfId="0" applyFont="1" applyFill="1"/>
    <xf numFmtId="0" fontId="12" fillId="7" borderId="0" xfId="0" applyFont="1" applyFill="1" applyAlignment="1">
      <alignment horizontal="left" vertical="center" indent="1"/>
    </xf>
    <xf numFmtId="164" fontId="12" fillId="7" borderId="0" xfId="0" applyNumberFormat="1" applyFont="1" applyFill="1" applyAlignment="1">
      <alignment vertical="center"/>
    </xf>
    <xf numFmtId="164" fontId="13" fillId="8" borderId="0" xfId="0" applyNumberFormat="1" applyFont="1" applyFill="1" applyAlignment="1">
      <alignment horizontal="center" vertical="center"/>
    </xf>
    <xf numFmtId="164" fontId="13" fillId="7" borderId="0" xfId="0" applyNumberFormat="1" applyFont="1" applyFill="1" applyAlignment="1">
      <alignment horizontal="center" vertical="center"/>
    </xf>
    <xf numFmtId="0" fontId="14" fillId="8" borderId="0" xfId="0" applyFont="1" applyFill="1" applyAlignment="1">
      <alignment horizontal="left" vertical="center"/>
    </xf>
    <xf numFmtId="164" fontId="14" fillId="8" borderId="2" xfId="0" applyNumberFormat="1" applyFont="1" applyFill="1" applyBorder="1" applyAlignment="1">
      <alignment horizontal="right" vertical="center"/>
    </xf>
    <xf numFmtId="164" fontId="14" fillId="8" borderId="0" xfId="0" applyNumberFormat="1" applyFont="1" applyFill="1" applyAlignment="1">
      <alignment horizontal="right" vertical="center"/>
    </xf>
    <xf numFmtId="9" fontId="15" fillId="9" borderId="0" xfId="0" applyNumberFormat="1" applyFont="1" applyFill="1" applyAlignment="1">
      <alignment horizontal="center" vertical="center"/>
    </xf>
    <xf numFmtId="164" fontId="5" fillId="8" borderId="0" xfId="0" applyNumberFormat="1" applyFont="1" applyFill="1"/>
    <xf numFmtId="0" fontId="9" fillId="2" borderId="0" xfId="0" applyFont="1" applyFill="1" applyAlignment="1">
      <alignment horizontal="left" vertical="center"/>
    </xf>
    <xf numFmtId="164" fontId="9" fillId="2" borderId="0" xfId="0" applyNumberFormat="1" applyFont="1" applyFill="1" applyAlignment="1">
      <alignment horizontal="right" vertical="center"/>
    </xf>
    <xf numFmtId="9" fontId="9" fillId="2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164" fontId="12" fillId="0" borderId="0" xfId="0" applyNumberFormat="1" applyFont="1" applyAlignment="1">
      <alignment vertical="center"/>
    </xf>
    <xf numFmtId="164" fontId="5" fillId="0" borderId="0" xfId="0" applyNumberFormat="1" applyFont="1"/>
    <xf numFmtId="164" fontId="11" fillId="4" borderId="0" xfId="0" applyNumberFormat="1" applyFont="1" applyFill="1" applyAlignment="1">
      <alignment horizontal="left" vertical="center"/>
    </xf>
    <xf numFmtId="0" fontId="12" fillId="10" borderId="0" xfId="0" applyFont="1" applyFill="1" applyAlignment="1">
      <alignment horizontal="left" vertical="center" indent="1"/>
    </xf>
    <xf numFmtId="164" fontId="12" fillId="11" borderId="0" xfId="0" applyNumberFormat="1" applyFont="1" applyFill="1" applyAlignment="1">
      <alignment vertical="center"/>
    </xf>
    <xf numFmtId="164" fontId="13" fillId="12" borderId="0" xfId="0" applyNumberFormat="1" applyFont="1" applyFill="1" applyAlignment="1">
      <alignment horizontal="center" vertical="center"/>
    </xf>
    <xf numFmtId="0" fontId="14" fillId="12" borderId="0" xfId="0" applyFont="1" applyFill="1" applyAlignment="1">
      <alignment horizontal="left" vertical="center"/>
    </xf>
    <xf numFmtId="164" fontId="14" fillId="12" borderId="2" xfId="0" applyNumberFormat="1" applyFont="1" applyFill="1" applyBorder="1" applyAlignment="1">
      <alignment horizontal="right" vertical="center"/>
    </xf>
    <xf numFmtId="164" fontId="14" fillId="12" borderId="0" xfId="0" applyNumberFormat="1" applyFont="1" applyFill="1" applyAlignment="1">
      <alignment horizontal="right" vertical="center"/>
    </xf>
    <xf numFmtId="0" fontId="12" fillId="11" borderId="0" xfId="0" applyFont="1" applyFill="1" applyAlignment="1">
      <alignment horizontal="left" vertical="center" indent="1"/>
    </xf>
    <xf numFmtId="0" fontId="12" fillId="3" borderId="0" xfId="0" applyFont="1" applyFill="1" applyAlignment="1">
      <alignment horizontal="left" vertical="center" indent="1"/>
    </xf>
    <xf numFmtId="164" fontId="12" fillId="3" borderId="0" xfId="0" applyNumberFormat="1" applyFont="1" applyFill="1" applyAlignment="1">
      <alignment vertical="center"/>
    </xf>
    <xf numFmtId="0" fontId="10" fillId="4" borderId="0" xfId="0" applyFont="1" applyFill="1" applyAlignment="1">
      <alignment horizontal="left" vertical="center"/>
    </xf>
    <xf numFmtId="164" fontId="10" fillId="4" borderId="0" xfId="0" applyNumberFormat="1" applyFont="1" applyFill="1" applyAlignment="1">
      <alignment horizontal="right" vertical="center"/>
    </xf>
    <xf numFmtId="0" fontId="14" fillId="13" borderId="0" xfId="0" applyFont="1" applyFill="1" applyAlignment="1">
      <alignment horizontal="left" vertical="center"/>
    </xf>
    <xf numFmtId="164" fontId="14" fillId="13" borderId="2" xfId="0" applyNumberFormat="1" applyFont="1" applyFill="1" applyBorder="1" applyAlignment="1">
      <alignment horizontal="right" vertical="center"/>
    </xf>
    <xf numFmtId="164" fontId="14" fillId="13" borderId="0" xfId="0" applyNumberFormat="1" applyFont="1" applyFill="1" applyAlignment="1">
      <alignment horizontal="right" vertical="center"/>
    </xf>
    <xf numFmtId="164" fontId="16" fillId="14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left" indent="1"/>
    </xf>
    <xf numFmtId="0" fontId="5" fillId="0" borderId="0" xfId="0" applyFont="1"/>
    <xf numFmtId="0" fontId="3" fillId="15" borderId="0" xfId="0" applyFont="1" applyFill="1" applyAlignment="1">
      <alignment vertical="center"/>
    </xf>
    <xf numFmtId="0" fontId="0" fillId="15" borderId="0" xfId="0" applyFill="1"/>
    <xf numFmtId="0" fontId="0" fillId="16" borderId="0" xfId="0" applyFill="1"/>
    <xf numFmtId="0" fontId="17" fillId="15" borderId="0" xfId="0" applyFont="1" applyFill="1" applyAlignment="1">
      <alignment horizontal="center" vertical="center"/>
    </xf>
    <xf numFmtId="0" fontId="18" fillId="17" borderId="0" xfId="0" applyFont="1" applyFill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9" fontId="20" fillId="6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2B7A78"/>
      <rgbColor rgb="FFBFBFBF"/>
      <rgbColor rgb="FF808080"/>
      <rgbColor rgb="FFC0E6F5"/>
      <rgbColor rgb="FFA02B93"/>
      <rgbColor rgb="FFFFF3CD"/>
      <rgbColor rgb="FFE8F5E9"/>
      <rgbColor rgb="FF660066"/>
      <rgbColor rgb="FFFF8080"/>
      <rgbColor rgb="FF1565A0"/>
      <rgbColor rgb="FFCFD8DC"/>
      <rgbColor rgb="FF000080"/>
      <rgbColor rgb="FFFF00FF"/>
      <rgbColor rgb="FFFFFF00"/>
      <rgbColor rgb="FF00FFFF"/>
      <rgbColor rgb="FF800080"/>
      <rgbColor rgb="FF800000"/>
      <rgbColor rgb="FF156082"/>
      <rgbColor rgb="FF0000FF"/>
      <rgbColor rgb="FF0F9ED5"/>
      <rgbColor rgb="FFD8E9F1"/>
      <rgbColor rgb="FFC8E6E5"/>
      <rgbColor rgb="FFF5F7FA"/>
      <rgbColor rgb="FFC1E5F5"/>
      <rgbColor rgb="FFEEF2F7"/>
      <rgbColor rgb="FFB3B3B3"/>
      <rgbColor rgb="FFD6E8F5"/>
      <rgbColor rgb="FF3366FF"/>
      <rgbColor rgb="FF33CCCC"/>
      <rgbColor rgb="FF99CC00"/>
      <rgbColor rgb="FFFFCC00"/>
      <rgbColor rgb="FFF4A300"/>
      <rgbColor rgb="FFE97132"/>
      <rgbColor rgb="FF455A64"/>
      <rgbColor rgb="FF969696"/>
      <rgbColor rgb="FF1A6B4A"/>
      <rgbColor rgb="FF4EA72E"/>
      <rgbColor rgb="FF003300"/>
      <rgbColor rgb="FF1B5E20"/>
      <rgbColor rgb="FFC0392B"/>
      <rgbColor rgb="FF993366"/>
      <rgbColor rgb="FF333399"/>
      <rgbColor rgb="FF1E2D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8831C"/>
      <color rgb="FFD08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22435377825812799"/>
          <c:y val="1.11569245694882E-2"/>
          <c:w val="0.66144285328289698"/>
          <c:h val="0.96446762066456504"/>
        </c:manualLayout>
      </c:layout>
      <c:doughnutChart>
        <c:varyColors val="1"/>
        <c:ser>
          <c:idx val="0"/>
          <c:order val="0"/>
          <c:spPr>
            <a:solidFill>
              <a:srgbClr val="156082"/>
            </a:solidFill>
            <a:ln w="0">
              <a:noFill/>
            </a:ln>
          </c:spPr>
          <c:dPt>
            <c:idx val="0"/>
            <c:bubble3D val="0"/>
            <c:spPr>
              <a:solidFill>
                <a:srgbClr val="4EA72E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CF8E-4915-B476-A1F14C4FF8ED}"/>
              </c:ext>
            </c:extLst>
          </c:dPt>
          <c:dPt>
            <c:idx val="1"/>
            <c:bubble3D val="0"/>
            <c:spPr>
              <a:solidFill>
                <a:srgbClr val="A02B93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CF8E-4915-B476-A1F14C4FF8ED}"/>
              </c:ext>
            </c:extLst>
          </c:dPt>
          <c:dPt>
            <c:idx val="2"/>
            <c:bubble3D val="0"/>
            <c:spPr>
              <a:solidFill>
                <a:srgbClr val="0F9ED5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CF8E-4915-B476-A1F14C4FF8ED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200" b="0" strike="noStrike" spc="-1">
                      <a:solidFill>
                        <a:srgbClr val="000000"/>
                      </a:solidFill>
                      <a:latin typeface="Century Gothic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8E-4915-B476-A1F14C4FF8ED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200" b="0" strike="noStrike" spc="-1">
                      <a:solidFill>
                        <a:srgbClr val="000000"/>
                      </a:solidFill>
                      <a:latin typeface="Century Gothic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8E-4915-B476-A1F14C4FF8ED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200" b="0" strike="noStrike" spc="-1">
                      <a:solidFill>
                        <a:srgbClr val="000000"/>
                      </a:solidFill>
                      <a:latin typeface="Century Gothic"/>
                    </a:defRPr>
                  </a:pPr>
                  <a:endParaRPr lang="sv-SE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8E-4915-B476-A1F14C4FF8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200" b="0" strike="noStrike" spc="-1">
                    <a:solidFill>
                      <a:srgbClr val="000000"/>
                    </a:solidFill>
                    <a:latin typeface="Century Gothic"/>
                    <a:ea typeface="Century Gothic"/>
                  </a:defRPr>
                </a:pPr>
                <a:endParaRPr lang="sv-SE"/>
              </a:p>
            </c:txPr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'Personlig Budget'!$C$4:$D$6</c:f>
              <c:strCache>
                <c:ptCount val="3"/>
                <c:pt idx="0">
                  <c:v>Inkomster</c:v>
                </c:pt>
                <c:pt idx="1">
                  <c:v>Sparmål</c:v>
                </c:pt>
                <c:pt idx="2">
                  <c:v>Utgifter</c:v>
                </c:pt>
              </c:strCache>
            </c:strRef>
          </c:cat>
          <c:val>
            <c:numRef>
              <c:f>'Personlig Budget'!$E$4:$E$6</c:f>
              <c:numCache>
                <c:formatCode>#\ ##0" kr";[Red]\-#\ ##0" kr";\-</c:formatCode>
                <c:ptCount val="3"/>
                <c:pt idx="0">
                  <c:v>47500</c:v>
                </c:pt>
                <c:pt idx="1">
                  <c:v>17000</c:v>
                </c:pt>
                <c:pt idx="2">
                  <c:v>25480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8E-4915-B476-A1F14C4FF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8.0168776371307995E-2"/>
          <c:y val="5.8984569437531102E-2"/>
          <c:w val="0.80322209436133496"/>
          <c:h val="0.737804878048781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'Personlig Budget'!$C$4</c:f>
              <c:strCache>
                <c:ptCount val="1"/>
                <c:pt idx="0">
                  <c:v>Inkomster</c:v>
                </c:pt>
              </c:strCache>
            </c:strRef>
          </c:tx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1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'Personlig Budget'!$E$4</c:f>
              <c:numCache>
                <c:formatCode>#\ ##0" kr";[Red]\-#\ ##0" kr";\-</c:formatCode>
                <c:ptCount val="1"/>
                <c:pt idx="0">
                  <c:v>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D-439B-B5D0-84163F982245}"/>
            </c:ext>
          </c:extLst>
        </c:ser>
        <c:ser>
          <c:idx val="1"/>
          <c:order val="1"/>
          <c:tx>
            <c:strRef>
              <c:f>'Personlig Budget'!$C$6</c:f>
              <c:strCache>
                <c:ptCount val="1"/>
                <c:pt idx="0">
                  <c:v>Utgifter</c:v>
                </c:pt>
              </c:strCache>
            </c:strRef>
          </c:tx>
          <c:spPr>
            <a:solidFill>
              <a:srgbClr val="E9713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100" b="0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sv-S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'Personlig Budget'!$E$6</c:f>
              <c:numCache>
                <c:formatCode>#\ ##0" kr";[Red]\-#\ ##0" kr";\-</c:formatCode>
                <c:ptCount val="1"/>
                <c:pt idx="0">
                  <c:v>25480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D-439B-B5D0-84163F982245}"/>
            </c:ext>
          </c:extLst>
        </c:ser>
        <c:ser>
          <c:idx val="2"/>
          <c:order val="2"/>
          <c:tx>
            <c:strRef>
              <c:f>'Personlig Budget'!$C$9</c:f>
              <c:strCache>
                <c:ptCount val="1"/>
                <c:pt idx="0">
                  <c:v>Passiva inkomster</c:v>
                </c:pt>
              </c:strCache>
            </c:strRef>
          </c:tx>
          <c:spPr>
            <a:solidFill>
              <a:srgbClr val="196B24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'Personlig Budget'!$E$9</c:f>
              <c:numCache>
                <c:formatCode>#\ ##0" kr";[Red]\-#\ ##0" kr";\-</c:formatCode>
                <c:ptCount val="1"/>
                <c:pt idx="0">
                  <c:v>6550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5D-439B-B5D0-84163F982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100"/>
        <c:axId val="89752068"/>
        <c:axId val="30439012"/>
      </c:barChart>
      <c:catAx>
        <c:axId val="8975206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439012"/>
        <c:crosses val="autoZero"/>
        <c:auto val="1"/>
        <c:lblAlgn val="ctr"/>
        <c:lblOffset val="100"/>
        <c:noMultiLvlLbl val="0"/>
      </c:catAx>
      <c:valAx>
        <c:axId val="30439012"/>
        <c:scaling>
          <c:orientation val="minMax"/>
        </c:scaling>
        <c:delete val="1"/>
        <c:axPos val="l"/>
        <c:numFmt formatCode="#\ ##0&quot; kr&quot;;[Red]\-#\ ##0&quot; kr&quot;;\-" sourceLinked="1"/>
        <c:majorTickMark val="none"/>
        <c:minorTickMark val="none"/>
        <c:tickLblPos val="nextTo"/>
        <c:crossAx val="89752068"/>
        <c:crosses val="autoZero"/>
        <c:crossBetween val="between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9.5191481746599901E-2"/>
          <c:y val="0.82831985998235402"/>
          <c:w val="0.69623315835520505"/>
          <c:h val="0.116242627466244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000000"/>
              </a:solidFill>
              <a:latin typeface="Calibri"/>
            </a:defRPr>
          </a:pPr>
          <a:endParaRPr lang="sv-SE"/>
        </a:p>
      </c:txPr>
    </c:legend>
    <c:plotVisOnly val="1"/>
    <c:dispBlanksAs val="gap"/>
    <c:showDLblsOverMax val="1"/>
  </c:chart>
  <c:spPr>
    <a:noFill/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225360</xdr:colOff>
      <xdr:row>1</xdr:row>
      <xdr:rowOff>123840</xdr:rowOff>
    </xdr:from>
    <xdr:to>
      <xdr:col>13</xdr:col>
      <xdr:colOff>570960</xdr:colOff>
      <xdr:row>13</xdr:row>
      <xdr:rowOff>6120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173182</xdr:rowOff>
    </xdr:from>
    <xdr:to>
      <xdr:col>1</xdr:col>
      <xdr:colOff>202680</xdr:colOff>
      <xdr:row>12</xdr:row>
      <xdr:rowOff>157680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7A78"/>
    <pageSetUpPr fitToPage="1"/>
  </sheetPr>
  <dimension ref="A1:O97"/>
  <sheetViews>
    <sheetView showGridLines="0" tabSelected="1" zoomScale="110" zoomScaleNormal="110" workbookViewId="0">
      <pane xSplit="1" topLeftCell="B1" activePane="topRight" state="frozen"/>
      <selection pane="topRight" activeCell="H11" sqref="H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1" defaultRowHeight="15.5" x14ac:dyDescent="0.35"/>
  <cols>
    <col min="1" max="1" width="34" customWidth="1"/>
    <col min="2" max="13" width="9.5" customWidth="1"/>
    <col min="14" max="14" width="12" customWidth="1"/>
    <col min="15" max="16" width="8.5" customWidth="1"/>
  </cols>
  <sheetData>
    <row r="1" spans="1:15" ht="37.5" customHeight="1" x14ac:dyDescent="0.35">
      <c r="A1" s="54" t="s">
        <v>74</v>
      </c>
      <c r="B1" s="51"/>
      <c r="C1" s="51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5" s="8" customFormat="1" ht="37.5" customHeight="1" x14ac:dyDescent="0.35">
      <c r="A2" s="6"/>
      <c r="B2" s="7"/>
      <c r="C2" s="7"/>
      <c r="D2" s="7"/>
    </row>
    <row r="3" spans="1:15" ht="21.75" customHeight="1" x14ac:dyDescent="0.35">
      <c r="A3" s="8"/>
      <c r="B3" s="8"/>
      <c r="C3" s="56" t="s">
        <v>0</v>
      </c>
      <c r="D3" s="56"/>
      <c r="E3" s="56"/>
      <c r="F3" s="56"/>
      <c r="I3" s="9"/>
      <c r="J3" s="8"/>
      <c r="K3" s="8"/>
      <c r="L3" s="8"/>
      <c r="M3" s="8"/>
      <c r="N3" s="8"/>
      <c r="O3" s="8"/>
    </row>
    <row r="4" spans="1:15" ht="21.75" customHeight="1" x14ac:dyDescent="0.35">
      <c r="A4" s="8"/>
      <c r="B4" s="8"/>
      <c r="C4" s="57" t="s">
        <v>1</v>
      </c>
      <c r="D4" s="58"/>
      <c r="E4" s="5">
        <f>'Personlig Budget'!N26</f>
        <v>47500</v>
      </c>
      <c r="F4" s="5"/>
      <c r="I4" s="10"/>
      <c r="J4" s="8"/>
      <c r="K4" s="8"/>
      <c r="L4" s="8"/>
      <c r="M4" s="8"/>
      <c r="N4" s="8"/>
      <c r="O4" s="8"/>
    </row>
    <row r="5" spans="1:15" ht="21.75" customHeight="1" x14ac:dyDescent="0.35">
      <c r="A5" s="8"/>
      <c r="B5" s="8"/>
      <c r="C5" s="59" t="s">
        <v>2</v>
      </c>
      <c r="D5" s="60"/>
      <c r="E5" s="4">
        <f>'Personlig Budget'!N37</f>
        <v>17000</v>
      </c>
      <c r="F5" s="4"/>
      <c r="I5" s="10"/>
      <c r="J5" s="8"/>
      <c r="K5" s="8"/>
      <c r="L5" s="8"/>
      <c r="M5" s="8"/>
      <c r="N5" s="8"/>
      <c r="O5" s="8"/>
    </row>
    <row r="6" spans="1:15" ht="21.75" customHeight="1" x14ac:dyDescent="0.35">
      <c r="A6" s="8"/>
      <c r="B6" s="8"/>
      <c r="C6" s="61" t="s">
        <v>3</v>
      </c>
      <c r="D6" s="62"/>
      <c r="E6" s="3">
        <f>'Personlig Budget'!N96</f>
        <v>25480</v>
      </c>
      <c r="F6" s="3"/>
      <c r="I6" s="10"/>
      <c r="J6" s="8"/>
      <c r="K6" s="8"/>
      <c r="L6" s="8"/>
      <c r="M6" s="8"/>
      <c r="N6" s="8"/>
      <c r="O6" s="8"/>
    </row>
    <row r="7" spans="1:15" ht="6" customHeight="1" x14ac:dyDescent="0.35">
      <c r="A7" s="8"/>
      <c r="B7" s="8"/>
      <c r="C7" s="8"/>
      <c r="D7" s="10"/>
      <c r="E7" s="10"/>
      <c r="F7" s="10"/>
      <c r="I7" s="10"/>
      <c r="J7" s="8"/>
      <c r="K7" s="8"/>
      <c r="L7" s="8"/>
      <c r="M7" s="8"/>
      <c r="N7" s="8"/>
      <c r="O7" s="8"/>
    </row>
    <row r="8" spans="1:15" ht="21.75" customHeight="1" x14ac:dyDescent="0.35">
      <c r="A8" s="8"/>
      <c r="B8" s="8"/>
      <c r="C8" s="64" t="s">
        <v>75</v>
      </c>
      <c r="D8" s="63"/>
      <c r="E8" s="2">
        <f>E4-E5-E6</f>
        <v>5020</v>
      </c>
      <c r="F8" s="2"/>
      <c r="I8" s="10"/>
      <c r="J8" s="8"/>
      <c r="K8" s="8"/>
      <c r="L8" s="8"/>
      <c r="M8" s="8"/>
      <c r="N8" s="8"/>
      <c r="O8" s="8"/>
    </row>
    <row r="9" spans="1:15" ht="21.75" customHeight="1" x14ac:dyDescent="0.35">
      <c r="A9" s="8"/>
      <c r="B9" s="8"/>
      <c r="C9" s="57" t="s">
        <v>4</v>
      </c>
      <c r="D9" s="58"/>
      <c r="E9" s="5">
        <f>SUMPRODUCT('Personlig Budget'!O18:O24,'Personlig Budget'!N18:N24)</f>
        <v>6550</v>
      </c>
      <c r="F9" s="5"/>
      <c r="I9" s="10"/>
      <c r="J9" s="8"/>
      <c r="K9" s="8"/>
      <c r="L9" s="8"/>
      <c r="M9" s="8"/>
      <c r="N9" s="8"/>
      <c r="O9" s="8"/>
    </row>
    <row r="10" spans="1:15" ht="21.75" customHeight="1" x14ac:dyDescent="0.35">
      <c r="A10" s="8"/>
      <c r="B10" s="8"/>
      <c r="C10" s="65" t="s">
        <v>5</v>
      </c>
      <c r="D10" s="66"/>
      <c r="E10" s="67">
        <f>IFERROR(E9/E6,0)</f>
        <v>0.25706436420722134</v>
      </c>
      <c r="F10" s="1"/>
      <c r="I10" s="9"/>
      <c r="J10" s="8"/>
      <c r="K10" s="8"/>
      <c r="L10" s="8"/>
      <c r="M10" s="8"/>
      <c r="N10" s="8"/>
      <c r="O10" s="8"/>
    </row>
    <row r="11" spans="1:15" ht="15.75" customHeight="1" x14ac:dyDescent="0.35">
      <c r="A11" s="8"/>
      <c r="B11" s="8"/>
      <c r="C11" s="8"/>
      <c r="D11" s="8"/>
      <c r="E11" s="8"/>
      <c r="F11" s="9"/>
      <c r="G11" s="9"/>
      <c r="H11" s="9"/>
      <c r="I11" s="9"/>
      <c r="J11" s="8"/>
      <c r="K11" s="8"/>
      <c r="L11" s="8"/>
      <c r="M11" s="8"/>
      <c r="N11" s="8"/>
      <c r="O11" s="8"/>
    </row>
    <row r="12" spans="1:15" ht="15.75" customHeight="1" x14ac:dyDescent="0.35">
      <c r="A12" s="8"/>
      <c r="B12" s="8"/>
      <c r="C12" s="8"/>
      <c r="D12" s="8"/>
      <c r="E12" s="8"/>
      <c r="F12" s="9"/>
      <c r="G12" s="9"/>
      <c r="H12" s="9"/>
      <c r="I12" s="9"/>
      <c r="J12" s="8"/>
      <c r="K12" s="8"/>
      <c r="L12" s="8"/>
      <c r="M12" s="8"/>
      <c r="N12" s="8"/>
      <c r="O12" s="8"/>
    </row>
    <row r="13" spans="1:15" ht="15.75" customHeight="1" x14ac:dyDescent="0.35">
      <c r="A13" s="8"/>
      <c r="B13" s="8"/>
      <c r="C13" s="8"/>
      <c r="D13" s="8"/>
      <c r="E13" s="8"/>
      <c r="F13" s="9"/>
      <c r="G13" s="9"/>
      <c r="H13" s="9"/>
      <c r="I13" s="9"/>
      <c r="J13" s="8"/>
      <c r="K13" s="8"/>
      <c r="L13" s="8"/>
      <c r="M13" s="8"/>
      <c r="N13" s="8"/>
      <c r="O13" s="8"/>
    </row>
    <row r="14" spans="1:15" ht="1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s="14" customFormat="1" ht="24" customHeight="1" x14ac:dyDescent="0.35">
      <c r="A15" s="55" t="s">
        <v>6</v>
      </c>
      <c r="B15" s="11" t="s">
        <v>7</v>
      </c>
      <c r="C15" s="11" t="s">
        <v>8</v>
      </c>
      <c r="D15" s="11" t="s">
        <v>9</v>
      </c>
      <c r="E15" s="11" t="s">
        <v>10</v>
      </c>
      <c r="F15" s="11" t="s">
        <v>11</v>
      </c>
      <c r="G15" s="11" t="s">
        <v>12</v>
      </c>
      <c r="H15" s="11" t="s">
        <v>13</v>
      </c>
      <c r="I15" s="11" t="s">
        <v>14</v>
      </c>
      <c r="J15" s="11" t="s">
        <v>15</v>
      </c>
      <c r="K15" s="11" t="s">
        <v>16</v>
      </c>
      <c r="L15" s="11" t="s">
        <v>17</v>
      </c>
      <c r="M15" s="11" t="s">
        <v>18</v>
      </c>
      <c r="N15" s="12"/>
      <c r="O15" s="13" t="s">
        <v>19</v>
      </c>
    </row>
    <row r="16" spans="1:15" ht="21.75" customHeight="1" x14ac:dyDescent="0.35">
      <c r="A16" s="15" t="s">
        <v>1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</row>
    <row r="17" spans="1:15" ht="15.75" customHeight="1" x14ac:dyDescent="0.35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20" t="s">
        <v>20</v>
      </c>
      <c r="O17" s="21" t="s">
        <v>19</v>
      </c>
    </row>
    <row r="18" spans="1:15" ht="18" customHeight="1" x14ac:dyDescent="0.35">
      <c r="A18" s="22" t="s">
        <v>21</v>
      </c>
      <c r="B18" s="23">
        <v>38000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>
        <f t="shared" ref="N18:N24" si="0">SUM(B18:M18)</f>
        <v>38000</v>
      </c>
      <c r="O18" s="25">
        <v>0</v>
      </c>
    </row>
    <row r="19" spans="1:15" ht="18" customHeight="1" x14ac:dyDescent="0.35">
      <c r="A19" s="22" t="s">
        <v>22</v>
      </c>
      <c r="B19" s="23">
        <v>0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4">
        <f t="shared" si="0"/>
        <v>0</v>
      </c>
      <c r="O19" s="25">
        <v>0</v>
      </c>
    </row>
    <row r="20" spans="1:15" ht="18" customHeight="1" x14ac:dyDescent="0.35">
      <c r="A20" s="22" t="s">
        <v>23</v>
      </c>
      <c r="B20" s="23">
        <v>1500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4">
        <f t="shared" si="0"/>
        <v>1500</v>
      </c>
      <c r="O20" s="25">
        <v>0</v>
      </c>
    </row>
    <row r="21" spans="1:15" ht="18" customHeight="1" x14ac:dyDescent="0.35">
      <c r="A21" s="22" t="s">
        <v>24</v>
      </c>
      <c r="B21" s="23">
        <v>2500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4">
        <f t="shared" si="0"/>
        <v>2500</v>
      </c>
      <c r="O21" s="25">
        <v>1</v>
      </c>
    </row>
    <row r="22" spans="1:15" ht="18" customHeight="1" x14ac:dyDescent="0.35">
      <c r="A22" s="22" t="s">
        <v>72</v>
      </c>
      <c r="B22" s="23">
        <v>4500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4">
        <f t="shared" si="0"/>
        <v>4500</v>
      </c>
      <c r="O22" s="25">
        <v>0.7</v>
      </c>
    </row>
    <row r="23" spans="1:15" ht="18" customHeight="1" x14ac:dyDescent="0.35">
      <c r="A23" s="22" t="s">
        <v>73</v>
      </c>
      <c r="B23" s="23">
        <v>1000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4">
        <f t="shared" si="0"/>
        <v>1000</v>
      </c>
      <c r="O23" s="25">
        <v>0.9</v>
      </c>
    </row>
    <row r="24" spans="1:15" ht="18" customHeight="1" x14ac:dyDescent="0.35">
      <c r="A24" s="22" t="s">
        <v>25</v>
      </c>
      <c r="B24" s="23">
        <v>0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>
        <f t="shared" si="0"/>
        <v>0</v>
      </c>
      <c r="O24" s="25">
        <v>0</v>
      </c>
    </row>
    <row r="25" spans="1:15" ht="18" customHeight="1" x14ac:dyDescent="0.35">
      <c r="A25" s="22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6"/>
    </row>
    <row r="26" spans="1:15" ht="21.75" customHeight="1" x14ac:dyDescent="0.35">
      <c r="A26" s="27" t="s">
        <v>26</v>
      </c>
      <c r="B26" s="28">
        <f t="shared" ref="B26:M26" si="1">SUM(B18:B24)</f>
        <v>47500</v>
      </c>
      <c r="C26" s="28">
        <f t="shared" si="1"/>
        <v>0</v>
      </c>
      <c r="D26" s="28">
        <f t="shared" si="1"/>
        <v>0</v>
      </c>
      <c r="E26" s="28">
        <f t="shared" si="1"/>
        <v>0</v>
      </c>
      <c r="F26" s="28">
        <f t="shared" si="1"/>
        <v>0</v>
      </c>
      <c r="G26" s="28">
        <f t="shared" si="1"/>
        <v>0</v>
      </c>
      <c r="H26" s="28">
        <f t="shared" si="1"/>
        <v>0</v>
      </c>
      <c r="I26" s="28">
        <f t="shared" si="1"/>
        <v>0</v>
      </c>
      <c r="J26" s="28">
        <f t="shared" si="1"/>
        <v>0</v>
      </c>
      <c r="K26" s="28">
        <f t="shared" si="1"/>
        <v>0</v>
      </c>
      <c r="L26" s="28">
        <f t="shared" si="1"/>
        <v>0</v>
      </c>
      <c r="M26" s="28">
        <f t="shared" si="1"/>
        <v>0</v>
      </c>
      <c r="N26" s="28">
        <f>SUM(B26:M26)</f>
        <v>47500</v>
      </c>
      <c r="O26" s="29">
        <f>IFERROR(SUMPRODUCT(O18:O24,N18:N24)/N26,0)</f>
        <v>0.13789473684210526</v>
      </c>
    </row>
    <row r="27" spans="1:15" ht="15.75" customHeight="1" x14ac:dyDescent="0.35">
      <c r="A27" s="30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2"/>
    </row>
    <row r="28" spans="1:15" ht="21.75" customHeight="1" x14ac:dyDescent="0.35">
      <c r="A28" s="15" t="s">
        <v>27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2"/>
    </row>
    <row r="29" spans="1:15" ht="15.75" customHeight="1" x14ac:dyDescent="0.35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 t="s">
        <v>20</v>
      </c>
      <c r="O29" s="32"/>
    </row>
    <row r="30" spans="1:15" ht="18" customHeight="1" x14ac:dyDescent="0.35">
      <c r="A30" s="37" t="s">
        <v>28</v>
      </c>
      <c r="B30" s="38">
        <v>6000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9">
        <f t="shared" ref="N30:N35" si="2">SUM(B30:M30)</f>
        <v>6000</v>
      </c>
      <c r="O30" s="32"/>
    </row>
    <row r="31" spans="1:15" ht="18" customHeight="1" x14ac:dyDescent="0.35">
      <c r="A31" s="37" t="s">
        <v>29</v>
      </c>
      <c r="B31" s="38">
        <v>1500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9">
        <f t="shared" si="2"/>
        <v>1500</v>
      </c>
      <c r="O31" s="32"/>
    </row>
    <row r="32" spans="1:15" ht="18" customHeight="1" x14ac:dyDescent="0.35">
      <c r="A32" s="37" t="s">
        <v>30</v>
      </c>
      <c r="B32" s="38">
        <v>6000</v>
      </c>
      <c r="C32" s="38">
        <v>0</v>
      </c>
      <c r="D32" s="38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8">
        <v>0</v>
      </c>
      <c r="M32" s="38">
        <v>0</v>
      </c>
      <c r="N32" s="39">
        <f t="shared" si="2"/>
        <v>6000</v>
      </c>
      <c r="O32" s="32"/>
    </row>
    <row r="33" spans="1:15" ht="18" customHeight="1" x14ac:dyDescent="0.35">
      <c r="A33" s="37" t="s">
        <v>31</v>
      </c>
      <c r="B33" s="38">
        <v>2000</v>
      </c>
      <c r="C33" s="38">
        <v>0</v>
      </c>
      <c r="D33" s="38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0</v>
      </c>
      <c r="N33" s="39">
        <f t="shared" si="2"/>
        <v>2000</v>
      </c>
      <c r="O33" s="32"/>
    </row>
    <row r="34" spans="1:15" ht="18" customHeight="1" x14ac:dyDescent="0.35">
      <c r="A34" s="37" t="s">
        <v>32</v>
      </c>
      <c r="B34" s="38">
        <v>1500</v>
      </c>
      <c r="C34" s="38">
        <v>0</v>
      </c>
      <c r="D34" s="38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  <c r="M34" s="38">
        <v>0</v>
      </c>
      <c r="N34" s="39">
        <f t="shared" si="2"/>
        <v>1500</v>
      </c>
      <c r="O34" s="32"/>
    </row>
    <row r="35" spans="1:15" ht="18" customHeight="1" x14ac:dyDescent="0.35">
      <c r="A35" s="37" t="s">
        <v>25</v>
      </c>
      <c r="B35" s="38">
        <v>0</v>
      </c>
      <c r="C35" s="38">
        <v>0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9">
        <f t="shared" si="2"/>
        <v>0</v>
      </c>
      <c r="O35" s="32"/>
    </row>
    <row r="36" spans="1:15" ht="17.25" customHeight="1" x14ac:dyDescent="0.35">
      <c r="A36" s="40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2"/>
    </row>
    <row r="37" spans="1:15" ht="21.75" customHeight="1" x14ac:dyDescent="0.35">
      <c r="A37" s="27" t="s">
        <v>26</v>
      </c>
      <c r="B37" s="28">
        <f t="shared" ref="B37:M37" si="3">SUM(B30:B35)</f>
        <v>17000</v>
      </c>
      <c r="C37" s="28">
        <f t="shared" si="3"/>
        <v>0</v>
      </c>
      <c r="D37" s="28">
        <f t="shared" si="3"/>
        <v>0</v>
      </c>
      <c r="E37" s="28">
        <f t="shared" si="3"/>
        <v>0</v>
      </c>
      <c r="F37" s="28">
        <f t="shared" si="3"/>
        <v>0</v>
      </c>
      <c r="G37" s="28">
        <f t="shared" si="3"/>
        <v>0</v>
      </c>
      <c r="H37" s="28">
        <f t="shared" si="3"/>
        <v>0</v>
      </c>
      <c r="I37" s="28">
        <f t="shared" si="3"/>
        <v>0</v>
      </c>
      <c r="J37" s="28">
        <f t="shared" si="3"/>
        <v>0</v>
      </c>
      <c r="K37" s="28">
        <f t="shared" si="3"/>
        <v>0</v>
      </c>
      <c r="L37" s="28">
        <f t="shared" si="3"/>
        <v>0</v>
      </c>
      <c r="M37" s="28">
        <f t="shared" si="3"/>
        <v>0</v>
      </c>
      <c r="N37" s="28">
        <f>SUM(B37:M37)</f>
        <v>17000</v>
      </c>
      <c r="O37" s="32"/>
    </row>
    <row r="38" spans="1:15" ht="17.25" customHeight="1" x14ac:dyDescent="0.35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32"/>
    </row>
    <row r="39" spans="1:15" ht="21.75" customHeight="1" x14ac:dyDescent="0.35">
      <c r="A39" s="15" t="s">
        <v>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2"/>
    </row>
    <row r="40" spans="1:15" ht="19.5" customHeight="1" x14ac:dyDescent="0.35">
      <c r="A40" s="43" t="s">
        <v>33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 t="s">
        <v>20</v>
      </c>
      <c r="O40" s="32"/>
    </row>
    <row r="41" spans="1:15" ht="18" customHeight="1" x14ac:dyDescent="0.35">
      <c r="A41" s="45" t="s">
        <v>34</v>
      </c>
      <c r="B41" s="46">
        <v>8000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  <c r="J41" s="46">
        <v>0</v>
      </c>
      <c r="K41" s="46">
        <v>0</v>
      </c>
      <c r="L41" s="46">
        <v>0</v>
      </c>
      <c r="M41" s="46">
        <v>0</v>
      </c>
      <c r="N41" s="47">
        <f t="shared" ref="N41:N48" si="4">SUM(B41:M41)</f>
        <v>8000</v>
      </c>
      <c r="O41" s="32"/>
    </row>
    <row r="42" spans="1:15" ht="18" customHeight="1" x14ac:dyDescent="0.35">
      <c r="A42" s="45" t="s">
        <v>35</v>
      </c>
      <c r="B42" s="46">
        <v>250</v>
      </c>
      <c r="C42" s="46">
        <v>0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0</v>
      </c>
      <c r="M42" s="46">
        <v>0</v>
      </c>
      <c r="N42" s="47">
        <f t="shared" si="4"/>
        <v>250</v>
      </c>
      <c r="O42" s="32"/>
    </row>
    <row r="43" spans="1:15" ht="18" customHeight="1" x14ac:dyDescent="0.35">
      <c r="A43" s="45" t="s">
        <v>36</v>
      </c>
      <c r="B43" s="46">
        <v>400</v>
      </c>
      <c r="C43" s="46">
        <v>0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0</v>
      </c>
      <c r="M43" s="46">
        <v>0</v>
      </c>
      <c r="N43" s="47">
        <f t="shared" si="4"/>
        <v>400</v>
      </c>
      <c r="O43" s="32"/>
    </row>
    <row r="44" spans="1:15" ht="18" customHeight="1" x14ac:dyDescent="0.35">
      <c r="A44" s="45" t="s">
        <v>37</v>
      </c>
      <c r="B44" s="46">
        <v>440</v>
      </c>
      <c r="C44" s="46">
        <v>0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0</v>
      </c>
      <c r="M44" s="46">
        <v>0</v>
      </c>
      <c r="N44" s="47">
        <f t="shared" si="4"/>
        <v>440</v>
      </c>
      <c r="O44" s="32"/>
    </row>
    <row r="45" spans="1:15" ht="18" customHeight="1" x14ac:dyDescent="0.35">
      <c r="A45" s="45" t="s">
        <v>38</v>
      </c>
      <c r="B45" s="46">
        <v>200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7">
        <f t="shared" si="4"/>
        <v>200</v>
      </c>
      <c r="O45" s="32"/>
    </row>
    <row r="46" spans="1:15" ht="18" customHeight="1" x14ac:dyDescent="0.35">
      <c r="A46" s="45" t="s">
        <v>39</v>
      </c>
      <c r="B46" s="46">
        <v>300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0</v>
      </c>
      <c r="M46" s="46">
        <v>0</v>
      </c>
      <c r="N46" s="47">
        <f t="shared" si="4"/>
        <v>300</v>
      </c>
      <c r="O46" s="32"/>
    </row>
    <row r="47" spans="1:15" ht="18" customHeight="1" x14ac:dyDescent="0.35">
      <c r="A47" s="45" t="s">
        <v>25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0</v>
      </c>
      <c r="M47" s="46">
        <v>0</v>
      </c>
      <c r="N47" s="47">
        <f t="shared" si="4"/>
        <v>0</v>
      </c>
      <c r="O47" s="32"/>
    </row>
    <row r="48" spans="1:15" ht="18" customHeight="1" x14ac:dyDescent="0.35">
      <c r="A48" s="45" t="s">
        <v>25</v>
      </c>
      <c r="B48" s="46">
        <v>290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  <c r="N48" s="47">
        <f t="shared" si="4"/>
        <v>290</v>
      </c>
      <c r="O48" s="32"/>
    </row>
    <row r="49" spans="1:15" ht="18" customHeight="1" x14ac:dyDescent="0.35">
      <c r="A49" s="48"/>
      <c r="B49" s="48">
        <f t="shared" ref="B49:N49" si="5">SUM(B41:B48)</f>
        <v>9880</v>
      </c>
      <c r="C49" s="48">
        <f t="shared" si="5"/>
        <v>0</v>
      </c>
      <c r="D49" s="48">
        <f t="shared" si="5"/>
        <v>0</v>
      </c>
      <c r="E49" s="48">
        <f t="shared" si="5"/>
        <v>0</v>
      </c>
      <c r="F49" s="48">
        <f t="shared" si="5"/>
        <v>0</v>
      </c>
      <c r="G49" s="48">
        <f t="shared" si="5"/>
        <v>0</v>
      </c>
      <c r="H49" s="48">
        <f t="shared" si="5"/>
        <v>0</v>
      </c>
      <c r="I49" s="48">
        <f t="shared" si="5"/>
        <v>0</v>
      </c>
      <c r="J49" s="48">
        <f t="shared" si="5"/>
        <v>0</v>
      </c>
      <c r="K49" s="48">
        <f t="shared" si="5"/>
        <v>0</v>
      </c>
      <c r="L49" s="48">
        <f t="shared" si="5"/>
        <v>0</v>
      </c>
      <c r="M49" s="48">
        <f t="shared" si="5"/>
        <v>0</v>
      </c>
      <c r="N49" s="48">
        <f t="shared" si="5"/>
        <v>9880</v>
      </c>
      <c r="O49" s="32"/>
    </row>
    <row r="50" spans="1:15" ht="19.5" customHeight="1" x14ac:dyDescent="0.35">
      <c r="A50" s="43" t="s">
        <v>40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2"/>
    </row>
    <row r="51" spans="1:15" ht="18" customHeight="1" x14ac:dyDescent="0.35">
      <c r="A51" s="45" t="s">
        <v>41</v>
      </c>
      <c r="B51" s="46">
        <v>2500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  <c r="H51" s="46">
        <v>0</v>
      </c>
      <c r="I51" s="46">
        <v>0</v>
      </c>
      <c r="J51" s="46">
        <v>0</v>
      </c>
      <c r="K51" s="46">
        <v>0</v>
      </c>
      <c r="L51" s="46">
        <v>0</v>
      </c>
      <c r="M51" s="46">
        <v>0</v>
      </c>
      <c r="N51" s="47">
        <f t="shared" ref="N51:N56" si="6">SUM(B51:M51)</f>
        <v>2500</v>
      </c>
      <c r="O51" s="32"/>
    </row>
    <row r="52" spans="1:15" ht="18" customHeight="1" x14ac:dyDescent="0.35">
      <c r="A52" s="45" t="s">
        <v>42</v>
      </c>
      <c r="B52" s="46">
        <v>2500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  <c r="H52" s="46">
        <v>0</v>
      </c>
      <c r="I52" s="46">
        <v>0</v>
      </c>
      <c r="J52" s="46">
        <v>0</v>
      </c>
      <c r="K52" s="46">
        <v>0</v>
      </c>
      <c r="L52" s="46">
        <v>0</v>
      </c>
      <c r="M52" s="46">
        <v>0</v>
      </c>
      <c r="N52" s="47">
        <f t="shared" si="6"/>
        <v>2500</v>
      </c>
      <c r="O52" s="32"/>
    </row>
    <row r="53" spans="1:15" ht="18" customHeight="1" x14ac:dyDescent="0.35">
      <c r="A53" s="45" t="s">
        <v>43</v>
      </c>
      <c r="B53" s="46">
        <v>500</v>
      </c>
      <c r="C53" s="46">
        <v>0</v>
      </c>
      <c r="D53" s="46">
        <v>0</v>
      </c>
      <c r="E53" s="46">
        <v>0</v>
      </c>
      <c r="F53" s="46">
        <v>0</v>
      </c>
      <c r="G53" s="46">
        <v>0</v>
      </c>
      <c r="H53" s="46">
        <v>0</v>
      </c>
      <c r="I53" s="46">
        <v>0</v>
      </c>
      <c r="J53" s="46">
        <v>0</v>
      </c>
      <c r="K53" s="46">
        <v>0</v>
      </c>
      <c r="L53" s="46">
        <v>0</v>
      </c>
      <c r="M53" s="46">
        <v>0</v>
      </c>
      <c r="N53" s="47">
        <f t="shared" si="6"/>
        <v>500</v>
      </c>
      <c r="O53" s="32"/>
    </row>
    <row r="54" spans="1:15" ht="18" customHeight="1" x14ac:dyDescent="0.35">
      <c r="A54" s="45" t="s">
        <v>44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46">
        <v>0</v>
      </c>
      <c r="I54" s="46">
        <v>0</v>
      </c>
      <c r="J54" s="46">
        <v>0</v>
      </c>
      <c r="K54" s="46">
        <v>0</v>
      </c>
      <c r="L54" s="46">
        <v>0</v>
      </c>
      <c r="M54" s="46">
        <v>0</v>
      </c>
      <c r="N54" s="47">
        <f t="shared" si="6"/>
        <v>0</v>
      </c>
      <c r="O54" s="32"/>
    </row>
    <row r="55" spans="1:15" ht="18" customHeight="1" x14ac:dyDescent="0.35">
      <c r="A55" s="45" t="s">
        <v>45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  <c r="H55" s="46">
        <v>0</v>
      </c>
      <c r="I55" s="46">
        <v>0</v>
      </c>
      <c r="J55" s="46">
        <v>0</v>
      </c>
      <c r="K55" s="46">
        <v>0</v>
      </c>
      <c r="L55" s="46">
        <v>0</v>
      </c>
      <c r="M55" s="46">
        <v>0</v>
      </c>
      <c r="N55" s="47">
        <f t="shared" si="6"/>
        <v>0</v>
      </c>
      <c r="O55" s="32"/>
    </row>
    <row r="56" spans="1:15" ht="18" customHeight="1" x14ac:dyDescent="0.35">
      <c r="A56" s="45" t="s">
        <v>25</v>
      </c>
      <c r="B56" s="46">
        <v>400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46">
        <v>0</v>
      </c>
      <c r="L56" s="46">
        <v>0</v>
      </c>
      <c r="M56" s="46">
        <v>0</v>
      </c>
      <c r="N56" s="47">
        <f t="shared" si="6"/>
        <v>400</v>
      </c>
      <c r="O56" s="32"/>
    </row>
    <row r="57" spans="1:15" ht="18" customHeight="1" x14ac:dyDescent="0.35">
      <c r="A57" s="48"/>
      <c r="B57" s="48">
        <f t="shared" ref="B57:N57" si="7">SUM(B51:B56)</f>
        <v>5900</v>
      </c>
      <c r="C57" s="48">
        <f t="shared" si="7"/>
        <v>0</v>
      </c>
      <c r="D57" s="48">
        <f t="shared" si="7"/>
        <v>0</v>
      </c>
      <c r="E57" s="48">
        <f t="shared" si="7"/>
        <v>0</v>
      </c>
      <c r="F57" s="48">
        <f t="shared" si="7"/>
        <v>0</v>
      </c>
      <c r="G57" s="48">
        <f t="shared" si="7"/>
        <v>0</v>
      </c>
      <c r="H57" s="48">
        <f t="shared" si="7"/>
        <v>0</v>
      </c>
      <c r="I57" s="48">
        <f t="shared" si="7"/>
        <v>0</v>
      </c>
      <c r="J57" s="48">
        <f t="shared" si="7"/>
        <v>0</v>
      </c>
      <c r="K57" s="48">
        <f t="shared" si="7"/>
        <v>0</v>
      </c>
      <c r="L57" s="48">
        <f t="shared" si="7"/>
        <v>0</v>
      </c>
      <c r="M57" s="48">
        <f t="shared" si="7"/>
        <v>0</v>
      </c>
      <c r="N57" s="48">
        <f t="shared" si="7"/>
        <v>5900</v>
      </c>
      <c r="O57" s="32"/>
    </row>
    <row r="58" spans="1:15" ht="19.5" customHeight="1" x14ac:dyDescent="0.35">
      <c r="A58" s="43" t="s">
        <v>46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32"/>
    </row>
    <row r="59" spans="1:15" ht="18" customHeight="1" x14ac:dyDescent="0.35">
      <c r="A59" s="45" t="s">
        <v>47</v>
      </c>
      <c r="B59" s="46">
        <v>250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6">
        <v>0</v>
      </c>
      <c r="L59" s="46">
        <v>0</v>
      </c>
      <c r="M59" s="46">
        <v>0</v>
      </c>
      <c r="N59" s="47">
        <f>SUM(B59:M59)</f>
        <v>250</v>
      </c>
      <c r="O59" s="32"/>
    </row>
    <row r="60" spans="1:15" ht="18" customHeight="1" x14ac:dyDescent="0.35">
      <c r="A60" s="45" t="s">
        <v>48</v>
      </c>
      <c r="B60" s="46">
        <v>100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  <c r="H60" s="46">
        <v>0</v>
      </c>
      <c r="I60" s="46">
        <v>0</v>
      </c>
      <c r="J60" s="46">
        <v>0</v>
      </c>
      <c r="K60" s="46">
        <v>0</v>
      </c>
      <c r="L60" s="46">
        <v>0</v>
      </c>
      <c r="M60" s="46">
        <v>0</v>
      </c>
      <c r="N60" s="47">
        <f>SUM(B60:M60)</f>
        <v>100</v>
      </c>
      <c r="O60" s="32"/>
    </row>
    <row r="61" spans="1:15" ht="18" customHeight="1" x14ac:dyDescent="0.35">
      <c r="A61" s="45" t="s">
        <v>49</v>
      </c>
      <c r="B61" s="46">
        <v>100</v>
      </c>
      <c r="C61" s="46">
        <v>0</v>
      </c>
      <c r="D61" s="46">
        <v>0</v>
      </c>
      <c r="E61" s="46">
        <v>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6">
        <v>0</v>
      </c>
      <c r="L61" s="46">
        <v>0</v>
      </c>
      <c r="M61" s="46">
        <v>0</v>
      </c>
      <c r="N61" s="47">
        <f>SUM(B61:M61)</f>
        <v>100</v>
      </c>
      <c r="O61" s="32"/>
    </row>
    <row r="62" spans="1:15" ht="18" customHeight="1" x14ac:dyDescent="0.35">
      <c r="A62" s="45" t="s">
        <v>50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  <c r="H62" s="46">
        <v>0</v>
      </c>
      <c r="I62" s="46">
        <v>0</v>
      </c>
      <c r="J62" s="46">
        <v>0</v>
      </c>
      <c r="K62" s="46">
        <v>0</v>
      </c>
      <c r="L62" s="46">
        <v>0</v>
      </c>
      <c r="M62" s="46">
        <v>0</v>
      </c>
      <c r="N62" s="47">
        <f>SUM(B62:M62)</f>
        <v>0</v>
      </c>
      <c r="O62" s="32"/>
    </row>
    <row r="63" spans="1:15" ht="18" customHeight="1" x14ac:dyDescent="0.35">
      <c r="A63" s="45" t="s">
        <v>25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  <c r="H63" s="46">
        <v>0</v>
      </c>
      <c r="I63" s="46">
        <v>0</v>
      </c>
      <c r="J63" s="46">
        <v>0</v>
      </c>
      <c r="K63" s="46">
        <v>0</v>
      </c>
      <c r="L63" s="46">
        <v>0</v>
      </c>
      <c r="M63" s="46">
        <v>0</v>
      </c>
      <c r="N63" s="47">
        <f>SUM(B63:M63)</f>
        <v>0</v>
      </c>
      <c r="O63" s="32"/>
    </row>
    <row r="64" spans="1:15" ht="18" customHeight="1" x14ac:dyDescent="0.35">
      <c r="A64" s="48"/>
      <c r="B64" s="48">
        <f t="shared" ref="B64:N64" si="8">SUM(B59:B63)</f>
        <v>450</v>
      </c>
      <c r="C64" s="48">
        <f t="shared" si="8"/>
        <v>0</v>
      </c>
      <c r="D64" s="48">
        <f t="shared" si="8"/>
        <v>0</v>
      </c>
      <c r="E64" s="48">
        <f t="shared" si="8"/>
        <v>0</v>
      </c>
      <c r="F64" s="48">
        <f t="shared" si="8"/>
        <v>0</v>
      </c>
      <c r="G64" s="48">
        <f t="shared" si="8"/>
        <v>0</v>
      </c>
      <c r="H64" s="48">
        <f t="shared" si="8"/>
        <v>0</v>
      </c>
      <c r="I64" s="48">
        <f t="shared" si="8"/>
        <v>0</v>
      </c>
      <c r="J64" s="48">
        <f t="shared" si="8"/>
        <v>0</v>
      </c>
      <c r="K64" s="48">
        <f t="shared" si="8"/>
        <v>0</v>
      </c>
      <c r="L64" s="48">
        <f t="shared" si="8"/>
        <v>0</v>
      </c>
      <c r="M64" s="48">
        <f t="shared" si="8"/>
        <v>0</v>
      </c>
      <c r="N64" s="48">
        <f t="shared" si="8"/>
        <v>450</v>
      </c>
      <c r="O64" s="32"/>
    </row>
    <row r="65" spans="1:15" ht="19.5" customHeight="1" x14ac:dyDescent="0.35">
      <c r="A65" s="43" t="s">
        <v>51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2"/>
    </row>
    <row r="66" spans="1:15" ht="18" customHeight="1" x14ac:dyDescent="0.35">
      <c r="A66" s="45" t="s">
        <v>52</v>
      </c>
      <c r="B66" s="46">
        <v>4500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  <c r="H66" s="46">
        <v>0</v>
      </c>
      <c r="I66" s="46">
        <v>0</v>
      </c>
      <c r="J66" s="46">
        <v>0</v>
      </c>
      <c r="K66" s="46">
        <v>0</v>
      </c>
      <c r="L66" s="46">
        <v>0</v>
      </c>
      <c r="M66" s="46">
        <v>0</v>
      </c>
      <c r="N66" s="47">
        <f>SUM(B66:M66)</f>
        <v>4500</v>
      </c>
      <c r="O66" s="32"/>
    </row>
    <row r="67" spans="1:15" ht="18" customHeight="1" x14ac:dyDescent="0.35">
      <c r="A67" s="45" t="s">
        <v>53</v>
      </c>
      <c r="B67" s="46">
        <v>2000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  <c r="H67" s="46">
        <v>0</v>
      </c>
      <c r="I67" s="46">
        <v>0</v>
      </c>
      <c r="J67" s="46">
        <v>0</v>
      </c>
      <c r="K67" s="46">
        <v>0</v>
      </c>
      <c r="L67" s="46">
        <v>0</v>
      </c>
      <c r="M67" s="46">
        <v>0</v>
      </c>
      <c r="N67" s="47">
        <f>SUM(B67:M67)</f>
        <v>2000</v>
      </c>
      <c r="O67" s="32"/>
    </row>
    <row r="68" spans="1:15" ht="18" customHeight="1" x14ac:dyDescent="0.35">
      <c r="A68" s="45" t="s">
        <v>54</v>
      </c>
      <c r="B68" s="46">
        <v>500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  <c r="H68" s="46">
        <v>0</v>
      </c>
      <c r="I68" s="46">
        <v>0</v>
      </c>
      <c r="J68" s="46">
        <v>0</v>
      </c>
      <c r="K68" s="46">
        <v>0</v>
      </c>
      <c r="L68" s="46">
        <v>0</v>
      </c>
      <c r="M68" s="46">
        <v>0</v>
      </c>
      <c r="N68" s="47">
        <f>SUM(B68:M68)</f>
        <v>500</v>
      </c>
      <c r="O68" s="32"/>
    </row>
    <row r="69" spans="1:15" ht="18" customHeight="1" x14ac:dyDescent="0.35">
      <c r="A69" s="45" t="s">
        <v>55</v>
      </c>
      <c r="B69" s="46">
        <v>200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  <c r="H69" s="46">
        <v>0</v>
      </c>
      <c r="I69" s="46">
        <v>0</v>
      </c>
      <c r="J69" s="46">
        <v>0</v>
      </c>
      <c r="K69" s="46">
        <v>0</v>
      </c>
      <c r="L69" s="46">
        <v>0</v>
      </c>
      <c r="M69" s="46">
        <v>0</v>
      </c>
      <c r="N69" s="47">
        <f>SUM(B69:M69)</f>
        <v>200</v>
      </c>
      <c r="O69" s="32"/>
    </row>
    <row r="70" spans="1:15" ht="18" customHeight="1" x14ac:dyDescent="0.35">
      <c r="A70" s="45" t="s">
        <v>56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  <c r="H70" s="46">
        <v>0</v>
      </c>
      <c r="I70" s="46">
        <v>0</v>
      </c>
      <c r="J70" s="46">
        <v>0</v>
      </c>
      <c r="K70" s="46">
        <v>0</v>
      </c>
      <c r="L70" s="46">
        <v>0</v>
      </c>
      <c r="M70" s="46">
        <v>0</v>
      </c>
      <c r="N70" s="47">
        <f>SUM(B70:M70)</f>
        <v>0</v>
      </c>
      <c r="O70" s="32"/>
    </row>
    <row r="71" spans="1:15" ht="18" customHeight="1" x14ac:dyDescent="0.35">
      <c r="A71" s="48"/>
      <c r="B71" s="48">
        <f t="shared" ref="B71:N71" si="9">SUM(B66:B70)</f>
        <v>7200</v>
      </c>
      <c r="C71" s="48">
        <f t="shared" si="9"/>
        <v>0</v>
      </c>
      <c r="D71" s="48">
        <f t="shared" si="9"/>
        <v>0</v>
      </c>
      <c r="E71" s="48">
        <f t="shared" si="9"/>
        <v>0</v>
      </c>
      <c r="F71" s="48">
        <f t="shared" si="9"/>
        <v>0</v>
      </c>
      <c r="G71" s="48">
        <f t="shared" si="9"/>
        <v>0</v>
      </c>
      <c r="H71" s="48">
        <f t="shared" si="9"/>
        <v>0</v>
      </c>
      <c r="I71" s="48">
        <f t="shared" si="9"/>
        <v>0</v>
      </c>
      <c r="J71" s="48">
        <f t="shared" si="9"/>
        <v>0</v>
      </c>
      <c r="K71" s="48">
        <f t="shared" si="9"/>
        <v>0</v>
      </c>
      <c r="L71" s="48">
        <f t="shared" si="9"/>
        <v>0</v>
      </c>
      <c r="M71" s="48">
        <f t="shared" si="9"/>
        <v>0</v>
      </c>
      <c r="N71" s="48">
        <f t="shared" si="9"/>
        <v>7200</v>
      </c>
      <c r="O71" s="32"/>
    </row>
    <row r="72" spans="1:15" ht="19.5" customHeight="1" x14ac:dyDescent="0.35">
      <c r="A72" s="43" t="s">
        <v>57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2"/>
    </row>
    <row r="73" spans="1:15" ht="18" customHeight="1" x14ac:dyDescent="0.35">
      <c r="A73" s="45" t="s">
        <v>58</v>
      </c>
      <c r="B73" s="46">
        <v>650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  <c r="H73" s="46">
        <v>0</v>
      </c>
      <c r="I73" s="46">
        <v>0</v>
      </c>
      <c r="J73" s="46">
        <v>0</v>
      </c>
      <c r="K73" s="46">
        <v>0</v>
      </c>
      <c r="L73" s="46">
        <v>0</v>
      </c>
      <c r="M73" s="46">
        <v>0</v>
      </c>
      <c r="N73" s="47">
        <f>SUM(B73:M73)</f>
        <v>650</v>
      </c>
      <c r="O73" s="32"/>
    </row>
    <row r="74" spans="1:15" ht="18" customHeight="1" x14ac:dyDescent="0.35">
      <c r="A74" s="45" t="s">
        <v>59</v>
      </c>
      <c r="B74" s="46">
        <v>500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  <c r="H74" s="46">
        <v>0</v>
      </c>
      <c r="I74" s="46">
        <v>0</v>
      </c>
      <c r="J74" s="46">
        <v>0</v>
      </c>
      <c r="K74" s="46">
        <v>0</v>
      </c>
      <c r="L74" s="46">
        <v>0</v>
      </c>
      <c r="M74" s="46">
        <v>0</v>
      </c>
      <c r="N74" s="47">
        <f>SUM(B74:M74)</f>
        <v>500</v>
      </c>
      <c r="O74" s="32"/>
    </row>
    <row r="75" spans="1:15" ht="18" customHeight="1" x14ac:dyDescent="0.35">
      <c r="A75" s="45" t="s">
        <v>60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  <c r="H75" s="46">
        <v>0</v>
      </c>
      <c r="I75" s="46">
        <v>0</v>
      </c>
      <c r="J75" s="46">
        <v>0</v>
      </c>
      <c r="K75" s="46">
        <v>0</v>
      </c>
      <c r="L75" s="46">
        <v>0</v>
      </c>
      <c r="M75" s="46">
        <v>0</v>
      </c>
      <c r="N75" s="47">
        <f>SUM(B75:M75)</f>
        <v>0</v>
      </c>
      <c r="O75" s="32"/>
    </row>
    <row r="76" spans="1:15" ht="18" customHeight="1" x14ac:dyDescent="0.35">
      <c r="A76" s="45" t="s">
        <v>61</v>
      </c>
      <c r="B76" s="46">
        <v>0</v>
      </c>
      <c r="C76" s="46">
        <v>0</v>
      </c>
      <c r="D76" s="46">
        <v>0</v>
      </c>
      <c r="E76" s="46">
        <v>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v>0</v>
      </c>
      <c r="L76" s="46">
        <v>0</v>
      </c>
      <c r="M76" s="46">
        <v>0</v>
      </c>
      <c r="N76" s="47">
        <f>SUM(B76:M76)</f>
        <v>0</v>
      </c>
      <c r="O76" s="32"/>
    </row>
    <row r="77" spans="1:15" ht="18" customHeight="1" x14ac:dyDescent="0.35">
      <c r="A77" s="45" t="s">
        <v>25</v>
      </c>
      <c r="B77" s="46">
        <v>0</v>
      </c>
      <c r="C77" s="46">
        <v>0</v>
      </c>
      <c r="D77" s="46">
        <v>0</v>
      </c>
      <c r="E77" s="46">
        <v>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7">
        <f>SUM(B77:M77)</f>
        <v>0</v>
      </c>
      <c r="O77" s="32"/>
    </row>
    <row r="78" spans="1:15" ht="18" customHeight="1" x14ac:dyDescent="0.35">
      <c r="A78" s="48"/>
      <c r="B78" s="48">
        <f t="shared" ref="B78:N78" si="10">SUM(B73:B77)</f>
        <v>1150</v>
      </c>
      <c r="C78" s="48">
        <f t="shared" si="10"/>
        <v>0</v>
      </c>
      <c r="D78" s="48">
        <f t="shared" si="10"/>
        <v>0</v>
      </c>
      <c r="E78" s="48">
        <f t="shared" si="10"/>
        <v>0</v>
      </c>
      <c r="F78" s="48">
        <f t="shared" si="10"/>
        <v>0</v>
      </c>
      <c r="G78" s="48">
        <f t="shared" si="10"/>
        <v>0</v>
      </c>
      <c r="H78" s="48">
        <f t="shared" si="10"/>
        <v>0</v>
      </c>
      <c r="I78" s="48">
        <f t="shared" si="10"/>
        <v>0</v>
      </c>
      <c r="J78" s="48">
        <f t="shared" si="10"/>
        <v>0</v>
      </c>
      <c r="K78" s="48">
        <f t="shared" si="10"/>
        <v>0</v>
      </c>
      <c r="L78" s="48">
        <f t="shared" si="10"/>
        <v>0</v>
      </c>
      <c r="M78" s="48">
        <f t="shared" si="10"/>
        <v>0</v>
      </c>
      <c r="N78" s="48">
        <f t="shared" si="10"/>
        <v>1150</v>
      </c>
      <c r="O78" s="32"/>
    </row>
    <row r="79" spans="1:15" ht="19.5" customHeight="1" x14ac:dyDescent="0.35">
      <c r="A79" s="43" t="s">
        <v>62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32"/>
    </row>
    <row r="80" spans="1:15" ht="18" customHeight="1" x14ac:dyDescent="0.35">
      <c r="A80" s="45" t="s">
        <v>63</v>
      </c>
      <c r="B80" s="46">
        <v>450</v>
      </c>
      <c r="C80" s="46">
        <v>0</v>
      </c>
      <c r="D80" s="46">
        <v>0</v>
      </c>
      <c r="E80" s="46">
        <v>0</v>
      </c>
      <c r="F80" s="46">
        <v>0</v>
      </c>
      <c r="G80" s="46">
        <v>0</v>
      </c>
      <c r="H80" s="46">
        <v>0</v>
      </c>
      <c r="I80" s="46">
        <v>0</v>
      </c>
      <c r="J80" s="46">
        <v>0</v>
      </c>
      <c r="K80" s="46">
        <v>0</v>
      </c>
      <c r="L80" s="46">
        <v>0</v>
      </c>
      <c r="M80" s="46">
        <v>0</v>
      </c>
      <c r="N80" s="47">
        <f>SUM(B80:M80)</f>
        <v>450</v>
      </c>
      <c r="O80" s="32"/>
    </row>
    <row r="81" spans="1:15" ht="18" customHeight="1" x14ac:dyDescent="0.35">
      <c r="A81" s="45" t="s">
        <v>64</v>
      </c>
      <c r="B81" s="46">
        <v>250</v>
      </c>
      <c r="C81" s="46">
        <v>0</v>
      </c>
      <c r="D81" s="46">
        <v>0</v>
      </c>
      <c r="E81" s="46">
        <v>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6">
        <v>0</v>
      </c>
      <c r="L81" s="46">
        <v>0</v>
      </c>
      <c r="M81" s="46">
        <v>0</v>
      </c>
      <c r="N81" s="47">
        <f>SUM(B81:M81)</f>
        <v>250</v>
      </c>
      <c r="O81" s="32"/>
    </row>
    <row r="82" spans="1:15" ht="18" customHeight="1" x14ac:dyDescent="0.35">
      <c r="A82" s="45" t="s">
        <v>65</v>
      </c>
      <c r="B82" s="46">
        <v>200</v>
      </c>
      <c r="C82" s="46">
        <v>0</v>
      </c>
      <c r="D82" s="46">
        <v>0</v>
      </c>
      <c r="E82" s="46">
        <v>0</v>
      </c>
      <c r="F82" s="46">
        <v>0</v>
      </c>
      <c r="G82" s="46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7">
        <f>SUM(B82:M82)</f>
        <v>200</v>
      </c>
      <c r="O82" s="32"/>
    </row>
    <row r="83" spans="1:15" ht="18" customHeight="1" x14ac:dyDescent="0.35">
      <c r="A83" s="45" t="s">
        <v>66</v>
      </c>
      <c r="B83" s="46">
        <v>500</v>
      </c>
      <c r="C83" s="46">
        <v>0</v>
      </c>
      <c r="D83" s="46">
        <v>0</v>
      </c>
      <c r="E83" s="46">
        <v>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6">
        <v>0</v>
      </c>
      <c r="L83" s="46">
        <v>0</v>
      </c>
      <c r="M83" s="46">
        <v>0</v>
      </c>
      <c r="N83" s="47">
        <f>SUM(B83:M83)</f>
        <v>500</v>
      </c>
      <c r="O83" s="32"/>
    </row>
    <row r="84" spans="1:15" ht="18" customHeight="1" x14ac:dyDescent="0.35">
      <c r="A84" s="45" t="s">
        <v>25</v>
      </c>
      <c r="B84" s="46">
        <v>100</v>
      </c>
      <c r="C84" s="46">
        <v>0</v>
      </c>
      <c r="D84" s="46">
        <v>0</v>
      </c>
      <c r="E84" s="46">
        <v>0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v>0</v>
      </c>
      <c r="L84" s="46">
        <v>0</v>
      </c>
      <c r="M84" s="46">
        <v>0</v>
      </c>
      <c r="N84" s="47">
        <f>SUM(B84:M84)</f>
        <v>100</v>
      </c>
      <c r="O84" s="32"/>
    </row>
    <row r="85" spans="1:15" ht="18" customHeight="1" x14ac:dyDescent="0.35">
      <c r="A85" s="48"/>
      <c r="B85" s="48">
        <f t="shared" ref="B85:N85" si="11">SUM(B80:B84)</f>
        <v>1500</v>
      </c>
      <c r="C85" s="48">
        <f t="shared" si="11"/>
        <v>0</v>
      </c>
      <c r="D85" s="48">
        <f t="shared" si="11"/>
        <v>0</v>
      </c>
      <c r="E85" s="48">
        <f t="shared" si="11"/>
        <v>0</v>
      </c>
      <c r="F85" s="48">
        <f t="shared" si="11"/>
        <v>0</v>
      </c>
      <c r="G85" s="48">
        <f t="shared" si="11"/>
        <v>0</v>
      </c>
      <c r="H85" s="48">
        <f t="shared" si="11"/>
        <v>0</v>
      </c>
      <c r="I85" s="48">
        <f t="shared" si="11"/>
        <v>0</v>
      </c>
      <c r="J85" s="48">
        <f t="shared" si="11"/>
        <v>0</v>
      </c>
      <c r="K85" s="48">
        <f t="shared" si="11"/>
        <v>0</v>
      </c>
      <c r="L85" s="48">
        <f t="shared" si="11"/>
        <v>0</v>
      </c>
      <c r="M85" s="48">
        <f t="shared" si="11"/>
        <v>0</v>
      </c>
      <c r="N85" s="48">
        <f t="shared" si="11"/>
        <v>1500</v>
      </c>
      <c r="O85" s="32"/>
    </row>
    <row r="86" spans="1:15" ht="19.5" customHeight="1" x14ac:dyDescent="0.35">
      <c r="A86" s="43" t="s">
        <v>67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32"/>
    </row>
    <row r="87" spans="1:15" ht="18" customHeight="1" x14ac:dyDescent="0.35">
      <c r="A87" s="45" t="s">
        <v>68</v>
      </c>
      <c r="B87" s="46">
        <v>450</v>
      </c>
      <c r="C87" s="46">
        <v>0</v>
      </c>
      <c r="D87" s="46">
        <v>0</v>
      </c>
      <c r="E87" s="46">
        <v>0</v>
      </c>
      <c r="F87" s="46">
        <v>0</v>
      </c>
      <c r="G87" s="46">
        <v>0</v>
      </c>
      <c r="H87" s="46">
        <v>0</v>
      </c>
      <c r="I87" s="46">
        <v>0</v>
      </c>
      <c r="J87" s="46">
        <v>0</v>
      </c>
      <c r="K87" s="46">
        <v>0</v>
      </c>
      <c r="L87" s="46">
        <v>0</v>
      </c>
      <c r="M87" s="46">
        <v>0</v>
      </c>
      <c r="N87" s="47">
        <f>SUM(B87:M87)</f>
        <v>450</v>
      </c>
      <c r="O87" s="32"/>
    </row>
    <row r="88" spans="1:15" ht="18" customHeight="1" x14ac:dyDescent="0.35">
      <c r="A88" s="45" t="s">
        <v>69</v>
      </c>
      <c r="B88" s="46">
        <v>250</v>
      </c>
      <c r="C88" s="46">
        <v>0</v>
      </c>
      <c r="D88" s="46">
        <v>0</v>
      </c>
      <c r="E88" s="46">
        <v>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v>0</v>
      </c>
      <c r="L88" s="46">
        <v>0</v>
      </c>
      <c r="M88" s="46">
        <v>0</v>
      </c>
      <c r="N88" s="47">
        <f>SUM(B88:M88)</f>
        <v>250</v>
      </c>
      <c r="O88" s="32"/>
    </row>
    <row r="89" spans="1:15" ht="18" customHeight="1" x14ac:dyDescent="0.35">
      <c r="A89" s="45" t="s">
        <v>25</v>
      </c>
      <c r="B89" s="46">
        <v>200</v>
      </c>
      <c r="C89" s="46">
        <v>0</v>
      </c>
      <c r="D89" s="46">
        <v>0</v>
      </c>
      <c r="E89" s="46">
        <v>0</v>
      </c>
      <c r="F89" s="46">
        <v>0</v>
      </c>
      <c r="G89" s="46">
        <v>0</v>
      </c>
      <c r="H89" s="46">
        <v>0</v>
      </c>
      <c r="I89" s="46">
        <v>0</v>
      </c>
      <c r="J89" s="46">
        <v>0</v>
      </c>
      <c r="K89" s="46">
        <v>0</v>
      </c>
      <c r="L89" s="46">
        <v>0</v>
      </c>
      <c r="M89" s="46">
        <v>0</v>
      </c>
      <c r="N89" s="47">
        <f>SUM(B89:M89)</f>
        <v>200</v>
      </c>
      <c r="O89" s="32"/>
    </row>
    <row r="90" spans="1:15" ht="18" customHeight="1" x14ac:dyDescent="0.35">
      <c r="A90" s="48"/>
      <c r="B90" s="48">
        <f t="shared" ref="B90:N90" si="12">SUM(B87:B89)</f>
        <v>900</v>
      </c>
      <c r="C90" s="48">
        <f t="shared" si="12"/>
        <v>0</v>
      </c>
      <c r="D90" s="48">
        <f t="shared" si="12"/>
        <v>0</v>
      </c>
      <c r="E90" s="48">
        <f t="shared" si="12"/>
        <v>0</v>
      </c>
      <c r="F90" s="48">
        <f t="shared" si="12"/>
        <v>0</v>
      </c>
      <c r="G90" s="48">
        <f t="shared" si="12"/>
        <v>0</v>
      </c>
      <c r="H90" s="48">
        <f t="shared" si="12"/>
        <v>0</v>
      </c>
      <c r="I90" s="48">
        <f t="shared" si="12"/>
        <v>0</v>
      </c>
      <c r="J90" s="48">
        <f t="shared" si="12"/>
        <v>0</v>
      </c>
      <c r="K90" s="48">
        <f t="shared" si="12"/>
        <v>0</v>
      </c>
      <c r="L90" s="48">
        <f t="shared" si="12"/>
        <v>0</v>
      </c>
      <c r="M90" s="48">
        <f t="shared" si="12"/>
        <v>0</v>
      </c>
      <c r="N90" s="48">
        <f t="shared" si="12"/>
        <v>900</v>
      </c>
      <c r="O90" s="32"/>
    </row>
    <row r="91" spans="1:15" ht="19.5" customHeight="1" x14ac:dyDescent="0.35">
      <c r="A91" s="43" t="s">
        <v>25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32"/>
    </row>
    <row r="92" spans="1:15" ht="18" customHeight="1" x14ac:dyDescent="0.35">
      <c r="A92" s="45" t="s">
        <v>70</v>
      </c>
      <c r="B92" s="46">
        <v>450</v>
      </c>
      <c r="C92" s="46">
        <v>0</v>
      </c>
      <c r="D92" s="46">
        <v>0</v>
      </c>
      <c r="E92" s="46">
        <v>0</v>
      </c>
      <c r="F92" s="46">
        <v>0</v>
      </c>
      <c r="G92" s="46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7">
        <f>SUM(B92:M92)</f>
        <v>450</v>
      </c>
      <c r="O92" s="32"/>
    </row>
    <row r="93" spans="1:15" ht="18" customHeight="1" x14ac:dyDescent="0.35">
      <c r="A93" s="45" t="s">
        <v>71</v>
      </c>
      <c r="B93" s="46">
        <v>250</v>
      </c>
      <c r="C93" s="46">
        <v>0</v>
      </c>
      <c r="D93" s="46">
        <v>0</v>
      </c>
      <c r="E93" s="46">
        <v>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6">
        <v>0</v>
      </c>
      <c r="L93" s="46">
        <v>0</v>
      </c>
      <c r="M93" s="46">
        <v>0</v>
      </c>
      <c r="N93" s="47">
        <f>SUM(B93:M93)</f>
        <v>250</v>
      </c>
      <c r="O93" s="32"/>
    </row>
    <row r="94" spans="1:15" ht="18" customHeight="1" x14ac:dyDescent="0.35">
      <c r="A94" s="45" t="s">
        <v>25</v>
      </c>
      <c r="B94" s="46">
        <v>200</v>
      </c>
      <c r="C94" s="46">
        <v>0</v>
      </c>
      <c r="D94" s="46">
        <v>0</v>
      </c>
      <c r="E94" s="46">
        <v>0</v>
      </c>
      <c r="F94" s="46">
        <v>0</v>
      </c>
      <c r="G94" s="46">
        <v>0</v>
      </c>
      <c r="H94" s="46">
        <v>0</v>
      </c>
      <c r="I94" s="46">
        <v>0</v>
      </c>
      <c r="J94" s="46">
        <v>0</v>
      </c>
      <c r="K94" s="46">
        <v>0</v>
      </c>
      <c r="L94" s="46">
        <v>0</v>
      </c>
      <c r="M94" s="46">
        <v>0</v>
      </c>
      <c r="N94" s="47">
        <f>SUM(B94:M94)</f>
        <v>200</v>
      </c>
      <c r="O94" s="32"/>
    </row>
    <row r="95" spans="1:15" ht="18" customHeight="1" x14ac:dyDescent="0.35">
      <c r="A95" s="48"/>
      <c r="B95" s="48">
        <f t="shared" ref="B95:N95" si="13">SUM(B92:B94)</f>
        <v>900</v>
      </c>
      <c r="C95" s="48">
        <f t="shared" si="13"/>
        <v>0</v>
      </c>
      <c r="D95" s="48">
        <f t="shared" si="13"/>
        <v>0</v>
      </c>
      <c r="E95" s="48">
        <f t="shared" si="13"/>
        <v>0</v>
      </c>
      <c r="F95" s="48">
        <f t="shared" si="13"/>
        <v>0</v>
      </c>
      <c r="G95" s="48">
        <f t="shared" si="13"/>
        <v>0</v>
      </c>
      <c r="H95" s="48">
        <f t="shared" si="13"/>
        <v>0</v>
      </c>
      <c r="I95" s="48">
        <f t="shared" si="13"/>
        <v>0</v>
      </c>
      <c r="J95" s="48">
        <f t="shared" si="13"/>
        <v>0</v>
      </c>
      <c r="K95" s="48">
        <f t="shared" si="13"/>
        <v>0</v>
      </c>
      <c r="L95" s="48">
        <f t="shared" si="13"/>
        <v>0</v>
      </c>
      <c r="M95" s="48">
        <f t="shared" si="13"/>
        <v>0</v>
      </c>
      <c r="N95" s="48">
        <f t="shared" si="13"/>
        <v>900</v>
      </c>
      <c r="O95" s="32"/>
    </row>
    <row r="96" spans="1:15" ht="21.75" customHeight="1" x14ac:dyDescent="0.35">
      <c r="A96" s="27" t="s">
        <v>26</v>
      </c>
      <c r="B96" s="28">
        <f t="shared" ref="B96:N96" si="14">B95+B78+B71+B64+B57+B49</f>
        <v>25480</v>
      </c>
      <c r="C96" s="28">
        <f t="shared" si="14"/>
        <v>0</v>
      </c>
      <c r="D96" s="28">
        <f t="shared" si="14"/>
        <v>0</v>
      </c>
      <c r="E96" s="28">
        <f t="shared" si="14"/>
        <v>0</v>
      </c>
      <c r="F96" s="28">
        <f t="shared" si="14"/>
        <v>0</v>
      </c>
      <c r="G96" s="28">
        <f t="shared" si="14"/>
        <v>0</v>
      </c>
      <c r="H96" s="28">
        <f t="shared" si="14"/>
        <v>0</v>
      </c>
      <c r="I96" s="28">
        <f t="shared" si="14"/>
        <v>0</v>
      </c>
      <c r="J96" s="28">
        <f t="shared" si="14"/>
        <v>0</v>
      </c>
      <c r="K96" s="28">
        <f t="shared" si="14"/>
        <v>0</v>
      </c>
      <c r="L96" s="28">
        <f t="shared" si="14"/>
        <v>0</v>
      </c>
      <c r="M96" s="28">
        <f t="shared" si="14"/>
        <v>0</v>
      </c>
      <c r="N96" s="28">
        <f t="shared" si="14"/>
        <v>25480</v>
      </c>
      <c r="O96" s="32"/>
    </row>
    <row r="97" spans="1:15" ht="15.75" customHeight="1" x14ac:dyDescent="0.35">
      <c r="A97" s="4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50"/>
    </row>
  </sheetData>
  <mergeCells count="7">
    <mergeCell ref="C6:D6"/>
    <mergeCell ref="C8:D8"/>
    <mergeCell ref="C9:D9"/>
    <mergeCell ref="C10:D10"/>
    <mergeCell ref="C3:F3"/>
    <mergeCell ref="C4:D4"/>
    <mergeCell ref="C5:D5"/>
  </mergeCells>
  <pageMargins left="0.25" right="0.25" top="0.25" bottom="0.25" header="0.511811023622047" footer="0.511811023622047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Personlig Budget</vt:lpstr>
      <vt:lpstr>'Personlig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 Dalley</dc:creator>
  <dc:description/>
  <cp:lastModifiedBy>Anders Hjalmarsson</cp:lastModifiedBy>
  <cp:revision>4</cp:revision>
  <cp:lastPrinted>2025-06-15T19:17:34Z</cp:lastPrinted>
  <dcterms:created xsi:type="dcterms:W3CDTF">2015-09-11T21:09:00Z</dcterms:created>
  <dcterms:modified xsi:type="dcterms:W3CDTF">2026-03-23T15:46:25Z</dcterms:modified>
  <dc:language>en-US</dc:language>
</cp:coreProperties>
</file>