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nakubalova/Desktop/"/>
    </mc:Choice>
  </mc:AlternateContent>
  <xr:revisionPtr revIDLastSave="0" documentId="13_ncr:1_{510F4D69-D0DA-B54E-9D62-9C2DE823F941}" xr6:coauthVersionLast="47" xr6:coauthVersionMax="47" xr10:uidLastSave="{00000000-0000-0000-0000-000000000000}"/>
  <bookViews>
    <workbookView xWindow="13540" yWindow="-27780" windowWidth="32100" windowHeight="25660" xr2:uid="{6E9B3D3E-59D5-3941-B925-836AC2F5DCAC}"/>
  </bookViews>
  <sheets>
    <sheet name="Ciele - ordinácia" sheetId="1" r:id="rId1"/>
    <sheet name="Ciele - súkromné" sheetId="2" r:id="rId2"/>
    <sheet name="Majetky - ordinácia" sheetId="3" r:id="rId3"/>
    <sheet name="Majetky - súkromné" sheetId="4" r:id="rId4"/>
    <sheet name="Ukazovateľ rizika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" l="1"/>
  <c r="F17" i="4"/>
  <c r="E21" i="4"/>
  <c r="D20" i="4"/>
  <c r="G17" i="4" s="1"/>
  <c r="D19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E21" i="3"/>
  <c r="D20" i="3"/>
  <c r="G17" i="3" s="1"/>
  <c r="D19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G9" i="4" l="1"/>
  <c r="G7" i="4"/>
  <c r="G4" i="4"/>
  <c r="G12" i="4"/>
  <c r="G5" i="4"/>
  <c r="G13" i="4"/>
  <c r="G6" i="4"/>
  <c r="G10" i="4"/>
  <c r="G14" i="4"/>
  <c r="G11" i="4"/>
  <c r="G15" i="4"/>
  <c r="G8" i="4"/>
  <c r="G16" i="4"/>
  <c r="G9" i="3"/>
  <c r="G7" i="3"/>
  <c r="G11" i="3"/>
  <c r="G15" i="3"/>
  <c r="G6" i="3"/>
  <c r="G10" i="3"/>
  <c r="G4" i="3"/>
  <c r="G16" i="3"/>
  <c r="G5" i="3"/>
  <c r="G13" i="3"/>
  <c r="G14" i="3"/>
  <c r="G8" i="3"/>
  <c r="G12" i="3"/>
  <c r="G20" i="4" l="1"/>
  <c r="G20" i="3"/>
  <c r="L62" i="2" l="1"/>
  <c r="P62" i="2" s="1"/>
  <c r="H62" i="2"/>
  <c r="M62" i="2" s="1"/>
  <c r="L61" i="2"/>
  <c r="O61" i="2" s="1"/>
  <c r="H61" i="2"/>
  <c r="M61" i="2" s="1"/>
  <c r="P60" i="2"/>
  <c r="L60" i="2"/>
  <c r="O60" i="2" s="1"/>
  <c r="Q60" i="2" s="1"/>
  <c r="H60" i="2"/>
  <c r="M60" i="2" s="1"/>
  <c r="M59" i="2"/>
  <c r="L59" i="2"/>
  <c r="P59" i="2" s="1"/>
  <c r="H59" i="2"/>
  <c r="L58" i="2"/>
  <c r="P58" i="2" s="1"/>
  <c r="H58" i="2"/>
  <c r="M58" i="2" s="1"/>
  <c r="L57" i="2"/>
  <c r="O57" i="2" s="1"/>
  <c r="H57" i="2"/>
  <c r="M57" i="2" s="1"/>
  <c r="P56" i="2"/>
  <c r="L56" i="2"/>
  <c r="O56" i="2" s="1"/>
  <c r="Q56" i="2" s="1"/>
  <c r="H56" i="2"/>
  <c r="M56" i="2" s="1"/>
  <c r="L55" i="2"/>
  <c r="P55" i="2" s="1"/>
  <c r="H55" i="2"/>
  <c r="M55" i="2" s="1"/>
  <c r="L54" i="2"/>
  <c r="P54" i="2" s="1"/>
  <c r="H54" i="2"/>
  <c r="M54" i="2" s="1"/>
  <c r="L53" i="2"/>
  <c r="O53" i="2" s="1"/>
  <c r="H53" i="2"/>
  <c r="M53" i="2" s="1"/>
  <c r="H36" i="2"/>
  <c r="K36" i="2" s="1"/>
  <c r="K35" i="2"/>
  <c r="H35" i="2"/>
  <c r="H34" i="2"/>
  <c r="K34" i="2" s="1"/>
  <c r="H33" i="2"/>
  <c r="K33" i="2" s="1"/>
  <c r="H32" i="2"/>
  <c r="K32" i="2" s="1"/>
  <c r="K31" i="2"/>
  <c r="H31" i="2"/>
  <c r="H30" i="2"/>
  <c r="K30" i="2" s="1"/>
  <c r="H29" i="2"/>
  <c r="K29" i="2" s="1"/>
  <c r="H28" i="2"/>
  <c r="K28" i="2" s="1"/>
  <c r="H27" i="2"/>
  <c r="K27" i="2" s="1"/>
  <c r="L62" i="1"/>
  <c r="P62" i="1" s="1"/>
  <c r="H62" i="1"/>
  <c r="M62" i="1" s="1"/>
  <c r="L61" i="1"/>
  <c r="O61" i="1" s="1"/>
  <c r="H61" i="1"/>
  <c r="M61" i="1" s="1"/>
  <c r="P60" i="1"/>
  <c r="O60" i="1"/>
  <c r="Q60" i="1" s="1"/>
  <c r="L60" i="1"/>
  <c r="H60" i="1"/>
  <c r="M60" i="1" s="1"/>
  <c r="L59" i="1"/>
  <c r="P59" i="1" s="1"/>
  <c r="H59" i="1"/>
  <c r="M59" i="1" s="1"/>
  <c r="L58" i="1"/>
  <c r="P58" i="1" s="1"/>
  <c r="H58" i="1"/>
  <c r="M58" i="1" s="1"/>
  <c r="L57" i="1"/>
  <c r="O57" i="1" s="1"/>
  <c r="H57" i="1"/>
  <c r="M57" i="1" s="1"/>
  <c r="M56" i="1"/>
  <c r="L56" i="1"/>
  <c r="P56" i="1" s="1"/>
  <c r="H56" i="1"/>
  <c r="L55" i="1"/>
  <c r="P55" i="1" s="1"/>
  <c r="H55" i="1"/>
  <c r="M55" i="1" s="1"/>
  <c r="L54" i="1"/>
  <c r="P54" i="1" s="1"/>
  <c r="H54" i="1"/>
  <c r="M54" i="1" s="1"/>
  <c r="L53" i="1"/>
  <c r="O53" i="1" s="1"/>
  <c r="H53" i="1"/>
  <c r="M53" i="1" s="1"/>
  <c r="H36" i="1"/>
  <c r="K36" i="1" s="1"/>
  <c r="H35" i="1"/>
  <c r="K35" i="1" s="1"/>
  <c r="H34" i="1"/>
  <c r="K34" i="1" s="1"/>
  <c r="H33" i="1"/>
  <c r="K33" i="1" s="1"/>
  <c r="H32" i="1"/>
  <c r="K32" i="1" s="1"/>
  <c r="H31" i="1"/>
  <c r="K31" i="1" s="1"/>
  <c r="H30" i="1"/>
  <c r="K30" i="1" s="1"/>
  <c r="H29" i="1"/>
  <c r="K29" i="1" s="1"/>
  <c r="H28" i="1"/>
  <c r="K28" i="1" s="1"/>
  <c r="H27" i="1"/>
  <c r="K27" i="1" s="1"/>
  <c r="P57" i="2" l="1"/>
  <c r="Q57" i="2" s="1"/>
  <c r="Q53" i="1"/>
  <c r="Q61" i="1"/>
  <c r="P53" i="2"/>
  <c r="Q53" i="2" s="1"/>
  <c r="P57" i="1"/>
  <c r="Q57" i="1" s="1"/>
  <c r="P53" i="1"/>
  <c r="O56" i="1"/>
  <c r="Q56" i="1" s="1"/>
  <c r="P61" i="1"/>
  <c r="P61" i="2"/>
  <c r="Q61" i="2" s="1"/>
  <c r="O55" i="2"/>
  <c r="Q55" i="2" s="1"/>
  <c r="O59" i="2"/>
  <c r="Q59" i="2" s="1"/>
  <c r="O54" i="2"/>
  <c r="Q54" i="2" s="1"/>
  <c r="O58" i="2"/>
  <c r="Q58" i="2" s="1"/>
  <c r="O62" i="2"/>
  <c r="Q62" i="2" s="1"/>
  <c r="O62" i="1"/>
  <c r="Q62" i="1" s="1"/>
  <c r="O59" i="1"/>
  <c r="Q59" i="1" s="1"/>
  <c r="O55" i="1"/>
  <c r="Q55" i="1" s="1"/>
  <c r="O54" i="1"/>
  <c r="Q54" i="1" s="1"/>
  <c r="O58" i="1"/>
  <c r="Q58" i="1" s="1"/>
</calcChain>
</file>

<file path=xl/sharedStrings.xml><?xml version="1.0" encoding="utf-8"?>
<sst xmlns="http://schemas.openxmlformats.org/spreadsheetml/2006/main" count="521" uniqueCount="220">
  <si>
    <t>Jednorazovo</t>
  </si>
  <si>
    <t>Pomenujte cieľ</t>
  </si>
  <si>
    <t xml:space="preserve">Peniaze </t>
  </si>
  <si>
    <t>Mesačne</t>
  </si>
  <si>
    <t>potrebujete</t>
  </si>
  <si>
    <t>1.</t>
  </si>
  <si>
    <t>2.</t>
  </si>
  <si>
    <t>3.</t>
  </si>
  <si>
    <t>4.</t>
  </si>
  <si>
    <t>5.</t>
  </si>
  <si>
    <t xml:space="preserve">Najskôr si prosím  </t>
  </si>
  <si>
    <t>6.</t>
  </si>
  <si>
    <t>pozrite video, alebo si</t>
  </si>
  <si>
    <t>7.</t>
  </si>
  <si>
    <t xml:space="preserve">prečítajte „Vysvetlenie“  </t>
  </si>
  <si>
    <t>8.</t>
  </si>
  <si>
    <t>na druhom hárku.</t>
  </si>
  <si>
    <t>9.</t>
  </si>
  <si>
    <t>10.</t>
  </si>
  <si>
    <t>11.</t>
  </si>
  <si>
    <t>12.</t>
  </si>
  <si>
    <t>13.</t>
  </si>
  <si>
    <t>14.</t>
  </si>
  <si>
    <t>15.</t>
  </si>
  <si>
    <r>
      <rPr>
        <b/>
        <sz val="12"/>
        <color theme="1"/>
        <rFont val="Aptos Narrow"/>
        <family val="2"/>
        <scheme val="minor"/>
      </rPr>
      <t>Poznámka:</t>
    </r>
    <r>
      <rPr>
        <sz val="12"/>
        <color theme="1"/>
        <rFont val="Aptos Narrow"/>
        <family val="2"/>
        <charset val="238"/>
        <scheme val="minor"/>
      </rPr>
      <t xml:space="preserve"> napríklad na kúpu auta zrejme budete potrebovať peniaze jednorázovo,</t>
    </r>
  </si>
  <si>
    <t>Koľko viete mesačne odkladať
Koľko máte už ušetrené</t>
  </si>
  <si>
    <t>napríklad na dôchodok zrejme mesačne.</t>
  </si>
  <si>
    <t>Koľko máte už našetrené</t>
  </si>
  <si>
    <t>Všetky ciele, na ktoré potrebujete sumu jednorazovo vypíšte do 1. tabuľky nižšie.</t>
  </si>
  <si>
    <t>Všetky ciele, na ktoré potrebujete sumu mesačne vypíšte do 2. tabuľky nižšie.</t>
  </si>
  <si>
    <t>Cieľe, na ktoré potrebujete jednorazovú sumu</t>
  </si>
  <si>
    <t>Vklady</t>
  </si>
  <si>
    <t>Jednorazová suma</t>
  </si>
  <si>
    <t>Horizont</t>
  </si>
  <si>
    <t>Priemerná</t>
  </si>
  <si>
    <t>Cena v budúcnosti</t>
  </si>
  <si>
    <t>Názov a popis</t>
  </si>
  <si>
    <t>v dnešných cenách</t>
  </si>
  <si>
    <t>v rokoch</t>
  </si>
  <si>
    <t>ročná inflácia</t>
  </si>
  <si>
    <t>(podľa inflácie)</t>
  </si>
  <si>
    <t>Jednorázový vklad</t>
  </si>
  <si>
    <t>Priemerný ročný výnos</t>
  </si>
  <si>
    <t>Mesačne je potrebné odkládať</t>
  </si>
  <si>
    <r>
      <rPr>
        <b/>
        <u/>
        <sz val="12"/>
        <color theme="1"/>
        <rFont val="Calibri (Text)"/>
        <charset val="238"/>
      </rPr>
      <t>Poznámka</t>
    </r>
    <r>
      <rPr>
        <sz val="12"/>
        <color theme="1"/>
        <rFont val="Aptos Narrow"/>
        <family val="2"/>
        <scheme val="minor"/>
      </rPr>
      <t>: Čo v prípade, ak Vám vyšla príliš</t>
    </r>
  </si>
  <si>
    <t>vysoká cena, ktorú by ste museli mesačne odkladať?</t>
  </si>
  <si>
    <t>V takom prípade viete zmeniť niektorú z týchto vecí.</t>
  </si>
  <si>
    <t>Viete ich zmeniť aj viacero naraz:</t>
  </si>
  <si>
    <t>1) Nastaviť dlhší horizont</t>
  </si>
  <si>
    <t>2) Dúfať, že inflácia bude v danom období nižšia a znížiť ju</t>
  </si>
  <si>
    <t>3) Zvýšiť jednorazový vklad</t>
  </si>
  <si>
    <t>4) Zvýšiť priemerný ročný výnos - to znamená</t>
  </si>
  <si>
    <t>vkladať peniaze tam, kde Vám potenciálne</t>
  </si>
  <si>
    <t>prinesú vyšší výnos. V takom prípade vždy</t>
  </si>
  <si>
    <r>
      <rPr>
        <b/>
        <sz val="12"/>
        <color theme="1"/>
        <rFont val="Aptos Narrow"/>
        <family val="2"/>
        <scheme val="minor"/>
      </rPr>
      <t>Poznámka</t>
    </r>
    <r>
      <rPr>
        <sz val="12"/>
        <color theme="1"/>
        <rFont val="Aptos Narrow"/>
        <family val="2"/>
        <charset val="238"/>
        <scheme val="minor"/>
      </rPr>
      <t>: Cieľ čo najviac konkretizujte</t>
    </r>
    <r>
      <rPr>
        <sz val="12"/>
        <color theme="1"/>
        <rFont val="Aptos Narrow"/>
        <family val="2"/>
        <scheme val="minor"/>
      </rPr>
      <t>.</t>
    </r>
  </si>
  <si>
    <r>
      <rPr>
        <b/>
        <sz val="12"/>
        <color theme="1"/>
        <rFont val="Aptos Narrow"/>
        <family val="2"/>
        <scheme val="minor"/>
      </rPr>
      <t>Poznámka</t>
    </r>
    <r>
      <rPr>
        <sz val="12"/>
        <color theme="1"/>
        <rFont val="Aptos Narrow"/>
        <family val="2"/>
        <charset val="238"/>
        <scheme val="minor"/>
      </rPr>
      <t xml:space="preserve">: Koľko </t>
    </r>
  </si>
  <si>
    <r>
      <rPr>
        <b/>
        <sz val="12"/>
        <color theme="1"/>
        <rFont val="Aptos Narrow"/>
        <family val="2"/>
        <scheme val="minor"/>
      </rPr>
      <t>Poznámka</t>
    </r>
    <r>
      <rPr>
        <sz val="12"/>
        <color theme="1"/>
        <rFont val="Aptos Narrow"/>
        <family val="2"/>
        <charset val="238"/>
        <scheme val="minor"/>
      </rPr>
      <t>:</t>
    </r>
  </si>
  <si>
    <r>
      <t>Poznámka</t>
    </r>
    <r>
      <rPr>
        <sz val="12"/>
        <color theme="1"/>
        <rFont val="Aptos Narrow"/>
        <family val="2"/>
        <scheme val="minor"/>
      </rPr>
      <t>:</t>
    </r>
  </si>
  <si>
    <r>
      <rPr>
        <b/>
        <sz val="12"/>
        <color theme="1"/>
        <rFont val="Aptos Narrow"/>
        <family val="2"/>
        <scheme val="minor"/>
      </rPr>
      <t>Poznámka</t>
    </r>
    <r>
      <rPr>
        <sz val="12"/>
        <color theme="1"/>
        <rFont val="Aptos Narrow"/>
        <family val="2"/>
        <charset val="238"/>
        <scheme val="minor"/>
      </rPr>
      <t xml:space="preserve">: Máte na tento cieľ </t>
    </r>
  </si>
  <si>
    <r>
      <rPr>
        <b/>
        <sz val="12"/>
        <color theme="1"/>
        <rFont val="Aptos Narrow"/>
        <family val="2"/>
        <scheme val="minor"/>
      </rPr>
      <t>Poznámka</t>
    </r>
    <r>
      <rPr>
        <sz val="12"/>
        <color theme="1"/>
        <rFont val="Aptos Narrow"/>
        <family val="2"/>
        <charset val="238"/>
        <scheme val="minor"/>
      </rPr>
      <t>: S akým priemerným ročným</t>
    </r>
  </si>
  <si>
    <r>
      <rPr>
        <b/>
        <sz val="12"/>
        <color theme="1"/>
        <rFont val="Aptos Narrow"/>
        <family val="2"/>
        <scheme val="minor"/>
      </rPr>
      <t>Poznámka</t>
    </r>
    <r>
      <rPr>
        <sz val="12"/>
        <color theme="1"/>
        <rFont val="Aptos Narrow"/>
        <family val="2"/>
        <scheme val="minor"/>
      </rPr>
      <t>: Aby ste dosiahli Váš ciel,</t>
    </r>
  </si>
  <si>
    <t xml:space="preserve">porovnávajte aj to, aké je maximálne riziko, </t>
  </si>
  <si>
    <t>budete potrebovať peňazí</t>
  </si>
  <si>
    <t>Za koľko</t>
  </si>
  <si>
    <t xml:space="preserve">Akú priemernú </t>
  </si>
  <si>
    <t>Budúca cena sa Vám</t>
  </si>
  <si>
    <t>teraz už nejakú sumu?</t>
  </si>
  <si>
    <t>ročným výnosom počítate?</t>
  </si>
  <si>
    <t>toto je čiastka, ktorú je potrebné mesačne</t>
  </si>
  <si>
    <t>ktoré ste ochotný akceptovať.</t>
  </si>
  <si>
    <t>v dnešných cenách.</t>
  </si>
  <si>
    <t>rokov.</t>
  </si>
  <si>
    <t>ročnú infláciu</t>
  </si>
  <si>
    <t>vypočíta automaticky</t>
  </si>
  <si>
    <t>Ak áno, napíšte koľko.</t>
  </si>
  <si>
    <t>Pre nápovedu sa pozrite</t>
  </si>
  <si>
    <t>odkladať.</t>
  </si>
  <si>
    <t>Vždy sa snažte zmeniť iba tie veci, ktoré sú podľa Vás reálne,</t>
  </si>
  <si>
    <t xml:space="preserve">v tomto období </t>
  </si>
  <si>
    <t>na základe inflácie.</t>
  </si>
  <si>
    <t>Ak nie, nechajte 0.</t>
  </si>
  <si>
    <r>
      <t>na druhú záložku "</t>
    </r>
    <r>
      <rPr>
        <sz val="12"/>
        <color rgb="FFFF0000"/>
        <rFont val="Calibri (Text)"/>
        <charset val="238"/>
      </rPr>
      <t>vysvetlenie</t>
    </r>
    <r>
      <rPr>
        <sz val="12"/>
        <color theme="1"/>
        <rFont val="Aptos Narrow"/>
        <family val="2"/>
        <charset val="238"/>
        <scheme val="minor"/>
      </rPr>
      <t>".</t>
    </r>
  </si>
  <si>
    <t>že sa môžu stať. Napríklad dúfať v menšiu ako 2% infláciu</t>
  </si>
  <si>
    <t>očakávate.</t>
  </si>
  <si>
    <t xml:space="preserve">Ak budete peniaze len odkladať </t>
  </si>
  <si>
    <t xml:space="preserve">je podľa mňa v dlhodobom hľadisku nereálne. </t>
  </si>
  <si>
    <t>bez úročenia, nechajte 0.</t>
  </si>
  <si>
    <t>Túto časť si prejdeme</t>
  </si>
  <si>
    <t>až v rámci 3. časti kurzu</t>
  </si>
  <si>
    <t>„Umenie zostať bohatý“.</t>
  </si>
  <si>
    <t>Cieľe, na ktoré potrebujete peniaze mesačne</t>
  </si>
  <si>
    <t>Možný výnos</t>
  </si>
  <si>
    <t>Mesačná suma</t>
  </si>
  <si>
    <t>Suma v budúcnosti</t>
  </si>
  <si>
    <t>z dividend</t>
  </si>
  <si>
    <t>Jednorazový vklad</t>
  </si>
  <si>
    <t>Mesačný vklad</t>
  </si>
  <si>
    <t>Suma na konci horizontu</t>
  </si>
  <si>
    <t xml:space="preserve">Pokryje rokov </t>
  </si>
  <si>
    <t>Dividendový výnos</t>
  </si>
  <si>
    <t>Výška ročne vyplatenej dividendy</t>
  </si>
  <si>
    <t>Ročne vybraná suma</t>
  </si>
  <si>
    <t>Mesačný príjem</t>
  </si>
  <si>
    <r>
      <rPr>
        <b/>
        <u/>
        <sz val="12"/>
        <color theme="1"/>
        <rFont val="Calibri (Text)"/>
        <charset val="238"/>
      </rPr>
      <t>Poznámka</t>
    </r>
    <r>
      <rPr>
        <sz val="12"/>
        <color theme="1"/>
        <rFont val="Aptos Narrow"/>
        <family val="2"/>
        <scheme val="minor"/>
      </rPr>
      <t>: Čo robiť v prípade, ak Vám vyšiel príliš nízky</t>
    </r>
  </si>
  <si>
    <t>mesačný príjem v porovnaní so sumou v stĺpci „H“,</t>
  </si>
  <si>
    <t>ktorú ste očakávali? V takom prípade viete zmeniť niektorú</t>
  </si>
  <si>
    <t>z týchto vecí. Viete ich zmeniť aj viacero naraz:</t>
  </si>
  <si>
    <t>3) Zvýšiť jednorázový vklad</t>
  </si>
  <si>
    <t>4) Zvýšiť mesačné vklady</t>
  </si>
  <si>
    <t>5) Zvýšiť priemerný ročný výnos - to znamená vkladať peniaze</t>
  </si>
  <si>
    <t>tam, kde Vám potenciálne prinesú vyšší výnos. V takom prípade</t>
  </si>
  <si>
    <t>vždy porovnávajte aj to, aké je maximálne riziko, ktoré</t>
  </si>
  <si>
    <r>
      <rPr>
        <b/>
        <sz val="12"/>
        <color theme="1"/>
        <rFont val="Aptos Narrow"/>
        <family val="2"/>
        <scheme val="minor"/>
      </rPr>
      <t>Poznámka</t>
    </r>
    <r>
      <rPr>
        <sz val="12"/>
        <color theme="1"/>
        <rFont val="Aptos Narrow"/>
        <family val="2"/>
        <charset val="238"/>
        <scheme val="minor"/>
      </rPr>
      <t>: Koľko peňazí</t>
    </r>
  </si>
  <si>
    <r>
      <rPr>
        <b/>
        <sz val="12"/>
        <color theme="1"/>
        <rFont val="Aptos Narrow"/>
        <family val="2"/>
        <scheme val="minor"/>
      </rPr>
      <t>Poznámka</t>
    </r>
    <r>
      <rPr>
        <sz val="12"/>
        <color theme="1"/>
        <rFont val="Aptos Narrow"/>
        <family val="2"/>
        <charset val="238"/>
        <scheme val="minor"/>
      </rPr>
      <t>: S akým priemerným</t>
    </r>
  </si>
  <si>
    <r>
      <rPr>
        <b/>
        <sz val="12"/>
        <color theme="1"/>
        <rFont val="Aptos Narrow"/>
        <family val="2"/>
        <scheme val="minor"/>
      </rPr>
      <t>Poznámka</t>
    </r>
    <r>
      <rPr>
        <sz val="12"/>
        <color theme="1"/>
        <rFont val="Aptos Narrow"/>
        <family val="2"/>
        <charset val="238"/>
        <scheme val="minor"/>
      </rPr>
      <t xml:space="preserve">: V prípade, ak budete počas celého </t>
    </r>
  </si>
  <si>
    <r>
      <rPr>
        <b/>
        <sz val="12"/>
        <color theme="1"/>
        <rFont val="Aptos Narrow"/>
        <family val="2"/>
        <scheme val="minor"/>
      </rPr>
      <t>Poznámka</t>
    </r>
    <r>
      <rPr>
        <sz val="12"/>
        <color theme="1"/>
        <rFont val="Aptos Narrow"/>
        <family val="2"/>
        <charset val="238"/>
        <scheme val="minor"/>
      </rPr>
      <t xml:space="preserve">: To Vám pokryje </t>
    </r>
  </si>
  <si>
    <r>
      <rPr>
        <b/>
        <sz val="12"/>
        <color theme="1"/>
        <rFont val="Aptos Narrow"/>
        <family val="2"/>
        <scheme val="minor"/>
      </rPr>
      <t>Poznámka</t>
    </r>
    <r>
      <rPr>
        <sz val="12"/>
        <color theme="1"/>
        <rFont val="Aptos Narrow"/>
        <family val="2"/>
        <charset val="238"/>
        <scheme val="minor"/>
      </rPr>
      <t>: S akým</t>
    </r>
  </si>
  <si>
    <r>
      <rPr>
        <b/>
        <sz val="12"/>
        <color theme="1"/>
        <rFont val="Aptos Narrow"/>
        <family val="2"/>
        <scheme val="minor"/>
      </rPr>
      <t>Poznámka</t>
    </r>
    <r>
      <rPr>
        <sz val="12"/>
        <color theme="1"/>
        <rFont val="Aptos Narrow"/>
        <family val="2"/>
        <charset val="238"/>
        <scheme val="minor"/>
      </rPr>
      <t>: Daný dividendový výnos</t>
    </r>
  </si>
  <si>
    <r>
      <rPr>
        <b/>
        <sz val="12"/>
        <color theme="1"/>
        <rFont val="Aptos Narrow"/>
        <family val="2"/>
        <scheme val="minor"/>
      </rPr>
      <t>Poznámka</t>
    </r>
    <r>
      <rPr>
        <sz val="12"/>
        <color theme="1"/>
        <rFont val="Aptos Narrow"/>
        <family val="2"/>
        <scheme val="minor"/>
      </rPr>
      <t xml:space="preserve">: </t>
    </r>
    <r>
      <rPr>
        <sz val="12"/>
        <color theme="1"/>
        <rFont val="Calibri (Text)"/>
        <charset val="238"/>
      </rPr>
      <t>Na úrovni 3%</t>
    </r>
    <r>
      <rPr>
        <sz val="12"/>
        <color theme="1"/>
        <rFont val="Aptos Narrow"/>
        <family val="2"/>
        <scheme val="minor"/>
      </rPr>
      <t>, ktoré by Vám</t>
    </r>
  </si>
  <si>
    <r>
      <rPr>
        <b/>
        <sz val="12"/>
        <color theme="1"/>
        <rFont val="Aptos Narrow"/>
        <family val="2"/>
        <scheme val="minor"/>
      </rPr>
      <t>Poznámka</t>
    </r>
    <r>
      <rPr>
        <sz val="12"/>
        <color theme="1"/>
        <rFont val="Aptos Narrow"/>
        <family val="2"/>
        <scheme val="minor"/>
      </rPr>
      <t xml:space="preserve">: Na základe Vami </t>
    </r>
  </si>
  <si>
    <t>ste ochotný akceptovať.</t>
  </si>
  <si>
    <t xml:space="preserve">plánujete mesačne </t>
  </si>
  <si>
    <t>horizontu vkladať sumy, ktoré ste napísali,</t>
  </si>
  <si>
    <t xml:space="preserve">"x" rokov podľa cien </t>
  </si>
  <si>
    <t>dividendovým výnosom</t>
  </si>
  <si>
    <t>predstavuje vyplatenie tejto sumy.</t>
  </si>
  <si>
    <t xml:space="preserve">dividendové portfólio mohlo priemerne </t>
  </si>
  <si>
    <t>zadaných dát by ste mohli</t>
  </si>
  <si>
    <t>6) V prípade dividend očakávať vyšší dividendový výnos</t>
  </si>
  <si>
    <t>na tento cieľ odkladať?</t>
  </si>
  <si>
    <t>k tomu vložíte jednorázovo, koľko ste uvideli</t>
  </si>
  <si>
    <t>v budúcnosti, stĺpec „H“.</t>
  </si>
  <si>
    <t xml:space="preserve">počítate? </t>
  </si>
  <si>
    <t>Typicky sa dividendy zvyknú</t>
  </si>
  <si>
    <t xml:space="preserve">ročne zarábať. </t>
  </si>
  <si>
    <t>mesačne mať túto sumu.</t>
  </si>
  <si>
    <t xml:space="preserve">7) Odpredávať vyššiu časť zo „Sumy na konci horizontu“ </t>
  </si>
  <si>
    <t xml:space="preserve">a v prípade ak budete mať priemerný </t>
  </si>
  <si>
    <t>vyplácať kvartálne.</t>
  </si>
  <si>
    <t>V takom prípade, by ste neuberali</t>
  </si>
  <si>
    <t xml:space="preserve">Porovnajte si ju </t>
  </si>
  <si>
    <t>v takom prípade použite stĺpec „X"</t>
  </si>
  <si>
    <t xml:space="preserve">ročný výnos, koľko ste si odhadli,  </t>
  </si>
  <si>
    <t>nič zo „Suma na konci horizontu.“</t>
  </si>
  <si>
    <t>so „Suma v budúcnosti</t>
  </si>
  <si>
    <t>Vždy sa snažte zmeniť iba tie veci, ktoré sú podľa Vás reálne, že sa môžu stať.</t>
  </si>
  <si>
    <t>na konci budete mať túto sumu.</t>
  </si>
  <si>
    <t>(Stĺpec „L“),ktorá by Vám tak mohla vydržať „navždy“.</t>
  </si>
  <si>
    <t>(podľa inflácie)“. Stĺpec „H“.</t>
  </si>
  <si>
    <t xml:space="preserve">Napríklad dúfať v menšiu ako 2% infláciu je podľa mňa nereálne. </t>
  </si>
  <si>
    <t>A/ Aktuálna situácia</t>
  </si>
  <si>
    <t>Aktuálna cena</t>
  </si>
  <si>
    <t>Dlh</t>
  </si>
  <si>
    <t>Čistý majetok</t>
  </si>
  <si>
    <t>% z ČM</t>
  </si>
  <si>
    <t>Nehnuteľnosť - vlastná</t>
  </si>
  <si>
    <t>Akcie</t>
  </si>
  <si>
    <t>pravideľný/stabilný</t>
  </si>
  <si>
    <t>Dlhopisy</t>
  </si>
  <si>
    <t>nepravideľný</t>
  </si>
  <si>
    <t>Zlato</t>
  </si>
  <si>
    <t>Kryptomeny</t>
  </si>
  <si>
    <t>Nehnuteľnosť - investícia</t>
  </si>
  <si>
    <t>zamestnanie</t>
  </si>
  <si>
    <t>BÚ</t>
  </si>
  <si>
    <t>podnikanie</t>
  </si>
  <si>
    <t>Rezerva</t>
  </si>
  <si>
    <t>brigáda</t>
  </si>
  <si>
    <t>Sporiaci účet</t>
  </si>
  <si>
    <t>investovanie</t>
  </si>
  <si>
    <t>Termínaný vklad</t>
  </si>
  <si>
    <t>iné</t>
  </si>
  <si>
    <t>Vlastné podnikanie</t>
  </si>
  <si>
    <t>Ostatné dlhy</t>
  </si>
  <si>
    <t>X</t>
  </si>
  <si>
    <t>Hrubé majetky</t>
  </si>
  <si>
    <t>Čisté majetky (ČM)</t>
  </si>
  <si>
    <t>Dlhy celkom</t>
  </si>
  <si>
    <t>Ukazovateľ rizika</t>
  </si>
  <si>
    <t>Nízké riziko</t>
  </si>
  <si>
    <t>Vysoké riziko</t>
  </si>
  <si>
    <t>Potenciálne nízký výnos</t>
  </si>
  <si>
    <t>Potenciálne vysoký výnos</t>
  </si>
  <si>
    <t>Poznámka: u jednotlivých produktov (typicky fondov) nájdete rizikový profil priamo v dokumente s klúčovými informáciami, vo Factsheete a zvyčajne tiež priamo na stránke fondu</t>
  </si>
  <si>
    <t>Typ investora a riziko</t>
  </si>
  <si>
    <t>Zaškrtnite, čo vás najviac vystihnuje</t>
  </si>
  <si>
    <t>Konzervatívný investor</t>
  </si>
  <si>
    <t>Vyvážený investor</t>
  </si>
  <si>
    <t>Odvážný investor</t>
  </si>
  <si>
    <t>chcem investovať veľmi malú časť svojho majetku</t>
  </si>
  <si>
    <t>chcem investovať väčšiu časť svojho majetku</t>
  </si>
  <si>
    <t>chcem investovať veľa zo svojho majetku</t>
  </si>
  <si>
    <t>nevadí mi nižší výnos, ale nechcem žiadnu stratu</t>
  </si>
  <si>
    <t>chcem zarobiť ideálne okolo 5 %, nevadí mi prečkať aj roky v strate</t>
  </si>
  <si>
    <t>chcem vysoký výnos a nevadí mi vyššie riziko a počkať si dlhšie</t>
  </si>
  <si>
    <t>v prípade poklesu ceny  investície by som ju predal/a</t>
  </si>
  <si>
    <t>s krátkodobými výkyvmi počítám, nevydesia ma</t>
  </si>
  <si>
    <t>investujem dlhodobo, nevadí mi aj vyšší pokles, beriem to ako príležitosť na daľšie investovanie</t>
  </si>
  <si>
    <t>Tabuľka porovnania ako rizikové aktíva vyhľadávať, podľa typu investora a dĺžky investičného horizontu</t>
  </si>
  <si>
    <t>Úroveň rizika</t>
  </si>
  <si>
    <t>1-5 rokov</t>
  </si>
  <si>
    <t>5-10 rokov</t>
  </si>
  <si>
    <t>10 a viac rokov</t>
  </si>
  <si>
    <t>Nízké</t>
  </si>
  <si>
    <t>Nízké - stredné</t>
  </si>
  <si>
    <t>Stredné</t>
  </si>
  <si>
    <t>Nízke - stredné</t>
  </si>
  <si>
    <t>Stredné - vyššie</t>
  </si>
  <si>
    <t>Vysoké</t>
  </si>
  <si>
    <t>Príklady aktív podľa druhu rizika:</t>
  </si>
  <si>
    <t>Stredné riziko</t>
  </si>
  <si>
    <t>Vysoké rizikové</t>
  </si>
  <si>
    <t>Termínovaný vklad</t>
  </si>
  <si>
    <t>Dlhopisy vo forme ETF</t>
  </si>
  <si>
    <t>Akcie (jednotlivé)</t>
  </si>
  <si>
    <t>Zlato (v strednom a dlhom horizonte skôr málo rizikové)</t>
  </si>
  <si>
    <t>Dlhopisy (s dobrým ratingom)</t>
  </si>
  <si>
    <t>Nehnuteľnosti</t>
  </si>
  <si>
    <t>Dlhopisy bez ratingu</t>
  </si>
  <si>
    <t>Akcie vo forme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</si>
</sst>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_);[Red]\(#,##0\ &quot;€&quot;\)"/>
    <numFmt numFmtId="164" formatCode="_ * #,##0.00_)\ [$€-1]_ ;_ * \(#,##0.00\)\ [$€-1]_ ;_ * &quot;-&quot;??_)\ [$€-1]_ ;_ @_ "/>
    <numFmt numFmtId="165" formatCode="_ * #,##0_)\ [$€-1]_ ;_ * \(#,##0\)\ [$€-1]_ ;_ * &quot;-&quot;??_)\ [$€-1]_ ;_ @_ "/>
    <numFmt numFmtId="166" formatCode="0.0%"/>
    <numFmt numFmtId="167" formatCode="0.0"/>
    <numFmt numFmtId="168" formatCode="_-* #,##0.00\ [$Kč-405]_-;\-* #,##0.00\ [$Kč-405]_-;_-* &quot;-&quot;??\ [$Kč-405]_-;_-@_-"/>
  </numFmts>
  <fonts count="19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8"/>
      <color theme="1"/>
      <name val="Aptos Narrow"/>
      <family val="2"/>
      <scheme val="minor"/>
    </font>
    <font>
      <b/>
      <sz val="18"/>
      <color theme="1"/>
      <name val="Aptos Narrow"/>
      <family val="2"/>
      <charset val="238"/>
      <scheme val="minor"/>
    </font>
    <font>
      <sz val="14"/>
      <color theme="1"/>
      <name val="Aptos Narrow"/>
      <family val="2"/>
      <scheme val="minor"/>
    </font>
    <font>
      <u/>
      <sz val="12"/>
      <color theme="10"/>
      <name val="Aptos Narrow"/>
      <family val="2"/>
      <charset val="238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2"/>
      <color theme="1"/>
      <name val="Calibri (Text)"/>
      <charset val="238"/>
    </font>
    <font>
      <sz val="12"/>
      <color rgb="FFFF0000"/>
      <name val="Calibri (Text)"/>
      <charset val="238"/>
    </font>
    <font>
      <b/>
      <sz val="12"/>
      <color rgb="FFFF0000"/>
      <name val="Calibri (Text)"/>
      <charset val="238"/>
    </font>
    <font>
      <b/>
      <sz val="12"/>
      <color rgb="FFFF0000"/>
      <name val="Aptos Narrow"/>
      <family val="2"/>
      <charset val="238"/>
      <scheme val="minor"/>
    </font>
    <font>
      <b/>
      <sz val="16"/>
      <color theme="1"/>
      <name val="Aptos Narrow"/>
      <family val="2"/>
      <scheme val="minor"/>
    </font>
    <font>
      <sz val="12"/>
      <color theme="1"/>
      <name val="Calibri (Text)"/>
      <charset val="238"/>
    </font>
    <font>
      <b/>
      <sz val="12"/>
      <color theme="1"/>
      <name val="Aptos Narrow"/>
      <scheme val="minor"/>
    </font>
    <font>
      <sz val="12"/>
      <color rgb="FF000000"/>
      <name val="Aptos Narrow"/>
      <family val="2"/>
      <charset val="238"/>
      <scheme val="minor"/>
    </font>
    <font>
      <b/>
      <sz val="12"/>
      <color rgb="FF000000"/>
      <name val="Aptos Narrow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B7FAF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CBFF"/>
        <bgColor indexed="64"/>
      </patternFill>
    </fill>
    <fill>
      <patternFill patternType="solid">
        <fgColor rgb="FFFDC7FB"/>
        <bgColor indexed="64"/>
      </patternFill>
    </fill>
    <fill>
      <patternFill patternType="solid">
        <fgColor rgb="FFFF91FD"/>
        <bgColor indexed="64"/>
      </patternFill>
    </fill>
    <fill>
      <patternFill patternType="solid">
        <fgColor rgb="FF49FCF2"/>
        <bgColor indexed="64"/>
      </patternFill>
    </fill>
    <fill>
      <patternFill patternType="solid">
        <fgColor rgb="FFFFCB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92FD"/>
        <bgColor indexed="64"/>
      </patternFill>
    </fill>
    <fill>
      <patternFill patternType="solid">
        <fgColor indexed="65"/>
        <bgColor rgb="FF000000"/>
      </patternFill>
    </fill>
    <fill>
      <patternFill patternType="solid">
        <fgColor rgb="FFFF92FD"/>
        <bgColor rgb="FF000000"/>
      </patternFill>
    </fill>
    <fill>
      <patternFill patternType="solid">
        <fgColor rgb="FFB7FAF6"/>
        <bgColor rgb="FF000000"/>
      </patternFill>
    </fill>
    <fill>
      <patternFill patternType="solid">
        <fgColor rgb="FFFFCBFF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medium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87">
    <xf numFmtId="0" fontId="0" fillId="0" borderId="0" xfId="0"/>
    <xf numFmtId="0" fontId="0" fillId="2" borderId="0" xfId="0" applyFill="1"/>
    <xf numFmtId="0" fontId="4" fillId="3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0" borderId="8" xfId="0" applyBorder="1"/>
    <xf numFmtId="0" fontId="0" fillId="2" borderId="8" xfId="0" applyFill="1" applyBorder="1" applyProtection="1">
      <protection locked="0"/>
    </xf>
    <xf numFmtId="0" fontId="2" fillId="0" borderId="0" xfId="0" applyFont="1"/>
    <xf numFmtId="0" fontId="6" fillId="0" borderId="0" xfId="2" applyProtection="1"/>
    <xf numFmtId="164" fontId="8" fillId="5" borderId="17" xfId="2" applyNumberFormat="1" applyFont="1" applyFill="1" applyBorder="1" applyProtection="1">
      <protection locked="0"/>
    </xf>
    <xf numFmtId="0" fontId="9" fillId="3" borderId="3" xfId="2" applyFont="1" applyFill="1" applyBorder="1" applyProtection="1"/>
    <xf numFmtId="0" fontId="9" fillId="3" borderId="18" xfId="2" applyFont="1" applyFill="1" applyBorder="1" applyProtection="1"/>
    <xf numFmtId="0" fontId="0" fillId="3" borderId="8" xfId="0" applyFill="1" applyBorder="1"/>
    <xf numFmtId="0" fontId="9" fillId="3" borderId="6" xfId="2" applyFont="1" applyFill="1" applyBorder="1" applyProtection="1"/>
    <xf numFmtId="0" fontId="9" fillId="3" borderId="19" xfId="2" applyFont="1" applyFill="1" applyBorder="1" applyProtection="1"/>
    <xf numFmtId="0" fontId="9" fillId="3" borderId="10" xfId="2" applyFont="1" applyFill="1" applyBorder="1" applyProtection="1"/>
    <xf numFmtId="0" fontId="9" fillId="3" borderId="8" xfId="2" applyFont="1" applyFill="1" applyBorder="1" applyProtection="1"/>
    <xf numFmtId="165" fontId="1" fillId="0" borderId="6" xfId="2" applyNumberFormat="1" applyFont="1" applyFill="1" applyBorder="1" applyProtection="1">
      <protection locked="0"/>
    </xf>
    <xf numFmtId="0" fontId="1" fillId="0" borderId="8" xfId="2" applyFont="1" applyFill="1" applyBorder="1" applyProtection="1">
      <protection locked="0"/>
    </xf>
    <xf numFmtId="166" fontId="1" fillId="0" borderId="8" xfId="1" applyNumberFormat="1" applyFont="1" applyFill="1" applyBorder="1" applyProtection="1">
      <protection locked="0"/>
    </xf>
    <xf numFmtId="6" fontId="8" fillId="5" borderId="20" xfId="2" applyNumberFormat="1" applyFont="1" applyFill="1" applyBorder="1" applyProtection="1"/>
    <xf numFmtId="165" fontId="1" fillId="0" borderId="14" xfId="2" applyNumberFormat="1" applyFont="1" applyFill="1" applyBorder="1" applyProtection="1">
      <protection locked="0"/>
    </xf>
    <xf numFmtId="9" fontId="0" fillId="0" borderId="8" xfId="1" applyFont="1" applyBorder="1" applyProtection="1">
      <protection locked="0"/>
    </xf>
    <xf numFmtId="165" fontId="1" fillId="7" borderId="21" xfId="2" applyNumberFormat="1" applyFont="1" applyFill="1" applyBorder="1" applyProtection="1"/>
    <xf numFmtId="0" fontId="7" fillId="4" borderId="3" xfId="2" applyFont="1" applyFill="1" applyBorder="1" applyProtection="1"/>
    <xf numFmtId="0" fontId="7" fillId="4" borderId="1" xfId="2" applyFont="1" applyFill="1" applyBorder="1" applyProtection="1"/>
    <xf numFmtId="0" fontId="8" fillId="4" borderId="3" xfId="2" applyFont="1" applyFill="1" applyBorder="1" applyProtection="1"/>
    <xf numFmtId="0" fontId="7" fillId="4" borderId="18" xfId="2" applyFont="1" applyFill="1" applyBorder="1" applyProtection="1"/>
    <xf numFmtId="0" fontId="7" fillId="4" borderId="2" xfId="2" applyFont="1" applyFill="1" applyBorder="1" applyProtection="1"/>
    <xf numFmtId="0" fontId="1" fillId="4" borderId="22" xfId="2" applyFont="1" applyFill="1" applyBorder="1" applyProtection="1"/>
    <xf numFmtId="0" fontId="1" fillId="4" borderId="12" xfId="2" applyFont="1" applyFill="1" applyBorder="1" applyProtection="1"/>
    <xf numFmtId="0" fontId="1" fillId="4" borderId="23" xfId="2" applyFont="1" applyFill="1" applyBorder="1" applyProtection="1"/>
    <xf numFmtId="0" fontId="1" fillId="4" borderId="0" xfId="2" applyFont="1" applyFill="1" applyBorder="1" applyProtection="1"/>
    <xf numFmtId="0" fontId="7" fillId="4" borderId="22" xfId="2" applyFont="1" applyFill="1" applyBorder="1" applyProtection="1"/>
    <xf numFmtId="0" fontId="1" fillId="4" borderId="13" xfId="2" applyFont="1" applyFill="1" applyBorder="1" applyProtection="1"/>
    <xf numFmtId="0" fontId="0" fillId="4" borderId="22" xfId="2" applyFont="1" applyFill="1" applyBorder="1" applyProtection="1"/>
    <xf numFmtId="0" fontId="1" fillId="4" borderId="4" xfId="2" applyFont="1" applyFill="1" applyBorder="1" applyProtection="1"/>
    <xf numFmtId="0" fontId="1" fillId="4" borderId="19" xfId="2" applyFont="1" applyFill="1" applyBorder="1" applyProtection="1"/>
    <xf numFmtId="0" fontId="1" fillId="4" borderId="5" xfId="2" applyFont="1" applyFill="1" applyBorder="1" applyProtection="1"/>
    <xf numFmtId="0" fontId="6" fillId="2" borderId="0" xfId="2" applyFill="1" applyAlignment="1" applyProtection="1"/>
    <xf numFmtId="0" fontId="6" fillId="2" borderId="24" xfId="2" applyFill="1" applyBorder="1" applyAlignment="1" applyProtection="1"/>
    <xf numFmtId="0" fontId="12" fillId="2" borderId="25" xfId="2" applyFont="1" applyFill="1" applyBorder="1" applyAlignment="1" applyProtection="1"/>
    <xf numFmtId="0" fontId="13" fillId="2" borderId="24" xfId="2" applyFont="1" applyFill="1" applyBorder="1" applyAlignment="1" applyProtection="1"/>
    <xf numFmtId="0" fontId="13" fillId="2" borderId="26" xfId="2" applyFont="1" applyFill="1" applyBorder="1" applyAlignment="1" applyProtection="1"/>
    <xf numFmtId="0" fontId="0" fillId="2" borderId="24" xfId="0" applyFill="1" applyBorder="1"/>
    <xf numFmtId="0" fontId="14" fillId="3" borderId="7" xfId="0" applyFont="1" applyFill="1" applyBorder="1" applyAlignment="1">
      <alignment horizontal="center"/>
    </xf>
    <xf numFmtId="0" fontId="9" fillId="6" borderId="3" xfId="2" applyFont="1" applyFill="1" applyBorder="1" applyProtection="1"/>
    <xf numFmtId="0" fontId="9" fillId="6" borderId="18" xfId="2" applyFont="1" applyFill="1" applyBorder="1" applyProtection="1"/>
    <xf numFmtId="0" fontId="14" fillId="3" borderId="14" xfId="0" applyFont="1" applyFill="1" applyBorder="1" applyAlignment="1">
      <alignment horizontal="center"/>
    </xf>
    <xf numFmtId="0" fontId="0" fillId="6" borderId="8" xfId="0" applyFill="1" applyBorder="1"/>
    <xf numFmtId="0" fontId="9" fillId="6" borderId="6" xfId="2" applyFont="1" applyFill="1" applyBorder="1" applyProtection="1"/>
    <xf numFmtId="0" fontId="9" fillId="6" borderId="19" xfId="2" applyFont="1" applyFill="1" applyBorder="1" applyProtection="1"/>
    <xf numFmtId="0" fontId="9" fillId="6" borderId="10" xfId="2" applyFont="1" applyFill="1" applyBorder="1" applyProtection="1"/>
    <xf numFmtId="0" fontId="9" fillId="6" borderId="8" xfId="2" applyFont="1" applyFill="1" applyBorder="1" applyProtection="1"/>
    <xf numFmtId="0" fontId="9" fillId="6" borderId="27" xfId="2" applyFont="1" applyFill="1" applyBorder="1" applyProtection="1"/>
    <xf numFmtId="0" fontId="5" fillId="6" borderId="14" xfId="2" applyFont="1" applyFill="1" applyBorder="1" applyProtection="1"/>
    <xf numFmtId="165" fontId="8" fillId="3" borderId="20" xfId="2" applyNumberFormat="1" applyFont="1" applyFill="1" applyBorder="1" applyProtection="1"/>
    <xf numFmtId="166" fontId="0" fillId="0" borderId="8" xfId="0" applyNumberFormat="1" applyBorder="1" applyProtection="1">
      <protection locked="0"/>
    </xf>
    <xf numFmtId="165" fontId="1" fillId="8" borderId="21" xfId="2" applyNumberFormat="1" applyFont="1" applyFill="1" applyBorder="1" applyProtection="1"/>
    <xf numFmtId="167" fontId="1" fillId="8" borderId="28" xfId="1" applyNumberFormat="1" applyFont="1" applyFill="1" applyBorder="1" applyProtection="1"/>
    <xf numFmtId="166" fontId="1" fillId="0" borderId="11" xfId="1" applyNumberFormat="1" applyFont="1" applyFill="1" applyBorder="1" applyProtection="1">
      <protection locked="0"/>
    </xf>
    <xf numFmtId="164" fontId="1" fillId="3" borderId="6" xfId="2" applyNumberFormat="1" applyFont="1" applyFill="1" applyBorder="1" applyProtection="1"/>
    <xf numFmtId="164" fontId="1" fillId="7" borderId="17" xfId="2" applyNumberFormat="1" applyFont="1" applyFill="1" applyBorder="1" applyProtection="1"/>
    <xf numFmtId="165" fontId="0" fillId="0" borderId="8" xfId="0" applyNumberFormat="1" applyBorder="1" applyProtection="1">
      <protection locked="0"/>
    </xf>
    <xf numFmtId="0" fontId="7" fillId="4" borderId="29" xfId="2" applyFont="1" applyFill="1" applyBorder="1" applyProtection="1"/>
    <xf numFmtId="0" fontId="7" fillId="4" borderId="7" xfId="2" applyFont="1" applyFill="1" applyBorder="1" applyProtection="1"/>
    <xf numFmtId="0" fontId="1" fillId="4" borderId="27" xfId="2" applyFont="1" applyFill="1" applyBorder="1" applyProtection="1"/>
    <xf numFmtId="0" fontId="8" fillId="4" borderId="22" xfId="2" applyFont="1" applyFill="1" applyBorder="1" applyProtection="1"/>
    <xf numFmtId="0" fontId="0" fillId="4" borderId="13" xfId="2" applyFont="1" applyFill="1" applyBorder="1" applyProtection="1"/>
    <xf numFmtId="0" fontId="1" fillId="4" borderId="6" xfId="2" applyFont="1" applyFill="1" applyBorder="1" applyProtection="1"/>
    <xf numFmtId="0" fontId="1" fillId="4" borderId="30" xfId="2" applyFont="1" applyFill="1" applyBorder="1" applyProtection="1"/>
    <xf numFmtId="0" fontId="1" fillId="4" borderId="14" xfId="2" applyFont="1" applyFill="1" applyBorder="1" applyProtection="1"/>
    <xf numFmtId="0" fontId="8" fillId="4" borderId="4" xfId="2" applyFont="1" applyFill="1" applyBorder="1" applyProtection="1"/>
    <xf numFmtId="164" fontId="0" fillId="2" borderId="0" xfId="0" applyNumberFormat="1" applyFill="1"/>
    <xf numFmtId="0" fontId="16" fillId="3" borderId="8" xfId="0" applyFont="1" applyFill="1" applyBorder="1" applyAlignment="1">
      <alignment horizontal="left"/>
    </xf>
    <xf numFmtId="0" fontId="16" fillId="2" borderId="8" xfId="0" applyFont="1" applyFill="1" applyBorder="1"/>
    <xf numFmtId="0" fontId="16" fillId="9" borderId="8" xfId="0" applyFont="1" applyFill="1" applyBorder="1" applyAlignment="1">
      <alignment horizontal="center"/>
    </xf>
    <xf numFmtId="9" fontId="0" fillId="2" borderId="0" xfId="1" applyFont="1" applyFill="1" applyBorder="1" applyProtection="1"/>
    <xf numFmtId="0" fontId="16" fillId="10" borderId="8" xfId="0" applyFont="1" applyFill="1" applyBorder="1" applyProtection="1">
      <protection locked="0"/>
    </xf>
    <xf numFmtId="164" fontId="0" fillId="10" borderId="8" xfId="0" applyNumberFormat="1" applyFill="1" applyBorder="1" applyProtection="1">
      <protection locked="0"/>
    </xf>
    <xf numFmtId="164" fontId="0" fillId="0" borderId="8" xfId="0" applyNumberFormat="1" applyBorder="1"/>
    <xf numFmtId="9" fontId="16" fillId="2" borderId="8" xfId="1" applyFont="1" applyFill="1" applyBorder="1" applyProtection="1"/>
    <xf numFmtId="0" fontId="16" fillId="9" borderId="8" xfId="0" applyFont="1" applyFill="1" applyBorder="1"/>
    <xf numFmtId="0" fontId="0" fillId="2" borderId="8" xfId="0" applyFill="1" applyBorder="1" applyAlignment="1">
      <alignment horizontal="center"/>
    </xf>
    <xf numFmtId="9" fontId="0" fillId="2" borderId="8" xfId="1" applyFont="1" applyFill="1" applyBorder="1" applyProtection="1"/>
    <xf numFmtId="0" fontId="16" fillId="11" borderId="8" xfId="0" applyFont="1" applyFill="1" applyBorder="1"/>
    <xf numFmtId="164" fontId="16" fillId="2" borderId="8" xfId="0" applyNumberFormat="1" applyFont="1" applyFill="1" applyBorder="1"/>
    <xf numFmtId="0" fontId="0" fillId="2" borderId="8" xfId="0" applyFill="1" applyBorder="1"/>
    <xf numFmtId="164" fontId="16" fillId="9" borderId="8" xfId="0" applyNumberFormat="1" applyFont="1" applyFill="1" applyBorder="1"/>
    <xf numFmtId="164" fontId="0" fillId="2" borderId="8" xfId="0" applyNumberFormat="1" applyFill="1" applyBorder="1"/>
    <xf numFmtId="9" fontId="16" fillId="2" borderId="8" xfId="0" applyNumberFormat="1" applyFont="1" applyFill="1" applyBorder="1"/>
    <xf numFmtId="9" fontId="16" fillId="2" borderId="0" xfId="0" applyNumberFormat="1" applyFont="1" applyFill="1"/>
    <xf numFmtId="0" fontId="17" fillId="12" borderId="0" xfId="0" applyFont="1" applyFill="1"/>
    <xf numFmtId="0" fontId="18" fillId="13" borderId="0" xfId="0" applyFont="1" applyFill="1"/>
    <xf numFmtId="0" fontId="18" fillId="12" borderId="0" xfId="0" applyFont="1" applyFill="1"/>
    <xf numFmtId="0" fontId="18" fillId="14" borderId="8" xfId="0" applyFont="1" applyFill="1" applyBorder="1" applyAlignment="1">
      <alignment horizontal="center"/>
    </xf>
    <xf numFmtId="0" fontId="18" fillId="14" borderId="11" xfId="0" applyFont="1" applyFill="1" applyBorder="1" applyAlignment="1">
      <alignment horizontal="center"/>
    </xf>
    <xf numFmtId="0" fontId="18" fillId="14" borderId="10" xfId="0" applyFont="1" applyFill="1" applyBorder="1" applyAlignment="1">
      <alignment horizontal="center"/>
    </xf>
    <xf numFmtId="0" fontId="18" fillId="14" borderId="8" xfId="0" applyFont="1" applyFill="1" applyBorder="1"/>
    <xf numFmtId="0" fontId="18" fillId="13" borderId="0" xfId="0" applyFont="1" applyFill="1" applyAlignment="1">
      <alignment horizontal="center" vertical="center"/>
    </xf>
    <xf numFmtId="0" fontId="18" fillId="15" borderId="8" xfId="0" applyFont="1" applyFill="1" applyBorder="1" applyAlignment="1">
      <alignment horizontal="center" vertical="center"/>
    </xf>
    <xf numFmtId="0" fontId="18" fillId="15" borderId="11" xfId="0" applyFont="1" applyFill="1" applyBorder="1" applyAlignment="1">
      <alignment horizontal="center" vertical="center"/>
    </xf>
    <xf numFmtId="0" fontId="18" fillId="14" borderId="8" xfId="0" applyFont="1" applyFill="1" applyBorder="1" applyAlignment="1">
      <alignment horizontal="center" vertical="center"/>
    </xf>
    <xf numFmtId="0" fontId="17" fillId="12" borderId="14" xfId="0" applyFont="1" applyFill="1" applyBorder="1" applyAlignment="1" applyProtection="1">
      <alignment horizontal="center" vertical="center"/>
      <protection locked="0"/>
    </xf>
    <xf numFmtId="0" fontId="18" fillId="14" borderId="6" xfId="0" applyFont="1" applyFill="1" applyBorder="1" applyAlignment="1">
      <alignment horizontal="center" vertical="center"/>
    </xf>
    <xf numFmtId="0" fontId="18" fillId="14" borderId="3" xfId="0" applyFont="1" applyFill="1" applyBorder="1"/>
    <xf numFmtId="0" fontId="17" fillId="15" borderId="6" xfId="0" applyFont="1" applyFill="1" applyBorder="1"/>
    <xf numFmtId="0" fontId="17" fillId="15" borderId="9" xfId="0" applyFont="1" applyFill="1" applyBorder="1"/>
    <xf numFmtId="0" fontId="17" fillId="15" borderId="10" xfId="0" applyFont="1" applyFill="1" applyBorder="1"/>
    <xf numFmtId="0" fontId="17" fillId="15" borderId="11" xfId="0" applyFont="1" applyFill="1" applyBorder="1"/>
    <xf numFmtId="0" fontId="17" fillId="15" borderId="31" xfId="0" applyFont="1" applyFill="1" applyBorder="1"/>
    <xf numFmtId="0" fontId="17" fillId="15" borderId="4" xfId="0" applyFont="1" applyFill="1" applyBorder="1"/>
    <xf numFmtId="0" fontId="17" fillId="15" borderId="5" xfId="0" applyFont="1" applyFill="1" applyBorder="1"/>
    <xf numFmtId="0" fontId="17" fillId="15" borderId="14" xfId="0" applyFont="1" applyFill="1" applyBorder="1"/>
    <xf numFmtId="0" fontId="0" fillId="10" borderId="0" xfId="0" applyFill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2" borderId="14" xfId="0" applyFont="1" applyFill="1" applyBorder="1" applyAlignment="1" applyProtection="1">
      <alignment horizontal="center" vertical="center"/>
      <protection locked="0"/>
    </xf>
    <xf numFmtId="168" fontId="0" fillId="0" borderId="8" xfId="0" applyNumberFormat="1" applyBorder="1"/>
    <xf numFmtId="0" fontId="7" fillId="4" borderId="12" xfId="2" applyFont="1" applyFill="1" applyBorder="1" applyAlignment="1" applyProtection="1">
      <alignment horizontal="left"/>
    </xf>
    <xf numFmtId="0" fontId="7" fillId="4" borderId="0" xfId="2" applyFont="1" applyFill="1" applyBorder="1" applyAlignment="1" applyProtection="1">
      <alignment horizontal="left"/>
    </xf>
    <xf numFmtId="0" fontId="7" fillId="4" borderId="13" xfId="2" applyFont="1" applyFill="1" applyBorder="1" applyAlignment="1" applyProtection="1">
      <alignment horizontal="left"/>
    </xf>
    <xf numFmtId="0" fontId="8" fillId="4" borderId="12" xfId="2" applyFont="1" applyFill="1" applyBorder="1" applyAlignment="1" applyProtection="1">
      <alignment horizontal="center"/>
    </xf>
    <xf numFmtId="0" fontId="8" fillId="4" borderId="0" xfId="2" applyFont="1" applyFill="1" applyBorder="1" applyAlignment="1" applyProtection="1">
      <alignment horizontal="center"/>
    </xf>
    <xf numFmtId="0" fontId="8" fillId="4" borderId="13" xfId="2" applyFont="1" applyFill="1" applyBorder="1" applyAlignment="1" applyProtection="1">
      <alignment horizontal="center"/>
    </xf>
    <xf numFmtId="0" fontId="1" fillId="0" borderId="1" xfId="2" applyFont="1" applyFill="1" applyBorder="1" applyAlignment="1" applyProtection="1">
      <alignment horizontal="center"/>
      <protection locked="0"/>
    </xf>
    <xf numFmtId="0" fontId="1" fillId="0" borderId="2" xfId="2" applyFont="1" applyFill="1" applyBorder="1" applyAlignment="1" applyProtection="1">
      <alignment horizontal="center"/>
      <protection locked="0"/>
    </xf>
    <xf numFmtId="0" fontId="7" fillId="4" borderId="12" xfId="2" applyFont="1" applyFill="1" applyBorder="1" applyAlignment="1" applyProtection="1">
      <alignment horizontal="center"/>
    </xf>
    <xf numFmtId="0" fontId="7" fillId="4" borderId="0" xfId="2" applyFont="1" applyFill="1" applyBorder="1" applyAlignment="1" applyProtection="1">
      <alignment horizontal="center"/>
    </xf>
    <xf numFmtId="0" fontId="7" fillId="4" borderId="13" xfId="2" applyFont="1" applyFill="1" applyBorder="1" applyAlignment="1" applyProtection="1">
      <alignment horizontal="center"/>
    </xf>
    <xf numFmtId="0" fontId="1" fillId="0" borderId="9" xfId="2" applyFont="1" applyFill="1" applyBorder="1" applyAlignment="1" applyProtection="1">
      <alignment horizontal="center"/>
      <protection locked="0"/>
    </xf>
    <xf numFmtId="0" fontId="1" fillId="0" borderId="10" xfId="2" applyFont="1" applyFill="1" applyBorder="1" applyAlignment="1" applyProtection="1">
      <alignment horizontal="center"/>
      <protection locked="0"/>
    </xf>
    <xf numFmtId="0" fontId="0" fillId="2" borderId="12" xfId="0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0" fillId="4" borderId="4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9" fillId="6" borderId="9" xfId="2" applyFont="1" applyFill="1" applyBorder="1" applyAlignment="1" applyProtection="1">
      <alignment horizontal="center"/>
    </xf>
    <xf numFmtId="0" fontId="9" fillId="6" borderId="10" xfId="2" applyFont="1" applyFill="1" applyBorder="1" applyAlignment="1" applyProtection="1">
      <alignment horizontal="center"/>
    </xf>
    <xf numFmtId="0" fontId="2" fillId="4" borderId="1" xfId="2" applyFont="1" applyFill="1" applyBorder="1" applyAlignment="1" applyProtection="1">
      <alignment horizontal="center"/>
    </xf>
    <xf numFmtId="0" fontId="2" fillId="4" borderId="2" xfId="2" applyFont="1" applyFill="1" applyBorder="1" applyAlignment="1" applyProtection="1">
      <alignment horizontal="center"/>
    </xf>
    <xf numFmtId="0" fontId="2" fillId="4" borderId="7" xfId="2" applyFont="1" applyFill="1" applyBorder="1" applyAlignment="1" applyProtection="1">
      <alignment horizontal="center"/>
    </xf>
    <xf numFmtId="0" fontId="8" fillId="4" borderId="4" xfId="2" applyFont="1" applyFill="1" applyBorder="1" applyAlignment="1" applyProtection="1">
      <alignment horizontal="center"/>
    </xf>
    <xf numFmtId="0" fontId="8" fillId="4" borderId="5" xfId="2" applyFont="1" applyFill="1" applyBorder="1" applyAlignment="1" applyProtection="1">
      <alignment horizontal="center"/>
    </xf>
    <xf numFmtId="0" fontId="8" fillId="4" borderId="14" xfId="2" applyFont="1" applyFill="1" applyBorder="1" applyAlignment="1" applyProtection="1">
      <alignment horizontal="center"/>
    </xf>
    <xf numFmtId="0" fontId="7" fillId="4" borderId="9" xfId="2" applyFont="1" applyFill="1" applyBorder="1" applyAlignment="1" applyProtection="1">
      <alignment horizontal="center"/>
    </xf>
    <xf numFmtId="0" fontId="1" fillId="4" borderId="10" xfId="2" applyFont="1" applyFill="1" applyBorder="1" applyAlignment="1" applyProtection="1">
      <alignment horizontal="center"/>
    </xf>
    <xf numFmtId="0" fontId="6" fillId="6" borderId="3" xfId="2" applyFill="1" applyBorder="1" applyAlignment="1" applyProtection="1">
      <alignment horizontal="center"/>
    </xf>
    <xf numFmtId="0" fontId="6" fillId="6" borderId="6" xfId="2" applyFill="1" applyBorder="1" applyAlignment="1" applyProtection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4" borderId="12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13" xfId="0" applyFill="1" applyBorder="1" applyAlignment="1">
      <alignment horizontal="left"/>
    </xf>
    <xf numFmtId="0" fontId="0" fillId="4" borderId="12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3" xfId="0" applyFill="1" applyBorder="1" applyAlignment="1">
      <alignment horizontal="center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6" fillId="3" borderId="3" xfId="2" applyFill="1" applyBorder="1" applyAlignment="1" applyProtection="1">
      <alignment horizontal="center"/>
    </xf>
    <xf numFmtId="0" fontId="6" fillId="3" borderId="6" xfId="2" applyFill="1" applyBorder="1" applyAlignment="1" applyProtection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9" fillId="3" borderId="9" xfId="2" applyFont="1" applyFill="1" applyBorder="1" applyAlignment="1" applyProtection="1">
      <alignment horizontal="center"/>
    </xf>
    <xf numFmtId="0" fontId="9" fillId="3" borderId="10" xfId="2" applyFont="1" applyFill="1" applyBorder="1" applyAlignment="1" applyProtection="1">
      <alignment horizontal="center"/>
    </xf>
    <xf numFmtId="0" fontId="7" fillId="4" borderId="2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 wrapText="1"/>
    </xf>
    <xf numFmtId="0" fontId="8" fillId="3" borderId="16" xfId="0" applyFont="1" applyFill="1" applyBorder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8" fillId="3" borderId="15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7" fillId="15" borderId="9" xfId="0" applyFont="1" applyFill="1" applyBorder="1" applyAlignment="1">
      <alignment horizontal="left"/>
    </xf>
    <xf numFmtId="0" fontId="17" fillId="15" borderId="10" xfId="0" applyFont="1" applyFill="1" applyBorder="1" applyAlignment="1">
      <alignment horizontal="left"/>
    </xf>
    <xf numFmtId="0" fontId="17" fillId="15" borderId="31" xfId="0" applyFont="1" applyFill="1" applyBorder="1" applyAlignment="1">
      <alignment horizontal="left"/>
    </xf>
  </cellXfs>
  <cellStyles count="3">
    <cellStyle name="Hypertextové prepojenie" xfId="2" builtinId="8"/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211667</xdr:colOff>
      <xdr:row>48</xdr:row>
      <xdr:rowOff>98777</xdr:rowOff>
    </xdr:from>
    <xdr:to>
      <xdr:col>13</xdr:col>
      <xdr:colOff>1354667</xdr:colOff>
      <xdr:row>48</xdr:row>
      <xdr:rowOff>98777</xdr:rowOff>
    </xdr:to>
    <xdr:cxnSp macro="">
      <xdr:nvCxnSpPr>
        <xdr:cNvPr id="3" name="Rovná spojovacia šípka 2">
          <a:extLst>
            <a:ext uri="{FF2B5EF4-FFF2-40B4-BE49-F238E27FC236}">
              <a16:creationId xmlns:a16="http://schemas.microsoft.com/office/drawing/2014/main" id="{F217FD07-744B-E449-B4D0-4E0613F48CD8}"/>
            </a:ext>
          </a:extLst>
        </xdr:cNvPr>
        <xdr:cNvCxnSpPr/>
      </xdr:nvCxnSpPr>
      <xdr:spPr>
        <a:xfrm>
          <a:off x="22589067" y="10309577"/>
          <a:ext cx="1143000" cy="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1511300</xdr:colOff>
      <xdr:row>17</xdr:row>
      <xdr:rowOff>174172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E99E146E-D276-5C4C-9AE0-2CD0C1BFC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45300" cy="38444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211667</xdr:colOff>
      <xdr:row>48</xdr:row>
      <xdr:rowOff>98777</xdr:rowOff>
    </xdr:from>
    <xdr:to>
      <xdr:col>13</xdr:col>
      <xdr:colOff>1354667</xdr:colOff>
      <xdr:row>48</xdr:row>
      <xdr:rowOff>98777</xdr:rowOff>
    </xdr:to>
    <xdr:cxnSp macro="">
      <xdr:nvCxnSpPr>
        <xdr:cNvPr id="3" name="Rovná spojovacia šípka 2">
          <a:extLst>
            <a:ext uri="{FF2B5EF4-FFF2-40B4-BE49-F238E27FC236}">
              <a16:creationId xmlns:a16="http://schemas.microsoft.com/office/drawing/2014/main" id="{D44D9E9F-5DA9-844A-9B77-D19D475F90C9}"/>
            </a:ext>
          </a:extLst>
        </xdr:cNvPr>
        <xdr:cNvCxnSpPr/>
      </xdr:nvCxnSpPr>
      <xdr:spPr>
        <a:xfrm>
          <a:off x="22589067" y="10309577"/>
          <a:ext cx="1143000" cy="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1511300</xdr:colOff>
      <xdr:row>17</xdr:row>
      <xdr:rowOff>174172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47ED900E-6DE3-4249-B044-F0D5142D0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45300" cy="38444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4711700</xdr:colOff>
      <xdr:row>17</xdr:row>
      <xdr:rowOff>304800</xdr:rowOff>
    </xdr:from>
    <xdr:to>
      <xdr:col>1</xdr:col>
      <xdr:colOff>4711700</xdr:colOff>
      <xdr:row>19</xdr:row>
      <xdr:rowOff>332708</xdr:rowOff>
    </xdr:to>
    <xdr:cxnSp macro="">
      <xdr:nvCxnSpPr>
        <xdr:cNvPr id="2" name="Rovná spojovacia šípka 1">
          <a:extLst>
            <a:ext uri="{FF2B5EF4-FFF2-40B4-BE49-F238E27FC236}">
              <a16:creationId xmlns:a16="http://schemas.microsoft.com/office/drawing/2014/main" id="{CE121B6B-0138-EA4E-4D38-4F02A4D0196E}"/>
            </a:ext>
          </a:extLst>
        </xdr:cNvPr>
        <xdr:cNvCxnSpPr/>
      </xdr:nvCxnSpPr>
      <xdr:spPr>
        <a:xfrm>
          <a:off x="6362700" y="3759200"/>
          <a:ext cx="0" cy="104390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622300</xdr:colOff>
      <xdr:row>15</xdr:row>
      <xdr:rowOff>584200</xdr:rowOff>
    </xdr:from>
    <xdr:to>
      <xdr:col>4</xdr:col>
      <xdr:colOff>546100</xdr:colOff>
      <xdr:row>15</xdr:row>
      <xdr:rowOff>596900</xdr:rowOff>
    </xdr:to>
    <xdr:cxnSp macro="">
      <xdr:nvCxnSpPr>
        <xdr:cNvPr id="3" name="Rovná spojovacia šípka 2">
          <a:extLst>
            <a:ext uri="{FF2B5EF4-FFF2-40B4-BE49-F238E27FC236}">
              <a16:creationId xmlns:a16="http://schemas.microsoft.com/office/drawing/2014/main" id="{6B2216CB-B02B-814D-BB5F-6602944C05FA}"/>
            </a:ext>
          </a:extLst>
        </xdr:cNvPr>
        <xdr:cNvCxnSpPr/>
      </xdr:nvCxnSpPr>
      <xdr:spPr>
        <a:xfrm>
          <a:off x="7137400" y="3632200"/>
          <a:ext cx="2654300" cy="12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4279900</xdr:colOff>
      <xdr:row>17</xdr:row>
      <xdr:rowOff>254000</xdr:rowOff>
    </xdr:from>
    <xdr:to>
      <xdr:col>1</xdr:col>
      <xdr:colOff>4559300</xdr:colOff>
      <xdr:row>19</xdr:row>
      <xdr:rowOff>419100</xdr:rowOff>
    </xdr:to>
    <xdr:sp macro="" textlink="">
      <xdr:nvSpPr>
        <xdr:cNvPr id="4" name="BlokTextu 12">
          <a:extLst>
            <a:ext uri="{FF2B5EF4-FFF2-40B4-BE49-F238E27FC236}">
              <a16:creationId xmlns:a16="http://schemas.microsoft.com/office/drawing/2014/main" id="{8F326511-D562-CADB-B91B-21208A544BD1}"/>
            </a:ext>
          </a:extLst>
        </xdr:cNvPr>
        <xdr:cNvSpPr txBox="1"/>
      </xdr:nvSpPr>
      <xdr:spPr>
        <a:xfrm rot="16200000">
          <a:off x="5480050" y="4159250"/>
          <a:ext cx="1181100" cy="279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sk-SK" sz="1100"/>
            <a:t>Typ investora</a:t>
          </a:r>
        </a:p>
      </xdr:txBody>
    </xdr:sp>
    <xdr:clientData/>
  </xdr:twoCellAnchor>
  <xdr:twoCellAnchor editAs="oneCell">
    <xdr:from>
      <xdr:col>3</xdr:col>
      <xdr:colOff>215900</xdr:colOff>
      <xdr:row>15</xdr:row>
      <xdr:rowOff>254000</xdr:rowOff>
    </xdr:from>
    <xdr:to>
      <xdr:col>3</xdr:col>
      <xdr:colOff>1295400</xdr:colOff>
      <xdr:row>15</xdr:row>
      <xdr:rowOff>508000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2392454-5B25-D6B2-AE66-FAAF57B97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2100" y="3302000"/>
          <a:ext cx="1079500" cy="25400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45B39-90F1-B34D-B7BC-9E162011FA1E}">
  <dimension ref="A1:BW807"/>
  <sheetViews>
    <sheetView tabSelected="1" workbookViewId="0">
      <selection activeCell="N58" sqref="N58"/>
    </sheetView>
  </sheetViews>
  <sheetFormatPr baseColWidth="10" defaultRowHeight="16" x14ac:dyDescent="0.2"/>
  <cols>
    <col min="1" max="1" width="5.83203125" customWidth="1"/>
    <col min="3" max="3" width="30.83203125" customWidth="1"/>
    <col min="4" max="4" width="22.5" customWidth="1"/>
    <col min="5" max="5" width="22.1640625" customWidth="1"/>
    <col min="7" max="7" width="15" customWidth="1"/>
    <col min="8" max="8" width="19.6640625" customWidth="1"/>
    <col min="9" max="9" width="26.83203125" customWidth="1"/>
    <col min="10" max="10" width="27" customWidth="1"/>
    <col min="11" max="11" width="35.33203125" customWidth="1"/>
    <col min="12" max="12" width="40" customWidth="1"/>
    <col min="13" max="13" width="26.83203125" customWidth="1"/>
    <col min="14" max="14" width="21.6640625" customWidth="1"/>
    <col min="15" max="15" width="34.6640625" customWidth="1"/>
    <col min="16" max="16" width="44.83203125" customWidth="1"/>
    <col min="17" max="17" width="24.5" customWidth="1"/>
    <col min="22" max="22" width="20.83203125" customWidth="1"/>
    <col min="23" max="23" width="5.5" customWidth="1"/>
    <col min="24" max="24" width="42" customWidth="1"/>
    <col min="25" max="25" width="28.6640625" customWidth="1"/>
    <col min="26" max="26" width="48.5" customWidth="1"/>
    <col min="27" max="27" width="11.5" bestFit="1" customWidth="1"/>
    <col min="28" max="28" width="13.1640625" bestFit="1" customWidth="1"/>
  </cols>
  <sheetData>
    <row r="1" spans="1:75" ht="17" customHeight="1" x14ac:dyDescent="0.3">
      <c r="B1" t="s">
        <v>0</v>
      </c>
      <c r="E1" s="1"/>
      <c r="F1" s="1"/>
      <c r="G1" s="1"/>
      <c r="H1" s="1"/>
      <c r="I1" s="148" t="s">
        <v>1</v>
      </c>
      <c r="J1" s="149"/>
      <c r="K1" s="149"/>
      <c r="L1" s="149"/>
      <c r="M1" s="2" t="s">
        <v>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7" customHeight="1" x14ac:dyDescent="0.3">
      <c r="B2" t="s">
        <v>3</v>
      </c>
      <c r="E2" s="1"/>
      <c r="F2" s="1"/>
      <c r="G2" s="1"/>
      <c r="H2" s="1"/>
      <c r="I2" s="150"/>
      <c r="J2" s="151"/>
      <c r="K2" s="151"/>
      <c r="L2" s="151"/>
      <c r="M2" s="3" t="s">
        <v>4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75" ht="17" customHeight="1" x14ac:dyDescent="0.25">
      <c r="E3" s="1"/>
      <c r="F3" s="1"/>
      <c r="G3" s="182"/>
      <c r="H3" s="183"/>
      <c r="I3" s="4" t="s">
        <v>5</v>
      </c>
      <c r="J3" s="160"/>
      <c r="K3" s="161"/>
      <c r="L3" s="162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75" ht="17" customHeight="1" x14ac:dyDescent="0.25">
      <c r="E4" s="1"/>
      <c r="F4" s="1"/>
      <c r="G4" s="157"/>
      <c r="H4" s="159"/>
      <c r="I4" s="4" t="s">
        <v>6</v>
      </c>
      <c r="J4" s="160"/>
      <c r="K4" s="161"/>
      <c r="L4" s="162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75" ht="17" customHeight="1" x14ac:dyDescent="0.25">
      <c r="E5" s="1"/>
      <c r="F5" s="1"/>
      <c r="G5" s="157"/>
      <c r="H5" s="159"/>
      <c r="I5" s="4" t="s">
        <v>7</v>
      </c>
      <c r="J5" s="160"/>
      <c r="K5" s="161"/>
      <c r="L5" s="162"/>
      <c r="M5" s="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75" ht="17" customHeight="1" x14ac:dyDescent="0.25">
      <c r="E6" s="1"/>
      <c r="F6" s="1"/>
      <c r="G6" s="157"/>
      <c r="H6" s="159"/>
      <c r="I6" s="4" t="s">
        <v>8</v>
      </c>
      <c r="J6" s="160"/>
      <c r="K6" s="161"/>
      <c r="L6" s="162"/>
      <c r="M6" s="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75" ht="17" customHeight="1" x14ac:dyDescent="0.25">
      <c r="E7" s="1"/>
      <c r="F7" s="1"/>
      <c r="G7" s="157"/>
      <c r="H7" s="159"/>
      <c r="I7" s="4" t="s">
        <v>9</v>
      </c>
      <c r="J7" s="160"/>
      <c r="K7" s="161"/>
      <c r="L7" s="162"/>
      <c r="M7" s="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</row>
    <row r="8" spans="1:75" ht="17" customHeight="1" x14ac:dyDescent="0.3">
      <c r="E8" s="1"/>
      <c r="F8" s="1"/>
      <c r="G8" s="180" t="s">
        <v>10</v>
      </c>
      <c r="H8" s="181"/>
      <c r="I8" s="4" t="s">
        <v>11</v>
      </c>
      <c r="J8" s="160"/>
      <c r="K8" s="161"/>
      <c r="L8" s="162"/>
      <c r="M8" s="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</row>
    <row r="9" spans="1:75" ht="17" customHeight="1" x14ac:dyDescent="0.3">
      <c r="E9" s="1"/>
      <c r="F9" s="1"/>
      <c r="G9" s="180" t="s">
        <v>12</v>
      </c>
      <c r="H9" s="181"/>
      <c r="I9" s="4" t="s">
        <v>13</v>
      </c>
      <c r="J9" s="160"/>
      <c r="K9" s="161"/>
      <c r="L9" s="162"/>
      <c r="M9" s="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</row>
    <row r="10" spans="1:75" ht="17" customHeight="1" x14ac:dyDescent="0.3">
      <c r="E10" s="1"/>
      <c r="F10" s="1"/>
      <c r="G10" s="180" t="s">
        <v>14</v>
      </c>
      <c r="H10" s="181"/>
      <c r="I10" s="4" t="s">
        <v>15</v>
      </c>
      <c r="J10" s="160"/>
      <c r="K10" s="161"/>
      <c r="L10" s="162"/>
      <c r="M10" s="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</row>
    <row r="11" spans="1:75" ht="17" customHeight="1" x14ac:dyDescent="0.3">
      <c r="E11" s="1"/>
      <c r="F11" s="1"/>
      <c r="G11" s="180" t="s">
        <v>16</v>
      </c>
      <c r="H11" s="181"/>
      <c r="I11" s="4" t="s">
        <v>17</v>
      </c>
      <c r="J11" s="160"/>
      <c r="K11" s="161"/>
      <c r="L11" s="162"/>
      <c r="M11" s="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</row>
    <row r="12" spans="1:75" ht="17" customHeight="1" x14ac:dyDescent="0.25">
      <c r="E12" s="1"/>
      <c r="F12" s="1"/>
      <c r="G12" s="157"/>
      <c r="H12" s="159"/>
      <c r="I12" s="4" t="s">
        <v>18</v>
      </c>
      <c r="J12" s="160"/>
      <c r="K12" s="161"/>
      <c r="L12" s="162"/>
      <c r="M12" s="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</row>
    <row r="13" spans="1:75" ht="17" customHeight="1" x14ac:dyDescent="0.25">
      <c r="B13" s="6"/>
      <c r="C13" s="6"/>
      <c r="D13" s="6"/>
      <c r="E13" s="1"/>
      <c r="F13" s="1"/>
      <c r="G13" s="157"/>
      <c r="H13" s="159"/>
      <c r="I13" s="4" t="s">
        <v>19</v>
      </c>
      <c r="J13" s="160"/>
      <c r="K13" s="161"/>
      <c r="L13" s="162"/>
      <c r="M13" s="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</row>
    <row r="14" spans="1:75" ht="17" customHeight="1" x14ac:dyDescent="0.25">
      <c r="A14" s="7"/>
      <c r="B14" s="7"/>
      <c r="C14" s="7"/>
      <c r="D14" s="7"/>
      <c r="E14" s="1"/>
      <c r="F14" s="1"/>
      <c r="G14" s="157"/>
      <c r="H14" s="159"/>
      <c r="I14" s="4" t="s">
        <v>20</v>
      </c>
      <c r="J14" s="160"/>
      <c r="K14" s="161"/>
      <c r="L14" s="162"/>
      <c r="M14" s="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</row>
    <row r="15" spans="1:75" ht="17" customHeight="1" x14ac:dyDescent="0.25">
      <c r="A15" s="7"/>
      <c r="B15" s="7"/>
      <c r="C15" s="7"/>
      <c r="D15" s="7"/>
      <c r="E15" s="1"/>
      <c r="F15" s="1"/>
      <c r="G15" s="157"/>
      <c r="H15" s="159"/>
      <c r="I15" s="4" t="s">
        <v>21</v>
      </c>
      <c r="J15" s="160"/>
      <c r="K15" s="161"/>
      <c r="L15" s="162"/>
      <c r="M15" s="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</row>
    <row r="16" spans="1:75" ht="17" customHeight="1" x14ac:dyDescent="0.25">
      <c r="A16" s="7"/>
      <c r="B16" s="7"/>
      <c r="C16" s="7"/>
      <c r="D16" s="7"/>
      <c r="E16" s="1"/>
      <c r="F16" s="1"/>
      <c r="G16" s="157"/>
      <c r="H16" s="159"/>
      <c r="I16" s="4" t="s">
        <v>22</v>
      </c>
      <c r="J16" s="160"/>
      <c r="K16" s="161"/>
      <c r="L16" s="162"/>
      <c r="M16" s="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</row>
    <row r="17" spans="1:75" ht="17" customHeight="1" x14ac:dyDescent="0.25">
      <c r="A17" s="7"/>
      <c r="B17" s="7"/>
      <c r="C17" s="7"/>
      <c r="D17" s="7"/>
      <c r="E17" s="1"/>
      <c r="F17" s="1"/>
      <c r="G17" s="178"/>
      <c r="H17" s="179"/>
      <c r="I17" s="4" t="s">
        <v>23</v>
      </c>
      <c r="J17" s="160"/>
      <c r="K17" s="161"/>
      <c r="L17" s="162"/>
      <c r="M17" s="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</row>
    <row r="18" spans="1:75" ht="17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73" t="s">
        <v>24</v>
      </c>
      <c r="K18" s="173"/>
      <c r="L18" s="173"/>
      <c r="M18" s="17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</row>
    <row r="19" spans="1:75" ht="17" customHeight="1" thickBot="1" x14ac:dyDescent="0.25">
      <c r="A19" s="174" t="s">
        <v>25</v>
      </c>
      <c r="B19" s="175"/>
      <c r="C19" s="175"/>
      <c r="D19" s="8"/>
      <c r="E19" s="1"/>
      <c r="F19" s="1"/>
      <c r="G19" s="1"/>
      <c r="H19" s="1"/>
      <c r="I19" s="1"/>
      <c r="J19" s="176" t="s">
        <v>26</v>
      </c>
      <c r="K19" s="176"/>
      <c r="L19" s="176"/>
      <c r="M19" s="17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</row>
    <row r="20" spans="1:75" ht="17" customHeight="1" thickBot="1" x14ac:dyDescent="0.25">
      <c r="A20" s="177" t="s">
        <v>27</v>
      </c>
      <c r="B20" s="175"/>
      <c r="C20" s="175"/>
      <c r="D20" s="8">
        <v>0</v>
      </c>
      <c r="E20" s="1"/>
      <c r="F20" s="1"/>
      <c r="G20" s="1"/>
      <c r="H20" s="1"/>
      <c r="I20" s="1"/>
      <c r="J20" s="176" t="s">
        <v>28</v>
      </c>
      <c r="K20" s="176"/>
      <c r="L20" s="176"/>
      <c r="M20" s="176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</row>
    <row r="21" spans="1:75" x14ac:dyDescent="0.2">
      <c r="A21" s="1"/>
      <c r="B21" s="1"/>
      <c r="C21" s="1"/>
      <c r="D21" s="1"/>
      <c r="E21" s="1"/>
      <c r="F21" s="1"/>
      <c r="G21" s="1"/>
      <c r="H21" s="1"/>
      <c r="I21" s="1"/>
      <c r="J21" s="176" t="s">
        <v>29</v>
      </c>
      <c r="K21" s="176"/>
      <c r="L21" s="176"/>
      <c r="M21" s="17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</row>
    <row r="22" spans="1:75" x14ac:dyDescent="0.2">
      <c r="A22" s="1"/>
      <c r="B22" s="1"/>
      <c r="C22" s="1"/>
      <c r="D22" s="1"/>
      <c r="E22" s="1"/>
      <c r="F22" s="1"/>
      <c r="G22" s="1"/>
      <c r="H22" s="1"/>
      <c r="I22" s="1"/>
      <c r="J22" s="163"/>
      <c r="K22" s="163"/>
      <c r="L22" s="163"/>
      <c r="M22" s="163"/>
      <c r="N22" s="163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</row>
    <row r="23" spans="1:75" x14ac:dyDescent="0.2">
      <c r="A23" s="1"/>
      <c r="B23" s="1"/>
      <c r="C23" s="1"/>
      <c r="D23" s="1"/>
      <c r="E23" s="1"/>
      <c r="F23" s="1"/>
      <c r="G23" s="1"/>
      <c r="H23" s="1"/>
      <c r="I23" s="1"/>
      <c r="J23" s="163"/>
      <c r="K23" s="163"/>
      <c r="L23" s="163"/>
      <c r="M23" s="163"/>
      <c r="N23" s="163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</row>
    <row r="24" spans="1:75" ht="16" customHeight="1" x14ac:dyDescent="0.2">
      <c r="A24" s="165"/>
      <c r="B24" s="167" t="s">
        <v>30</v>
      </c>
      <c r="C24" s="168"/>
      <c r="D24" s="168"/>
      <c r="E24" s="1"/>
      <c r="F24" s="1"/>
      <c r="G24" s="1"/>
      <c r="H24" s="1"/>
      <c r="I24" s="167" t="s">
        <v>31</v>
      </c>
      <c r="J24" s="163"/>
      <c r="K24" s="163"/>
      <c r="L24" s="163"/>
      <c r="M24" s="163"/>
      <c r="N24" s="163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</row>
    <row r="25" spans="1:75" ht="16" customHeight="1" x14ac:dyDescent="0.25">
      <c r="A25" s="166"/>
      <c r="B25" s="169"/>
      <c r="C25" s="170"/>
      <c r="D25" s="170"/>
      <c r="E25" s="9" t="s">
        <v>32</v>
      </c>
      <c r="F25" s="9" t="s">
        <v>33</v>
      </c>
      <c r="G25" s="9" t="s">
        <v>34</v>
      </c>
      <c r="H25" s="10" t="s">
        <v>35</v>
      </c>
      <c r="I25" s="170"/>
      <c r="J25" s="164"/>
      <c r="K25" s="164"/>
      <c r="L25" s="164"/>
      <c r="M25" s="164"/>
      <c r="N25" s="16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</row>
    <row r="26" spans="1:75" ht="20" thickBot="1" x14ac:dyDescent="0.3">
      <c r="A26" s="11"/>
      <c r="B26" s="171" t="s">
        <v>36</v>
      </c>
      <c r="C26" s="172"/>
      <c r="D26" s="172"/>
      <c r="E26" s="12" t="s">
        <v>37</v>
      </c>
      <c r="F26" s="12" t="s">
        <v>38</v>
      </c>
      <c r="G26" s="12" t="s">
        <v>39</v>
      </c>
      <c r="H26" s="13" t="s">
        <v>40</v>
      </c>
      <c r="I26" s="14" t="s">
        <v>41</v>
      </c>
      <c r="J26" s="15" t="s">
        <v>42</v>
      </c>
      <c r="K26" s="9" t="s">
        <v>43</v>
      </c>
      <c r="L26" s="138" t="s">
        <v>44</v>
      </c>
      <c r="M26" s="139"/>
      <c r="N26" s="140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</row>
    <row r="27" spans="1:75" ht="17" customHeight="1" thickBot="1" x14ac:dyDescent="0.3">
      <c r="A27" s="4" t="s">
        <v>5</v>
      </c>
      <c r="B27" s="160"/>
      <c r="C27" s="161"/>
      <c r="D27" s="162"/>
      <c r="E27" s="16"/>
      <c r="F27" s="17"/>
      <c r="G27" s="18"/>
      <c r="H27" s="19">
        <f>FV(G27,F27,0,-E27)</f>
        <v>0</v>
      </c>
      <c r="I27" s="20"/>
      <c r="J27" s="21"/>
      <c r="K27" s="22" t="e">
        <f>PMT(J27/12,F27*12,I27,-H27)</f>
        <v>#NUM!</v>
      </c>
      <c r="L27" s="158" t="s">
        <v>45</v>
      </c>
      <c r="M27" s="158"/>
      <c r="N27" s="159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75" ht="17" customHeight="1" thickBot="1" x14ac:dyDescent="0.3">
      <c r="A28" s="4" t="s">
        <v>6</v>
      </c>
      <c r="B28" s="160"/>
      <c r="C28" s="161"/>
      <c r="D28" s="162"/>
      <c r="E28" s="16"/>
      <c r="F28" s="17"/>
      <c r="G28" s="18"/>
      <c r="H28" s="19">
        <f t="shared" ref="H28:H36" si="0">FV(G28,F28,0,-E28)</f>
        <v>0</v>
      </c>
      <c r="I28" s="20"/>
      <c r="J28" s="21"/>
      <c r="K28" s="22" t="e">
        <f t="shared" ref="K28:K36" si="1">PMT(J28/12,F28*12,I28,-H28)</f>
        <v>#NUM!</v>
      </c>
      <c r="L28" s="157"/>
      <c r="M28" s="158"/>
      <c r="N28" s="159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1:75" ht="17" customHeight="1" thickBot="1" x14ac:dyDescent="0.3">
      <c r="A29" s="4" t="s">
        <v>7</v>
      </c>
      <c r="B29" s="160"/>
      <c r="C29" s="161"/>
      <c r="D29" s="162"/>
      <c r="E29" s="16"/>
      <c r="F29" s="17"/>
      <c r="G29" s="18"/>
      <c r="H29" s="19">
        <f t="shared" si="0"/>
        <v>0</v>
      </c>
      <c r="I29" s="20"/>
      <c r="J29" s="21"/>
      <c r="K29" s="22" t="e">
        <f>PMT(J29/12,F29*12,I29,-H29)</f>
        <v>#NUM!</v>
      </c>
      <c r="L29" s="157" t="s">
        <v>46</v>
      </c>
      <c r="M29" s="158"/>
      <c r="N29" s="159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</row>
    <row r="30" spans="1:75" ht="17" customHeight="1" thickBot="1" x14ac:dyDescent="0.25">
      <c r="A30" s="4" t="s">
        <v>8</v>
      </c>
      <c r="B30" s="122"/>
      <c r="C30" s="123"/>
      <c r="D30" s="123"/>
      <c r="E30" s="16"/>
      <c r="F30" s="17"/>
      <c r="G30" s="18"/>
      <c r="H30" s="19">
        <f t="shared" si="0"/>
        <v>0</v>
      </c>
      <c r="I30" s="20"/>
      <c r="J30" s="21"/>
      <c r="K30" s="22" t="e">
        <f>PMT(J30/12,F30*12,I30,-H30)</f>
        <v>#NUM!</v>
      </c>
      <c r="L30" s="157" t="s">
        <v>47</v>
      </c>
      <c r="M30" s="158"/>
      <c r="N30" s="159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</row>
    <row r="31" spans="1:75" ht="17" customHeight="1" thickBot="1" x14ac:dyDescent="0.25">
      <c r="A31" s="4" t="s">
        <v>9</v>
      </c>
      <c r="B31" s="122"/>
      <c r="C31" s="123"/>
      <c r="D31" s="123"/>
      <c r="E31" s="16"/>
      <c r="F31" s="17"/>
      <c r="G31" s="18"/>
      <c r="H31" s="19">
        <f t="shared" si="0"/>
        <v>0</v>
      </c>
      <c r="I31" s="20"/>
      <c r="J31" s="21"/>
      <c r="K31" s="22" t="e">
        <f>PMT(J31/12,F31*12,I31,-H31)</f>
        <v>#NUM!</v>
      </c>
      <c r="L31" s="154" t="s">
        <v>48</v>
      </c>
      <c r="M31" s="155"/>
      <c r="N31" s="156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</row>
    <row r="32" spans="1:75" ht="17" customHeight="1" thickBot="1" x14ac:dyDescent="0.25">
      <c r="A32" s="4" t="s">
        <v>11</v>
      </c>
      <c r="B32" s="122"/>
      <c r="C32" s="123"/>
      <c r="D32" s="123"/>
      <c r="E32" s="16"/>
      <c r="F32" s="17"/>
      <c r="G32" s="18"/>
      <c r="H32" s="19">
        <f t="shared" si="0"/>
        <v>0</v>
      </c>
      <c r="I32" s="20"/>
      <c r="J32" s="21"/>
      <c r="K32" s="22" t="e">
        <f t="shared" si="1"/>
        <v>#NUM!</v>
      </c>
      <c r="L32" s="154" t="s">
        <v>49</v>
      </c>
      <c r="M32" s="155"/>
      <c r="N32" s="156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</row>
    <row r="33" spans="1:75" ht="17" customHeight="1" thickBot="1" x14ac:dyDescent="0.25">
      <c r="A33" s="4" t="s">
        <v>13</v>
      </c>
      <c r="B33" s="122"/>
      <c r="C33" s="123"/>
      <c r="D33" s="123"/>
      <c r="E33" s="16"/>
      <c r="F33" s="17"/>
      <c r="G33" s="18"/>
      <c r="H33" s="19">
        <f t="shared" si="0"/>
        <v>0</v>
      </c>
      <c r="I33" s="20"/>
      <c r="J33" s="21"/>
      <c r="K33" s="22" t="e">
        <f t="shared" si="1"/>
        <v>#NUM!</v>
      </c>
      <c r="L33" s="154" t="s">
        <v>50</v>
      </c>
      <c r="M33" s="155"/>
      <c r="N33" s="15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</row>
    <row r="34" spans="1:75" ht="17" customHeight="1" thickBot="1" x14ac:dyDescent="0.25">
      <c r="A34" s="4" t="s">
        <v>15</v>
      </c>
      <c r="B34" s="122"/>
      <c r="C34" s="123"/>
      <c r="D34" s="123"/>
      <c r="E34" s="16"/>
      <c r="F34" s="17"/>
      <c r="G34" s="18"/>
      <c r="H34" s="19">
        <f t="shared" si="0"/>
        <v>0</v>
      </c>
      <c r="I34" s="20"/>
      <c r="J34" s="21"/>
      <c r="K34" s="22" t="e">
        <f t="shared" si="1"/>
        <v>#NUM!</v>
      </c>
      <c r="L34" s="154" t="s">
        <v>51</v>
      </c>
      <c r="M34" s="155"/>
      <c r="N34" s="15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</row>
    <row r="35" spans="1:75" ht="17" customHeight="1" thickBot="1" x14ac:dyDescent="0.25">
      <c r="A35" s="4" t="s">
        <v>17</v>
      </c>
      <c r="B35" s="122"/>
      <c r="C35" s="123"/>
      <c r="D35" s="123"/>
      <c r="E35" s="16"/>
      <c r="F35" s="17"/>
      <c r="G35" s="18"/>
      <c r="H35" s="19">
        <f t="shared" si="0"/>
        <v>0</v>
      </c>
      <c r="I35" s="20"/>
      <c r="J35" s="21"/>
      <c r="K35" s="22" t="e">
        <f t="shared" si="1"/>
        <v>#NUM!</v>
      </c>
      <c r="L35" s="154" t="s">
        <v>52</v>
      </c>
      <c r="M35" s="155"/>
      <c r="N35" s="156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</row>
    <row r="36" spans="1:75" ht="17" customHeight="1" thickBot="1" x14ac:dyDescent="0.25">
      <c r="A36" s="4" t="s">
        <v>18</v>
      </c>
      <c r="B36" s="122"/>
      <c r="C36" s="123"/>
      <c r="D36" s="123"/>
      <c r="E36" s="16"/>
      <c r="F36" s="17"/>
      <c r="G36" s="18"/>
      <c r="H36" s="19">
        <f t="shared" si="0"/>
        <v>0</v>
      </c>
      <c r="I36" s="20"/>
      <c r="J36" s="21"/>
      <c r="K36" s="22" t="e">
        <f t="shared" si="1"/>
        <v>#NUM!</v>
      </c>
      <c r="L36" s="154" t="s">
        <v>53</v>
      </c>
      <c r="M36" s="155"/>
      <c r="N36" s="156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</row>
    <row r="37" spans="1:75" x14ac:dyDescent="0.2">
      <c r="A37" s="7"/>
      <c r="B37" s="144" t="s">
        <v>54</v>
      </c>
      <c r="C37" s="145"/>
      <c r="D37" s="145"/>
      <c r="E37" s="23" t="s">
        <v>55</v>
      </c>
      <c r="F37" s="24" t="s">
        <v>56</v>
      </c>
      <c r="G37" s="25" t="s">
        <v>57</v>
      </c>
      <c r="H37" s="26" t="s">
        <v>56</v>
      </c>
      <c r="I37" s="27" t="s">
        <v>58</v>
      </c>
      <c r="J37" s="23" t="s">
        <v>59</v>
      </c>
      <c r="K37" s="23" t="s">
        <v>60</v>
      </c>
      <c r="L37" s="154" t="s">
        <v>61</v>
      </c>
      <c r="M37" s="155"/>
      <c r="N37" s="156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</row>
    <row r="38" spans="1:75" x14ac:dyDescent="0.2">
      <c r="A38" s="1"/>
      <c r="B38" s="1"/>
      <c r="C38" s="1"/>
      <c r="D38" s="1"/>
      <c r="E38" s="28" t="s">
        <v>62</v>
      </c>
      <c r="F38" s="29" t="s">
        <v>63</v>
      </c>
      <c r="G38" s="28" t="s">
        <v>64</v>
      </c>
      <c r="H38" s="30" t="s">
        <v>65</v>
      </c>
      <c r="I38" s="31" t="s">
        <v>66</v>
      </c>
      <c r="J38" s="28" t="s">
        <v>67</v>
      </c>
      <c r="K38" s="32" t="s">
        <v>68</v>
      </c>
      <c r="L38" s="154" t="s">
        <v>69</v>
      </c>
      <c r="M38" s="155"/>
      <c r="N38" s="156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</row>
    <row r="39" spans="1:75" x14ac:dyDescent="0.2">
      <c r="A39" s="1"/>
      <c r="B39" s="1"/>
      <c r="C39" s="1"/>
      <c r="D39" s="1"/>
      <c r="E39" s="28" t="s">
        <v>70</v>
      </c>
      <c r="F39" s="28" t="s">
        <v>71</v>
      </c>
      <c r="G39" s="28" t="s">
        <v>72</v>
      </c>
      <c r="H39" s="30" t="s">
        <v>73</v>
      </c>
      <c r="I39" s="33" t="s">
        <v>74</v>
      </c>
      <c r="J39" s="28" t="s">
        <v>75</v>
      </c>
      <c r="K39" s="32" t="s">
        <v>76</v>
      </c>
      <c r="L39" s="130" t="s">
        <v>77</v>
      </c>
      <c r="M39" s="131"/>
      <c r="N39" s="13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</row>
    <row r="40" spans="1:75" x14ac:dyDescent="0.2">
      <c r="A40" s="1"/>
      <c r="B40" s="1"/>
      <c r="C40" s="1"/>
      <c r="D40" s="1"/>
      <c r="E40" s="28"/>
      <c r="F40" s="28"/>
      <c r="G40" s="28" t="s">
        <v>78</v>
      </c>
      <c r="H40" s="30" t="s">
        <v>79</v>
      </c>
      <c r="I40" s="33" t="s">
        <v>80</v>
      </c>
      <c r="J40" s="34" t="s">
        <v>81</v>
      </c>
      <c r="K40" s="28"/>
      <c r="L40" s="130" t="s">
        <v>82</v>
      </c>
      <c r="M40" s="131"/>
      <c r="N40" s="132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</row>
    <row r="41" spans="1:75" x14ac:dyDescent="0.2">
      <c r="A41" s="1"/>
      <c r="B41" s="1"/>
      <c r="C41" s="1"/>
      <c r="D41" s="1"/>
      <c r="E41" s="28"/>
      <c r="F41" s="28"/>
      <c r="G41" s="28" t="s">
        <v>83</v>
      </c>
      <c r="H41" s="30"/>
      <c r="I41" s="33"/>
      <c r="J41" s="28" t="s">
        <v>84</v>
      </c>
      <c r="K41" s="28"/>
      <c r="L41" s="130" t="s">
        <v>85</v>
      </c>
      <c r="M41" s="131"/>
      <c r="N41" s="132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</row>
    <row r="42" spans="1:75" x14ac:dyDescent="0.2">
      <c r="A42" s="1"/>
      <c r="B42" s="1"/>
      <c r="C42" s="1"/>
      <c r="D42" s="1"/>
      <c r="E42" s="35"/>
      <c r="F42" s="35"/>
      <c r="G42" s="35"/>
      <c r="H42" s="36"/>
      <c r="I42" s="37"/>
      <c r="J42" s="35" t="s">
        <v>86</v>
      </c>
      <c r="K42" s="35"/>
      <c r="L42" s="133"/>
      <c r="M42" s="134"/>
      <c r="N42" s="13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</row>
    <row r="43" spans="1:7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</row>
    <row r="44" spans="1:7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</row>
    <row r="45" spans="1:75" ht="17" thickBot="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9"/>
      <c r="N45" s="3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</row>
    <row r="46" spans="1:7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9"/>
      <c r="N46" s="40" t="s">
        <v>87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</row>
    <row r="47" spans="1:7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9"/>
      <c r="N47" s="41" t="s">
        <v>88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</row>
    <row r="48" spans="1:75" ht="17" thickBot="1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9"/>
      <c r="N48" s="42" t="s">
        <v>89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</row>
    <row r="49" spans="1:7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9"/>
      <c r="N49" s="38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</row>
    <row r="50" spans="1:75" ht="16" customHeight="1" x14ac:dyDescent="0.3">
      <c r="A50" s="146"/>
      <c r="B50" s="148" t="s">
        <v>90</v>
      </c>
      <c r="C50" s="149"/>
      <c r="D50" s="149"/>
      <c r="E50" s="1"/>
      <c r="F50" s="1"/>
      <c r="G50" s="1"/>
      <c r="H50" s="1"/>
      <c r="I50" s="152" t="s">
        <v>31</v>
      </c>
      <c r="J50" s="1"/>
      <c r="K50" s="1"/>
      <c r="L50" s="1"/>
      <c r="M50" s="43"/>
      <c r="N50" s="44" t="s">
        <v>91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</row>
    <row r="51" spans="1:75" ht="19" customHeight="1" x14ac:dyDescent="0.3">
      <c r="A51" s="147"/>
      <c r="B51" s="150"/>
      <c r="C51" s="151"/>
      <c r="D51" s="151"/>
      <c r="E51" s="45" t="s">
        <v>92</v>
      </c>
      <c r="F51" s="45" t="s">
        <v>33</v>
      </c>
      <c r="G51" s="45" t="s">
        <v>34</v>
      </c>
      <c r="H51" s="46" t="s">
        <v>93</v>
      </c>
      <c r="I51" s="153"/>
      <c r="J51" s="1"/>
      <c r="K51" s="1"/>
      <c r="L51" s="1"/>
      <c r="M51" s="43"/>
      <c r="N51" s="47" t="s">
        <v>94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</row>
    <row r="52" spans="1:75" ht="20" thickBot="1" x14ac:dyDescent="0.3">
      <c r="A52" s="48"/>
      <c r="B52" s="136" t="s">
        <v>36</v>
      </c>
      <c r="C52" s="137"/>
      <c r="D52" s="137"/>
      <c r="E52" s="49" t="s">
        <v>37</v>
      </c>
      <c r="F52" s="49" t="s">
        <v>38</v>
      </c>
      <c r="G52" s="49" t="s">
        <v>39</v>
      </c>
      <c r="H52" s="50" t="s">
        <v>40</v>
      </c>
      <c r="I52" s="51" t="s">
        <v>95</v>
      </c>
      <c r="J52" s="52" t="s">
        <v>96</v>
      </c>
      <c r="K52" s="52" t="s">
        <v>42</v>
      </c>
      <c r="L52" s="45" t="s">
        <v>97</v>
      </c>
      <c r="M52" s="53" t="s">
        <v>98</v>
      </c>
      <c r="N52" s="54" t="s">
        <v>99</v>
      </c>
      <c r="O52" s="52" t="s">
        <v>100</v>
      </c>
      <c r="P52" s="52" t="s">
        <v>101</v>
      </c>
      <c r="Q52" s="52" t="s">
        <v>102</v>
      </c>
      <c r="R52" s="138" t="s">
        <v>103</v>
      </c>
      <c r="S52" s="139"/>
      <c r="T52" s="139"/>
      <c r="U52" s="139"/>
      <c r="V52" s="140"/>
      <c r="W52" s="129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</row>
    <row r="53" spans="1:75" ht="17" customHeight="1" thickBot="1" x14ac:dyDescent="0.25">
      <c r="A53" s="4" t="s">
        <v>5</v>
      </c>
      <c r="B53" s="127"/>
      <c r="C53" s="128"/>
      <c r="D53" s="128"/>
      <c r="E53" s="16"/>
      <c r="F53" s="17"/>
      <c r="G53" s="18"/>
      <c r="H53" s="55">
        <f t="shared" ref="H53:H62" si="2">FV(G53,F53,0,-E53)</f>
        <v>0</v>
      </c>
      <c r="I53" s="20"/>
      <c r="J53" s="16"/>
      <c r="K53" s="56"/>
      <c r="L53" s="57">
        <f>FV(K53/12,F53*12,-J53,-I53,1)</f>
        <v>0</v>
      </c>
      <c r="M53" s="58">
        <f>IF(H53,L53/(H53*12),0)</f>
        <v>0</v>
      </c>
      <c r="N53" s="59"/>
      <c r="O53" s="60">
        <f>L53*N53</f>
        <v>0</v>
      </c>
      <c r="P53" s="60">
        <f>(L53-(L53/(1+0.03)))</f>
        <v>0</v>
      </c>
      <c r="Q53" s="61">
        <f>(O53+P53)/12</f>
        <v>0</v>
      </c>
      <c r="R53" s="124" t="s">
        <v>104</v>
      </c>
      <c r="S53" s="125"/>
      <c r="T53" s="125"/>
      <c r="U53" s="125"/>
      <c r="V53" s="126"/>
      <c r="W53" s="129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</row>
    <row r="54" spans="1:75" ht="17" customHeight="1" thickBot="1" x14ac:dyDescent="0.25">
      <c r="A54" s="4" t="s">
        <v>6</v>
      </c>
      <c r="B54" s="122"/>
      <c r="C54" s="123"/>
      <c r="D54" s="123"/>
      <c r="E54" s="16"/>
      <c r="F54" s="17"/>
      <c r="G54" s="18"/>
      <c r="H54" s="55">
        <f t="shared" si="2"/>
        <v>0</v>
      </c>
      <c r="I54" s="20"/>
      <c r="J54" s="62"/>
      <c r="K54" s="56"/>
      <c r="L54" s="57">
        <f>FV(K54/12,F54*12,-J54,-I54,1)</f>
        <v>0</v>
      </c>
      <c r="M54" s="58">
        <f>IF(H54,L54/(H54*12),0)</f>
        <v>0</v>
      </c>
      <c r="N54" s="59"/>
      <c r="O54" s="60">
        <f t="shared" ref="O54:O62" si="3">L54*N54</f>
        <v>0</v>
      </c>
      <c r="P54" s="60">
        <f t="shared" ref="P54:P62" si="4">(L54-(L54/(1+0.03)))</f>
        <v>0</v>
      </c>
      <c r="Q54" s="61">
        <f t="shared" ref="Q54:Q62" si="5">(O54+P54)/12</f>
        <v>0</v>
      </c>
      <c r="R54" s="124" t="s">
        <v>105</v>
      </c>
      <c r="S54" s="125"/>
      <c r="T54" s="125"/>
      <c r="U54" s="125"/>
      <c r="V54" s="126"/>
      <c r="W54" s="129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</row>
    <row r="55" spans="1:75" ht="17" customHeight="1" thickBot="1" x14ac:dyDescent="0.25">
      <c r="A55" s="4" t="s">
        <v>7</v>
      </c>
      <c r="B55" s="122"/>
      <c r="C55" s="123"/>
      <c r="D55" s="123"/>
      <c r="E55" s="16"/>
      <c r="F55" s="17"/>
      <c r="G55" s="18"/>
      <c r="H55" s="55">
        <f t="shared" si="2"/>
        <v>0</v>
      </c>
      <c r="I55" s="20"/>
      <c r="J55" s="16"/>
      <c r="K55" s="56"/>
      <c r="L55" s="57">
        <f>FV(K55/12,F55*12,-J55,-I55,1)</f>
        <v>0</v>
      </c>
      <c r="M55" s="58">
        <f t="shared" ref="M55:M61" si="6">IF(H55,L55/(H55*12),0)</f>
        <v>0</v>
      </c>
      <c r="N55" s="59"/>
      <c r="O55" s="60">
        <f t="shared" si="3"/>
        <v>0</v>
      </c>
      <c r="P55" s="60">
        <f t="shared" si="4"/>
        <v>0</v>
      </c>
      <c r="Q55" s="61">
        <f t="shared" si="5"/>
        <v>0</v>
      </c>
      <c r="R55" s="124" t="s">
        <v>106</v>
      </c>
      <c r="S55" s="125"/>
      <c r="T55" s="125"/>
      <c r="U55" s="125"/>
      <c r="V55" s="126"/>
      <c r="W55" s="129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</row>
    <row r="56" spans="1:75" ht="17" customHeight="1" thickBot="1" x14ac:dyDescent="0.25">
      <c r="A56" s="4" t="s">
        <v>8</v>
      </c>
      <c r="B56" s="122"/>
      <c r="C56" s="123"/>
      <c r="D56" s="123"/>
      <c r="E56" s="16"/>
      <c r="F56" s="17"/>
      <c r="G56" s="18"/>
      <c r="H56" s="55">
        <f t="shared" si="2"/>
        <v>0</v>
      </c>
      <c r="I56" s="20"/>
      <c r="J56" s="16"/>
      <c r="K56" s="56"/>
      <c r="L56" s="57">
        <f t="shared" ref="L56:L62" si="7">FV(K56/12,F56*12,-J56,-I56,1)</f>
        <v>0</v>
      </c>
      <c r="M56" s="58">
        <f t="shared" si="6"/>
        <v>0</v>
      </c>
      <c r="N56" s="59"/>
      <c r="O56" s="60">
        <f t="shared" si="3"/>
        <v>0</v>
      </c>
      <c r="P56" s="60">
        <f t="shared" si="4"/>
        <v>0</v>
      </c>
      <c r="Q56" s="61">
        <f t="shared" si="5"/>
        <v>0</v>
      </c>
      <c r="R56" s="116" t="s">
        <v>48</v>
      </c>
      <c r="S56" s="117"/>
      <c r="T56" s="117"/>
      <c r="U56" s="117"/>
      <c r="V56" s="118"/>
      <c r="W56" s="129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</row>
    <row r="57" spans="1:75" ht="17" customHeight="1" thickBot="1" x14ac:dyDescent="0.25">
      <c r="A57" s="4" t="s">
        <v>9</v>
      </c>
      <c r="B57" s="122"/>
      <c r="C57" s="123"/>
      <c r="D57" s="123"/>
      <c r="E57" s="16"/>
      <c r="F57" s="17"/>
      <c r="G57" s="18"/>
      <c r="H57" s="55">
        <f t="shared" si="2"/>
        <v>0</v>
      </c>
      <c r="I57" s="20"/>
      <c r="J57" s="16"/>
      <c r="K57" s="56"/>
      <c r="L57" s="57">
        <f t="shared" si="7"/>
        <v>0</v>
      </c>
      <c r="M57" s="58">
        <f t="shared" si="6"/>
        <v>0</v>
      </c>
      <c r="N57" s="59"/>
      <c r="O57" s="60">
        <f t="shared" si="3"/>
        <v>0</v>
      </c>
      <c r="P57" s="60">
        <f t="shared" si="4"/>
        <v>0</v>
      </c>
      <c r="Q57" s="61">
        <f t="shared" si="5"/>
        <v>0</v>
      </c>
      <c r="R57" s="116" t="s">
        <v>49</v>
      </c>
      <c r="S57" s="117"/>
      <c r="T57" s="117"/>
      <c r="U57" s="117"/>
      <c r="V57" s="118"/>
      <c r="W57" s="129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</row>
    <row r="58" spans="1:75" ht="17" customHeight="1" thickBot="1" x14ac:dyDescent="0.25">
      <c r="A58" s="4" t="s">
        <v>11</v>
      </c>
      <c r="B58" s="122"/>
      <c r="C58" s="123"/>
      <c r="D58" s="123"/>
      <c r="E58" s="16"/>
      <c r="F58" s="17"/>
      <c r="G58" s="18"/>
      <c r="H58" s="55">
        <f t="shared" si="2"/>
        <v>0</v>
      </c>
      <c r="I58" s="20"/>
      <c r="J58" s="16"/>
      <c r="K58" s="56"/>
      <c r="L58" s="57">
        <f t="shared" si="7"/>
        <v>0</v>
      </c>
      <c r="M58" s="58">
        <f t="shared" si="6"/>
        <v>0</v>
      </c>
      <c r="N58" s="59"/>
      <c r="O58" s="60">
        <f t="shared" si="3"/>
        <v>0</v>
      </c>
      <c r="P58" s="60">
        <f t="shared" si="4"/>
        <v>0</v>
      </c>
      <c r="Q58" s="61">
        <f t="shared" si="5"/>
        <v>0</v>
      </c>
      <c r="R58" s="116" t="s">
        <v>107</v>
      </c>
      <c r="S58" s="117"/>
      <c r="T58" s="117"/>
      <c r="U58" s="117"/>
      <c r="V58" s="118"/>
      <c r="W58" s="129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</row>
    <row r="59" spans="1:75" ht="17" customHeight="1" thickBot="1" x14ac:dyDescent="0.25">
      <c r="A59" s="4" t="s">
        <v>13</v>
      </c>
      <c r="B59" s="122"/>
      <c r="C59" s="123"/>
      <c r="D59" s="123"/>
      <c r="E59" s="16"/>
      <c r="F59" s="17"/>
      <c r="G59" s="18"/>
      <c r="H59" s="55">
        <f t="shared" si="2"/>
        <v>0</v>
      </c>
      <c r="I59" s="20"/>
      <c r="J59" s="16"/>
      <c r="K59" s="56"/>
      <c r="L59" s="57">
        <f t="shared" si="7"/>
        <v>0</v>
      </c>
      <c r="M59" s="58">
        <f t="shared" si="6"/>
        <v>0</v>
      </c>
      <c r="N59" s="59"/>
      <c r="O59" s="60">
        <f t="shared" si="3"/>
        <v>0</v>
      </c>
      <c r="P59" s="60">
        <f t="shared" si="4"/>
        <v>0</v>
      </c>
      <c r="Q59" s="61">
        <f t="shared" si="5"/>
        <v>0</v>
      </c>
      <c r="R59" s="116" t="s">
        <v>108</v>
      </c>
      <c r="S59" s="117"/>
      <c r="T59" s="117"/>
      <c r="U59" s="117"/>
      <c r="V59" s="118"/>
      <c r="W59" s="129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</row>
    <row r="60" spans="1:75" ht="17" customHeight="1" thickBot="1" x14ac:dyDescent="0.25">
      <c r="A60" s="4" t="s">
        <v>15</v>
      </c>
      <c r="B60" s="122"/>
      <c r="C60" s="123"/>
      <c r="D60" s="123"/>
      <c r="E60" s="16"/>
      <c r="F60" s="17"/>
      <c r="G60" s="18"/>
      <c r="H60" s="55">
        <f t="shared" si="2"/>
        <v>0</v>
      </c>
      <c r="I60" s="20"/>
      <c r="J60" s="16"/>
      <c r="K60" s="56"/>
      <c r="L60" s="57">
        <f t="shared" si="7"/>
        <v>0</v>
      </c>
      <c r="M60" s="58">
        <f t="shared" si="6"/>
        <v>0</v>
      </c>
      <c r="N60" s="59"/>
      <c r="O60" s="60">
        <f t="shared" si="3"/>
        <v>0</v>
      </c>
      <c r="P60" s="60">
        <f t="shared" si="4"/>
        <v>0</v>
      </c>
      <c r="Q60" s="61">
        <f t="shared" si="5"/>
        <v>0</v>
      </c>
      <c r="R60" s="116" t="s">
        <v>109</v>
      </c>
      <c r="S60" s="117"/>
      <c r="T60" s="117"/>
      <c r="U60" s="117"/>
      <c r="V60" s="118"/>
      <c r="W60" s="129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</row>
    <row r="61" spans="1:75" ht="17" customHeight="1" thickBot="1" x14ac:dyDescent="0.25">
      <c r="A61" s="4" t="s">
        <v>17</v>
      </c>
      <c r="B61" s="122"/>
      <c r="C61" s="123"/>
      <c r="D61" s="123"/>
      <c r="E61" s="16"/>
      <c r="F61" s="17"/>
      <c r="G61" s="18"/>
      <c r="H61" s="55">
        <f t="shared" si="2"/>
        <v>0</v>
      </c>
      <c r="I61" s="20"/>
      <c r="J61" s="16"/>
      <c r="K61" s="56"/>
      <c r="L61" s="57">
        <f t="shared" si="7"/>
        <v>0</v>
      </c>
      <c r="M61" s="58">
        <f t="shared" si="6"/>
        <v>0</v>
      </c>
      <c r="N61" s="59"/>
      <c r="O61" s="60">
        <f t="shared" si="3"/>
        <v>0</v>
      </c>
      <c r="P61" s="60">
        <f t="shared" si="4"/>
        <v>0</v>
      </c>
      <c r="Q61" s="61">
        <f t="shared" si="5"/>
        <v>0</v>
      </c>
      <c r="R61" s="124" t="s">
        <v>110</v>
      </c>
      <c r="S61" s="125"/>
      <c r="T61" s="125"/>
      <c r="U61" s="125"/>
      <c r="V61" s="126"/>
      <c r="W61" s="129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</row>
    <row r="62" spans="1:75" ht="17" customHeight="1" thickBot="1" x14ac:dyDescent="0.25">
      <c r="A62" s="4" t="s">
        <v>18</v>
      </c>
      <c r="B62" s="127"/>
      <c r="C62" s="128"/>
      <c r="D62" s="128"/>
      <c r="E62" s="16"/>
      <c r="F62" s="17"/>
      <c r="G62" s="18"/>
      <c r="H62" s="55">
        <f t="shared" si="2"/>
        <v>0</v>
      </c>
      <c r="I62" s="20"/>
      <c r="J62" s="16"/>
      <c r="K62" s="56"/>
      <c r="L62" s="57">
        <f t="shared" si="7"/>
        <v>0</v>
      </c>
      <c r="M62" s="58">
        <f>IF(H62,L62/(H62*12),0)</f>
        <v>0</v>
      </c>
      <c r="N62" s="59"/>
      <c r="O62" s="60">
        <f t="shared" si="3"/>
        <v>0</v>
      </c>
      <c r="P62" s="60">
        <f t="shared" si="4"/>
        <v>0</v>
      </c>
      <c r="Q62" s="61">
        <f t="shared" si="5"/>
        <v>0</v>
      </c>
      <c r="R62" s="116" t="s">
        <v>111</v>
      </c>
      <c r="S62" s="117"/>
      <c r="T62" s="117"/>
      <c r="U62" s="117"/>
      <c r="V62" s="118"/>
      <c r="W62" s="129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</row>
    <row r="63" spans="1:75" x14ac:dyDescent="0.2">
      <c r="A63" s="1"/>
      <c r="B63" s="144" t="s">
        <v>54</v>
      </c>
      <c r="C63" s="145"/>
      <c r="D63" s="145"/>
      <c r="E63" s="23" t="s">
        <v>55</v>
      </c>
      <c r="F63" s="24" t="s">
        <v>56</v>
      </c>
      <c r="G63" s="25" t="s">
        <v>57</v>
      </c>
      <c r="H63" s="26" t="s">
        <v>56</v>
      </c>
      <c r="I63" s="27" t="s">
        <v>58</v>
      </c>
      <c r="J63" s="24" t="s">
        <v>112</v>
      </c>
      <c r="K63" s="23" t="s">
        <v>113</v>
      </c>
      <c r="L63" s="23" t="s">
        <v>114</v>
      </c>
      <c r="M63" s="63" t="s">
        <v>115</v>
      </c>
      <c r="N63" s="64" t="s">
        <v>116</v>
      </c>
      <c r="O63" s="23" t="s">
        <v>117</v>
      </c>
      <c r="P63" s="23" t="s">
        <v>118</v>
      </c>
      <c r="Q63" s="28" t="s">
        <v>119</v>
      </c>
      <c r="R63" s="116" t="s">
        <v>120</v>
      </c>
      <c r="S63" s="117"/>
      <c r="T63" s="117"/>
      <c r="U63" s="117"/>
      <c r="V63" s="118"/>
      <c r="W63" s="129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</row>
    <row r="64" spans="1:75" x14ac:dyDescent="0.2">
      <c r="A64" s="1"/>
      <c r="B64" s="1"/>
      <c r="C64" s="1"/>
      <c r="D64" s="1"/>
      <c r="E64" s="28" t="s">
        <v>62</v>
      </c>
      <c r="F64" s="29" t="s">
        <v>63</v>
      </c>
      <c r="G64" s="28" t="s">
        <v>64</v>
      </c>
      <c r="H64" s="30" t="s">
        <v>65</v>
      </c>
      <c r="I64" s="31" t="s">
        <v>66</v>
      </c>
      <c r="J64" s="29" t="s">
        <v>121</v>
      </c>
      <c r="K64" s="28" t="s">
        <v>67</v>
      </c>
      <c r="L64" s="28" t="s">
        <v>122</v>
      </c>
      <c r="M64" s="65" t="s">
        <v>123</v>
      </c>
      <c r="N64" s="33" t="s">
        <v>124</v>
      </c>
      <c r="O64" s="28" t="s">
        <v>125</v>
      </c>
      <c r="P64" s="28" t="s">
        <v>126</v>
      </c>
      <c r="Q64" s="28" t="s">
        <v>127</v>
      </c>
      <c r="R64" s="116" t="s">
        <v>128</v>
      </c>
      <c r="S64" s="117"/>
      <c r="T64" s="117"/>
      <c r="U64" s="117"/>
      <c r="V64" s="118"/>
      <c r="W64" s="129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</row>
    <row r="65" spans="1:75" x14ac:dyDescent="0.2">
      <c r="A65" s="1"/>
      <c r="B65" s="1"/>
      <c r="C65" s="1"/>
      <c r="D65" s="1"/>
      <c r="E65" s="28" t="s">
        <v>70</v>
      </c>
      <c r="F65" s="28" t="s">
        <v>71</v>
      </c>
      <c r="G65" s="28" t="s">
        <v>72</v>
      </c>
      <c r="H65" s="30" t="s">
        <v>73</v>
      </c>
      <c r="I65" s="33" t="s">
        <v>74</v>
      </c>
      <c r="J65" s="29" t="s">
        <v>129</v>
      </c>
      <c r="K65" s="28" t="s">
        <v>75</v>
      </c>
      <c r="L65" s="28" t="s">
        <v>130</v>
      </c>
      <c r="M65" s="65" t="s">
        <v>131</v>
      </c>
      <c r="N65" s="33" t="s">
        <v>132</v>
      </c>
      <c r="O65" s="28" t="s">
        <v>133</v>
      </c>
      <c r="P65" s="28" t="s">
        <v>134</v>
      </c>
      <c r="Q65" s="28" t="s">
        <v>135</v>
      </c>
      <c r="R65" s="116" t="s">
        <v>136</v>
      </c>
      <c r="S65" s="117"/>
      <c r="T65" s="117"/>
      <c r="U65" s="117"/>
      <c r="V65" s="118"/>
      <c r="W65" s="129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</row>
    <row r="66" spans="1:75" x14ac:dyDescent="0.2">
      <c r="A66" s="1"/>
      <c r="B66" s="1"/>
      <c r="C66" s="1"/>
      <c r="D66" s="1"/>
      <c r="E66" s="28"/>
      <c r="F66" s="28"/>
      <c r="G66" s="28" t="s">
        <v>78</v>
      </c>
      <c r="H66" s="30" t="s">
        <v>79</v>
      </c>
      <c r="I66" s="33" t="s">
        <v>80</v>
      </c>
      <c r="J66" s="28"/>
      <c r="K66" s="34" t="s">
        <v>81</v>
      </c>
      <c r="L66" s="28" t="s">
        <v>137</v>
      </c>
      <c r="M66" s="65"/>
      <c r="N66" s="33"/>
      <c r="O66" s="28" t="s">
        <v>138</v>
      </c>
      <c r="P66" s="66" t="s">
        <v>139</v>
      </c>
      <c r="Q66" s="28" t="s">
        <v>140</v>
      </c>
      <c r="R66" s="116" t="s">
        <v>141</v>
      </c>
      <c r="S66" s="117"/>
      <c r="T66" s="117"/>
      <c r="U66" s="117"/>
      <c r="V66" s="118"/>
      <c r="W66" s="129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</row>
    <row r="67" spans="1:75" x14ac:dyDescent="0.2">
      <c r="A67" s="1"/>
      <c r="B67" s="1"/>
      <c r="C67" s="1"/>
      <c r="D67" s="1"/>
      <c r="E67" s="28"/>
      <c r="F67" s="28"/>
      <c r="G67" s="28" t="s">
        <v>83</v>
      </c>
      <c r="H67" s="30"/>
      <c r="I67" s="33"/>
      <c r="J67" s="28"/>
      <c r="K67" s="28" t="s">
        <v>84</v>
      </c>
      <c r="L67" s="28" t="s">
        <v>142</v>
      </c>
      <c r="M67" s="65"/>
      <c r="N67" s="67"/>
      <c r="O67" s="28"/>
      <c r="P67" s="66" t="s">
        <v>143</v>
      </c>
      <c r="Q67" s="28" t="s">
        <v>144</v>
      </c>
      <c r="R67" s="119" t="s">
        <v>145</v>
      </c>
      <c r="S67" s="120"/>
      <c r="T67" s="120"/>
      <c r="U67" s="120"/>
      <c r="V67" s="121"/>
      <c r="W67" s="129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</row>
    <row r="68" spans="1:75" x14ac:dyDescent="0.2">
      <c r="A68" s="1"/>
      <c r="B68" s="1"/>
      <c r="C68" s="1"/>
      <c r="D68" s="1"/>
      <c r="E68" s="35"/>
      <c r="F68" s="35"/>
      <c r="G68" s="35"/>
      <c r="H68" s="36"/>
      <c r="I68" s="37"/>
      <c r="J68" s="35"/>
      <c r="K68" s="35" t="s">
        <v>86</v>
      </c>
      <c r="L68" s="68" t="s">
        <v>146</v>
      </c>
      <c r="M68" s="69"/>
      <c r="N68" s="70"/>
      <c r="O68" s="35"/>
      <c r="P68" s="71" t="s">
        <v>147</v>
      </c>
      <c r="Q68" s="68" t="s">
        <v>148</v>
      </c>
      <c r="R68" s="141" t="s">
        <v>149</v>
      </c>
      <c r="S68" s="142"/>
      <c r="T68" s="142"/>
      <c r="U68" s="142"/>
      <c r="V68" s="143"/>
      <c r="W68" s="129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</row>
    <row r="69" spans="1:75" s="1" customFormat="1" x14ac:dyDescent="0.2">
      <c r="M69" s="43"/>
    </row>
    <row r="70" spans="1:75" s="1" customFormat="1" x14ac:dyDescent="0.2">
      <c r="M70" s="43"/>
    </row>
    <row r="71" spans="1:75" s="1" customFormat="1" x14ac:dyDescent="0.2">
      <c r="M71" s="43"/>
    </row>
    <row r="72" spans="1:75" s="1" customFormat="1" x14ac:dyDescent="0.2">
      <c r="M72" s="43"/>
    </row>
    <row r="73" spans="1:75" s="1" customFormat="1" x14ac:dyDescent="0.2">
      <c r="Y73" s="72"/>
      <c r="Z73" s="72"/>
      <c r="AA73" s="72"/>
      <c r="AB73" s="72"/>
    </row>
    <row r="74" spans="1:75" s="1" customFormat="1" x14ac:dyDescent="0.2">
      <c r="Y74" s="72"/>
      <c r="Z74" s="72"/>
      <c r="AA74" s="72"/>
      <c r="AB74" s="72"/>
    </row>
    <row r="75" spans="1:75" s="1" customFormat="1" x14ac:dyDescent="0.2">
      <c r="Y75" s="72"/>
      <c r="Z75" s="72"/>
      <c r="AA75" s="72"/>
      <c r="AB75" s="72"/>
    </row>
    <row r="76" spans="1:75" s="1" customFormat="1" x14ac:dyDescent="0.2">
      <c r="Y76" s="72"/>
      <c r="Z76" s="72"/>
      <c r="AA76" s="72"/>
      <c r="AB76" s="72"/>
    </row>
    <row r="77" spans="1:75" s="1" customFormat="1" x14ac:dyDescent="0.2">
      <c r="Y77" s="72"/>
      <c r="Z77" s="72"/>
      <c r="AA77" s="72"/>
      <c r="AB77" s="72"/>
    </row>
    <row r="78" spans="1:75" s="1" customFormat="1" x14ac:dyDescent="0.2">
      <c r="Y78" s="72"/>
      <c r="Z78" s="72"/>
      <c r="AA78" s="72"/>
      <c r="AB78" s="72"/>
    </row>
    <row r="79" spans="1:75" s="1" customFormat="1" x14ac:dyDescent="0.2">
      <c r="Y79" s="72"/>
      <c r="Z79" s="72"/>
      <c r="AA79" s="72"/>
      <c r="AB79" s="72"/>
    </row>
    <row r="80" spans="1:75" s="1" customFormat="1" x14ac:dyDescent="0.2">
      <c r="Y80" s="72"/>
      <c r="Z80" s="72"/>
      <c r="AA80" s="72"/>
      <c r="AB80" s="72"/>
    </row>
    <row r="81" spans="25:28" s="1" customFormat="1" x14ac:dyDescent="0.2">
      <c r="Y81" s="72"/>
      <c r="Z81" s="72"/>
      <c r="AA81" s="72"/>
      <c r="AB81" s="72"/>
    </row>
    <row r="82" spans="25:28" s="1" customFormat="1" x14ac:dyDescent="0.2">
      <c r="Y82" s="72"/>
      <c r="Z82" s="72"/>
      <c r="AA82" s="72"/>
      <c r="AB82" s="72"/>
    </row>
    <row r="83" spans="25:28" s="1" customFormat="1" x14ac:dyDescent="0.2">
      <c r="Y83" s="72"/>
      <c r="Z83" s="72"/>
      <c r="AA83" s="72"/>
      <c r="AB83" s="72"/>
    </row>
    <row r="84" spans="25:28" s="1" customFormat="1" x14ac:dyDescent="0.2">
      <c r="Y84" s="72"/>
      <c r="Z84" s="72"/>
      <c r="AA84" s="72"/>
      <c r="AB84" s="72"/>
    </row>
    <row r="85" spans="25:28" s="1" customFormat="1" x14ac:dyDescent="0.2">
      <c r="Y85" s="72"/>
      <c r="Z85" s="72"/>
      <c r="AA85" s="72"/>
      <c r="AB85" s="72"/>
    </row>
    <row r="86" spans="25:28" s="1" customFormat="1" x14ac:dyDescent="0.2">
      <c r="Y86" s="72"/>
      <c r="Z86" s="72"/>
      <c r="AA86" s="72"/>
      <c r="AB86" s="72"/>
    </row>
    <row r="87" spans="25:28" s="1" customFormat="1" x14ac:dyDescent="0.2">
      <c r="Y87" s="72"/>
      <c r="Z87" s="72"/>
      <c r="AA87" s="72"/>
      <c r="AB87" s="72"/>
    </row>
    <row r="88" spans="25:28" s="1" customFormat="1" x14ac:dyDescent="0.2">
      <c r="Y88" s="72"/>
      <c r="Z88" s="72"/>
      <c r="AA88" s="72"/>
      <c r="AB88" s="72"/>
    </row>
    <row r="89" spans="25:28" s="1" customFormat="1" x14ac:dyDescent="0.2">
      <c r="Y89" s="72"/>
      <c r="Z89" s="72"/>
      <c r="AA89" s="72"/>
      <c r="AB89" s="72"/>
    </row>
    <row r="90" spans="25:28" s="1" customFormat="1" x14ac:dyDescent="0.2">
      <c r="Y90" s="72"/>
      <c r="Z90" s="72"/>
      <c r="AA90" s="72"/>
      <c r="AB90" s="72"/>
    </row>
    <row r="91" spans="25:28" s="1" customFormat="1" x14ac:dyDescent="0.2">
      <c r="Y91" s="72"/>
      <c r="Z91" s="72"/>
      <c r="AA91" s="72"/>
      <c r="AB91" s="72"/>
    </row>
    <row r="92" spans="25:28" s="1" customFormat="1" x14ac:dyDescent="0.2">
      <c r="Y92" s="72"/>
      <c r="Z92" s="72"/>
      <c r="AA92" s="72"/>
      <c r="AB92" s="72"/>
    </row>
    <row r="93" spans="25:28" s="1" customFormat="1" x14ac:dyDescent="0.2">
      <c r="Y93" s="72"/>
      <c r="Z93" s="72"/>
      <c r="AA93" s="72"/>
      <c r="AB93" s="72"/>
    </row>
    <row r="94" spans="25:28" s="1" customFormat="1" x14ac:dyDescent="0.2">
      <c r="Y94" s="72"/>
      <c r="Z94" s="72"/>
      <c r="AA94" s="72"/>
      <c r="AB94" s="72"/>
    </row>
    <row r="95" spans="25:28" s="1" customFormat="1" x14ac:dyDescent="0.2">
      <c r="Y95" s="72"/>
      <c r="Z95" s="72"/>
      <c r="AA95" s="72"/>
      <c r="AB95" s="72"/>
    </row>
    <row r="96" spans="25:28" s="1" customFormat="1" x14ac:dyDescent="0.2">
      <c r="Y96" s="72"/>
      <c r="Z96" s="72"/>
      <c r="AA96" s="72"/>
      <c r="AB96" s="72"/>
    </row>
    <row r="97" spans="25:28" s="1" customFormat="1" x14ac:dyDescent="0.2">
      <c r="Y97" s="72"/>
      <c r="Z97" s="72"/>
      <c r="AA97" s="72"/>
      <c r="AB97" s="72"/>
    </row>
    <row r="98" spans="25:28" s="1" customFormat="1" x14ac:dyDescent="0.2">
      <c r="Y98" s="72"/>
      <c r="Z98" s="72"/>
      <c r="AA98" s="72"/>
      <c r="AB98" s="72"/>
    </row>
    <row r="99" spans="25:28" s="1" customFormat="1" x14ac:dyDescent="0.2">
      <c r="Y99" s="72"/>
      <c r="Z99" s="72"/>
      <c r="AA99" s="72"/>
      <c r="AB99" s="72"/>
    </row>
    <row r="100" spans="25:28" s="1" customFormat="1" x14ac:dyDescent="0.2">
      <c r="Y100" s="72"/>
      <c r="Z100" s="72"/>
      <c r="AA100" s="72"/>
      <c r="AB100" s="72"/>
    </row>
    <row r="101" spans="25:28" s="1" customFormat="1" x14ac:dyDescent="0.2">
      <c r="Y101" s="72"/>
      <c r="Z101" s="72"/>
      <c r="AA101" s="72"/>
      <c r="AB101" s="72"/>
    </row>
    <row r="102" spans="25:28" s="1" customFormat="1" x14ac:dyDescent="0.2">
      <c r="Y102" s="72"/>
      <c r="Z102" s="72"/>
      <c r="AA102" s="72"/>
      <c r="AB102" s="72"/>
    </row>
    <row r="103" spans="25:28" s="1" customFormat="1" x14ac:dyDescent="0.2">
      <c r="Y103" s="72"/>
      <c r="Z103" s="72"/>
      <c r="AA103" s="72"/>
      <c r="AB103" s="72"/>
    </row>
    <row r="104" spans="25:28" s="1" customFormat="1" x14ac:dyDescent="0.2">
      <c r="Y104" s="72"/>
      <c r="Z104" s="72"/>
      <c r="AA104" s="72"/>
      <c r="AB104" s="72"/>
    </row>
    <row r="105" spans="25:28" s="1" customFormat="1" x14ac:dyDescent="0.2">
      <c r="Y105" s="72"/>
      <c r="Z105" s="72"/>
      <c r="AA105" s="72"/>
      <c r="AB105" s="72"/>
    </row>
    <row r="106" spans="25:28" s="1" customFormat="1" x14ac:dyDescent="0.2">
      <c r="Y106" s="72"/>
      <c r="Z106" s="72"/>
      <c r="AA106" s="72"/>
      <c r="AB106" s="72"/>
    </row>
    <row r="107" spans="25:28" s="1" customFormat="1" x14ac:dyDescent="0.2">
      <c r="Y107" s="72"/>
      <c r="Z107" s="72"/>
      <c r="AA107" s="72"/>
      <c r="AB107" s="72"/>
    </row>
    <row r="108" spans="25:28" s="1" customFormat="1" x14ac:dyDescent="0.2">
      <c r="Y108" s="72"/>
      <c r="Z108" s="72"/>
      <c r="AA108" s="72"/>
      <c r="AB108" s="72"/>
    </row>
    <row r="109" spans="25:28" s="1" customFormat="1" x14ac:dyDescent="0.2">
      <c r="Y109" s="72"/>
      <c r="Z109" s="72"/>
      <c r="AA109" s="72"/>
      <c r="AB109" s="72"/>
    </row>
    <row r="110" spans="25:28" s="1" customFormat="1" x14ac:dyDescent="0.2">
      <c r="Y110" s="72"/>
      <c r="Z110" s="72"/>
      <c r="AA110" s="72"/>
      <c r="AB110" s="72"/>
    </row>
    <row r="111" spans="25:28" s="1" customFormat="1" x14ac:dyDescent="0.2">
      <c r="Y111" s="72"/>
      <c r="Z111" s="72"/>
      <c r="AA111" s="72"/>
    </row>
    <row r="112" spans="25:28" s="1" customFormat="1" x14ac:dyDescent="0.2">
      <c r="Y112" s="72"/>
      <c r="Z112" s="72"/>
      <c r="AA112" s="72"/>
    </row>
    <row r="113" spans="25:27" s="1" customFormat="1" x14ac:dyDescent="0.2">
      <c r="Y113" s="72"/>
      <c r="Z113" s="72"/>
      <c r="AA113" s="72"/>
    </row>
    <row r="114" spans="25:27" s="1" customFormat="1" x14ac:dyDescent="0.2">
      <c r="Y114" s="72"/>
      <c r="Z114" s="72"/>
      <c r="AA114" s="72"/>
    </row>
    <row r="115" spans="25:27" s="1" customFormat="1" x14ac:dyDescent="0.2">
      <c r="Y115" s="72"/>
      <c r="Z115" s="72"/>
      <c r="AA115" s="72"/>
    </row>
    <row r="116" spans="25:27" s="1" customFormat="1" x14ac:dyDescent="0.2">
      <c r="Y116" s="72"/>
      <c r="Z116" s="72"/>
      <c r="AA116" s="72"/>
    </row>
    <row r="117" spans="25:27" s="1" customFormat="1" x14ac:dyDescent="0.2">
      <c r="Y117" s="72"/>
      <c r="Z117" s="72"/>
      <c r="AA117" s="72"/>
    </row>
    <row r="118" spans="25:27" s="1" customFormat="1" x14ac:dyDescent="0.2">
      <c r="Y118" s="72"/>
      <c r="Z118" s="72"/>
      <c r="AA118" s="72"/>
    </row>
    <row r="119" spans="25:27" s="1" customFormat="1" x14ac:dyDescent="0.2">
      <c r="Y119" s="72"/>
      <c r="Z119" s="72"/>
      <c r="AA119" s="72"/>
    </row>
    <row r="120" spans="25:27" s="1" customFormat="1" x14ac:dyDescent="0.2">
      <c r="Y120" s="72"/>
      <c r="Z120" s="72"/>
      <c r="AA120" s="72"/>
    </row>
    <row r="121" spans="25:27" s="1" customFormat="1" x14ac:dyDescent="0.2">
      <c r="Y121" s="72"/>
      <c r="Z121" s="72"/>
      <c r="AA121" s="72"/>
    </row>
    <row r="122" spans="25:27" s="1" customFormat="1" x14ac:dyDescent="0.2">
      <c r="Y122" s="72"/>
      <c r="Z122" s="72"/>
      <c r="AA122" s="72"/>
    </row>
    <row r="123" spans="25:27" s="1" customFormat="1" x14ac:dyDescent="0.2">
      <c r="Y123" s="72"/>
      <c r="Z123" s="72"/>
      <c r="AA123" s="72"/>
    </row>
    <row r="124" spans="25:27" s="1" customFormat="1" x14ac:dyDescent="0.2">
      <c r="Y124" s="72"/>
      <c r="Z124" s="72"/>
      <c r="AA124" s="72"/>
    </row>
    <row r="125" spans="25:27" s="1" customFormat="1" x14ac:dyDescent="0.2">
      <c r="Y125" s="72"/>
      <c r="Z125" s="72"/>
      <c r="AA125" s="72"/>
    </row>
    <row r="126" spans="25:27" s="1" customFormat="1" x14ac:dyDescent="0.2">
      <c r="Y126" s="72"/>
      <c r="Z126" s="72"/>
      <c r="AA126" s="72"/>
    </row>
    <row r="127" spans="25:27" s="1" customFormat="1" x14ac:dyDescent="0.2">
      <c r="Y127" s="72"/>
      <c r="Z127" s="72"/>
      <c r="AA127" s="72"/>
    </row>
    <row r="128" spans="25:27" s="1" customFormat="1" x14ac:dyDescent="0.2">
      <c r="Y128" s="72"/>
      <c r="AA128" s="72"/>
    </row>
    <row r="129" spans="25:25" s="1" customFormat="1" x14ac:dyDescent="0.2">
      <c r="Y129" s="72"/>
    </row>
    <row r="130" spans="25:25" s="1" customFormat="1" x14ac:dyDescent="0.2"/>
    <row r="131" spans="25:25" s="1" customFormat="1" x14ac:dyDescent="0.2"/>
    <row r="132" spans="25:25" s="1" customFormat="1" x14ac:dyDescent="0.2"/>
    <row r="133" spans="25:25" s="1" customFormat="1" x14ac:dyDescent="0.2"/>
    <row r="134" spans="25:25" s="1" customFormat="1" x14ac:dyDescent="0.2"/>
    <row r="135" spans="25:25" s="1" customFormat="1" x14ac:dyDescent="0.2"/>
    <row r="136" spans="25:25" s="1" customFormat="1" x14ac:dyDescent="0.2"/>
    <row r="137" spans="25:25" s="1" customFormat="1" x14ac:dyDescent="0.2"/>
    <row r="138" spans="25:25" s="1" customFormat="1" x14ac:dyDescent="0.2"/>
    <row r="139" spans="25:25" s="1" customFormat="1" x14ac:dyDescent="0.2"/>
    <row r="140" spans="25:25" s="1" customFormat="1" x14ac:dyDescent="0.2"/>
    <row r="141" spans="25:25" s="1" customFormat="1" x14ac:dyDescent="0.2"/>
    <row r="142" spans="25:25" s="1" customFormat="1" x14ac:dyDescent="0.2"/>
    <row r="143" spans="25:25" s="1" customFormat="1" x14ac:dyDescent="0.2"/>
    <row r="144" spans="25:25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</sheetData>
  <sheetProtection algorithmName="SHA-512" hashValue="+KpoULWjE46hp6lAOmFiMubCALxjG6eZHF2WjSTIgVgyEfaAjcSZxfuDFNBGhgsWFFw0v1DtTmB4rInr0r4xOg==" saltValue="J1VU0DjFPLsXwVRJUdVwWA==" spinCount="100000" sheet="1" objects="1" scenarios="1" formatColumns="0" formatRows="0" insertRows="0" selectLockedCells="1" autoFilter="0"/>
  <mergeCells count="103">
    <mergeCell ref="G6:H6"/>
    <mergeCell ref="J6:L6"/>
    <mergeCell ref="G7:H7"/>
    <mergeCell ref="J7:L7"/>
    <mergeCell ref="G8:H8"/>
    <mergeCell ref="J8:L8"/>
    <mergeCell ref="I1:L2"/>
    <mergeCell ref="G3:H3"/>
    <mergeCell ref="J3:L3"/>
    <mergeCell ref="G4:H4"/>
    <mergeCell ref="J4:L4"/>
    <mergeCell ref="G5:H5"/>
    <mergeCell ref="J5:L5"/>
    <mergeCell ref="G12:H12"/>
    <mergeCell ref="J12:L12"/>
    <mergeCell ref="G13:H13"/>
    <mergeCell ref="J13:L13"/>
    <mergeCell ref="G14:H14"/>
    <mergeCell ref="J14:L14"/>
    <mergeCell ref="G9:H9"/>
    <mergeCell ref="J9:L9"/>
    <mergeCell ref="G10:H10"/>
    <mergeCell ref="J10:L10"/>
    <mergeCell ref="G11:H11"/>
    <mergeCell ref="J11:L11"/>
    <mergeCell ref="J18:M18"/>
    <mergeCell ref="A19:C19"/>
    <mergeCell ref="J19:M19"/>
    <mergeCell ref="A20:C20"/>
    <mergeCell ref="J20:M20"/>
    <mergeCell ref="J21:M21"/>
    <mergeCell ref="G15:H15"/>
    <mergeCell ref="J15:L15"/>
    <mergeCell ref="G16:H16"/>
    <mergeCell ref="J16:L16"/>
    <mergeCell ref="G17:H17"/>
    <mergeCell ref="J17:L17"/>
    <mergeCell ref="B27:D27"/>
    <mergeCell ref="L27:N27"/>
    <mergeCell ref="B28:D28"/>
    <mergeCell ref="L28:N28"/>
    <mergeCell ref="B29:D29"/>
    <mergeCell ref="L29:N29"/>
    <mergeCell ref="J22:N25"/>
    <mergeCell ref="A24:A25"/>
    <mergeCell ref="B24:D25"/>
    <mergeCell ref="I24:I25"/>
    <mergeCell ref="B26:D26"/>
    <mergeCell ref="L26:N26"/>
    <mergeCell ref="B33:D33"/>
    <mergeCell ref="L33:N33"/>
    <mergeCell ref="B34:D34"/>
    <mergeCell ref="L34:N34"/>
    <mergeCell ref="B35:D35"/>
    <mergeCell ref="L35:N35"/>
    <mergeCell ref="B30:D30"/>
    <mergeCell ref="L30:N30"/>
    <mergeCell ref="B31:D31"/>
    <mergeCell ref="L31:N31"/>
    <mergeCell ref="B32:D32"/>
    <mergeCell ref="L32:N32"/>
    <mergeCell ref="A50:A51"/>
    <mergeCell ref="B50:D51"/>
    <mergeCell ref="I50:I51"/>
    <mergeCell ref="B36:D36"/>
    <mergeCell ref="L36:N36"/>
    <mergeCell ref="B37:D37"/>
    <mergeCell ref="L37:N37"/>
    <mergeCell ref="L38:N38"/>
    <mergeCell ref="L39:N39"/>
    <mergeCell ref="W52:W68"/>
    <mergeCell ref="B53:D53"/>
    <mergeCell ref="R53:V53"/>
    <mergeCell ref="B54:D54"/>
    <mergeCell ref="R54:V54"/>
    <mergeCell ref="B55:D55"/>
    <mergeCell ref="R55:V55"/>
    <mergeCell ref="B56:D56"/>
    <mergeCell ref="L40:N40"/>
    <mergeCell ref="L41:N41"/>
    <mergeCell ref="L42:N42"/>
    <mergeCell ref="R56:V56"/>
    <mergeCell ref="B57:D57"/>
    <mergeCell ref="R57:V57"/>
    <mergeCell ref="B58:D58"/>
    <mergeCell ref="R58:V58"/>
    <mergeCell ref="B59:D59"/>
    <mergeCell ref="R59:V59"/>
    <mergeCell ref="B52:D52"/>
    <mergeCell ref="R52:V52"/>
    <mergeCell ref="R68:V68"/>
    <mergeCell ref="B63:D63"/>
    <mergeCell ref="R63:V63"/>
    <mergeCell ref="R64:V64"/>
    <mergeCell ref="R65:V65"/>
    <mergeCell ref="R66:V66"/>
    <mergeCell ref="R67:V67"/>
    <mergeCell ref="B60:D60"/>
    <mergeCell ref="R60:V60"/>
    <mergeCell ref="B61:D61"/>
    <mergeCell ref="R61:V61"/>
    <mergeCell ref="B62:D62"/>
    <mergeCell ref="R62:V62"/>
  </mergeCells>
  <dataValidations count="1">
    <dataValidation type="list" allowBlank="1" showInputMessage="1" showErrorMessage="1" sqref="M3:N17" xr:uid="{D9C52FC3-D29A-C043-AA2B-2D736D2AD110}">
      <formula1>$B$1:$B$2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B7D6B-3008-4F45-A6D9-5E87ABDD9297}">
  <dimension ref="A1:BW807"/>
  <sheetViews>
    <sheetView workbookViewId="0">
      <selection activeCell="N55" sqref="N55"/>
    </sheetView>
  </sheetViews>
  <sheetFormatPr baseColWidth="10" defaultRowHeight="16" x14ac:dyDescent="0.2"/>
  <cols>
    <col min="1" max="1" width="5.83203125" customWidth="1"/>
    <col min="3" max="3" width="30.83203125" customWidth="1"/>
    <col min="4" max="4" width="22.5" customWidth="1"/>
    <col min="5" max="5" width="22.1640625" customWidth="1"/>
    <col min="7" max="7" width="15" customWidth="1"/>
    <col min="8" max="8" width="19.6640625" customWidth="1"/>
    <col min="9" max="9" width="26.83203125" customWidth="1"/>
    <col min="10" max="10" width="27" customWidth="1"/>
    <col min="11" max="11" width="35.33203125" customWidth="1"/>
    <col min="12" max="12" width="40" customWidth="1"/>
    <col min="13" max="13" width="26.83203125" customWidth="1"/>
    <col min="14" max="14" width="21.6640625" customWidth="1"/>
    <col min="15" max="15" width="34.6640625" customWidth="1"/>
    <col min="16" max="16" width="44.83203125" customWidth="1"/>
    <col min="17" max="17" width="24.5" customWidth="1"/>
    <col min="22" max="22" width="20.83203125" customWidth="1"/>
    <col min="23" max="23" width="5.5" customWidth="1"/>
    <col min="24" max="24" width="42" customWidth="1"/>
    <col min="25" max="25" width="28.6640625" customWidth="1"/>
    <col min="26" max="26" width="48.5" customWidth="1"/>
    <col min="27" max="27" width="11.5" bestFit="1" customWidth="1"/>
    <col min="28" max="28" width="13.1640625" bestFit="1" customWidth="1"/>
  </cols>
  <sheetData>
    <row r="1" spans="1:75" ht="17" customHeight="1" x14ac:dyDescent="0.3">
      <c r="B1" t="s">
        <v>0</v>
      </c>
      <c r="E1" s="1"/>
      <c r="F1" s="1"/>
      <c r="G1" s="1"/>
      <c r="H1" s="1"/>
      <c r="I1" s="148" t="s">
        <v>1</v>
      </c>
      <c r="J1" s="149"/>
      <c r="K1" s="149"/>
      <c r="L1" s="149"/>
      <c r="M1" s="2" t="s">
        <v>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7" customHeight="1" x14ac:dyDescent="0.3">
      <c r="B2" t="s">
        <v>3</v>
      </c>
      <c r="E2" s="1"/>
      <c r="F2" s="1"/>
      <c r="G2" s="1"/>
      <c r="H2" s="1"/>
      <c r="I2" s="150"/>
      <c r="J2" s="151"/>
      <c r="K2" s="151"/>
      <c r="L2" s="151"/>
      <c r="M2" s="3" t="s">
        <v>4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75" ht="17" customHeight="1" x14ac:dyDescent="0.25">
      <c r="E3" s="1"/>
      <c r="F3" s="1"/>
      <c r="G3" s="182"/>
      <c r="H3" s="183"/>
      <c r="I3" s="4" t="s">
        <v>5</v>
      </c>
      <c r="J3" s="160"/>
      <c r="K3" s="161"/>
      <c r="L3" s="162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75" ht="17" customHeight="1" x14ac:dyDescent="0.25">
      <c r="E4" s="1"/>
      <c r="F4" s="1"/>
      <c r="G4" s="157"/>
      <c r="H4" s="159"/>
      <c r="I4" s="4" t="s">
        <v>6</v>
      </c>
      <c r="J4" s="160"/>
      <c r="K4" s="161"/>
      <c r="L4" s="162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75" ht="17" customHeight="1" x14ac:dyDescent="0.25">
      <c r="E5" s="1"/>
      <c r="F5" s="1"/>
      <c r="G5" s="157"/>
      <c r="H5" s="159"/>
      <c r="I5" s="4" t="s">
        <v>7</v>
      </c>
      <c r="J5" s="160"/>
      <c r="K5" s="161"/>
      <c r="L5" s="162"/>
      <c r="M5" s="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75" ht="17" customHeight="1" x14ac:dyDescent="0.25">
      <c r="E6" s="1"/>
      <c r="F6" s="1"/>
      <c r="G6" s="157"/>
      <c r="H6" s="159"/>
      <c r="I6" s="4" t="s">
        <v>8</v>
      </c>
      <c r="J6" s="160"/>
      <c r="K6" s="161"/>
      <c r="L6" s="162"/>
      <c r="M6" s="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75" ht="17" customHeight="1" x14ac:dyDescent="0.25">
      <c r="E7" s="1"/>
      <c r="F7" s="1"/>
      <c r="G7" s="157"/>
      <c r="H7" s="159"/>
      <c r="I7" s="4" t="s">
        <v>9</v>
      </c>
      <c r="J7" s="160"/>
      <c r="K7" s="161"/>
      <c r="L7" s="162"/>
      <c r="M7" s="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</row>
    <row r="8" spans="1:75" ht="17" customHeight="1" x14ac:dyDescent="0.3">
      <c r="E8" s="1"/>
      <c r="F8" s="1"/>
      <c r="G8" s="180" t="s">
        <v>10</v>
      </c>
      <c r="H8" s="181"/>
      <c r="I8" s="4" t="s">
        <v>11</v>
      </c>
      <c r="J8" s="160"/>
      <c r="K8" s="161"/>
      <c r="L8" s="162"/>
      <c r="M8" s="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</row>
    <row r="9" spans="1:75" ht="17" customHeight="1" x14ac:dyDescent="0.3">
      <c r="E9" s="1"/>
      <c r="F9" s="1"/>
      <c r="G9" s="180" t="s">
        <v>12</v>
      </c>
      <c r="H9" s="181"/>
      <c r="I9" s="4" t="s">
        <v>13</v>
      </c>
      <c r="J9" s="160"/>
      <c r="K9" s="161"/>
      <c r="L9" s="162"/>
      <c r="M9" s="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</row>
    <row r="10" spans="1:75" ht="17" customHeight="1" x14ac:dyDescent="0.3">
      <c r="E10" s="1"/>
      <c r="F10" s="1"/>
      <c r="G10" s="180" t="s">
        <v>14</v>
      </c>
      <c r="H10" s="181"/>
      <c r="I10" s="4" t="s">
        <v>15</v>
      </c>
      <c r="J10" s="160"/>
      <c r="K10" s="161"/>
      <c r="L10" s="162"/>
      <c r="M10" s="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</row>
    <row r="11" spans="1:75" ht="17" customHeight="1" x14ac:dyDescent="0.3">
      <c r="E11" s="1"/>
      <c r="F11" s="1"/>
      <c r="G11" s="180" t="s">
        <v>16</v>
      </c>
      <c r="H11" s="181"/>
      <c r="I11" s="4" t="s">
        <v>17</v>
      </c>
      <c r="J11" s="160"/>
      <c r="K11" s="161"/>
      <c r="L11" s="162"/>
      <c r="M11" s="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</row>
    <row r="12" spans="1:75" ht="17" customHeight="1" x14ac:dyDescent="0.25">
      <c r="E12" s="1"/>
      <c r="F12" s="1"/>
      <c r="G12" s="157"/>
      <c r="H12" s="159"/>
      <c r="I12" s="4" t="s">
        <v>18</v>
      </c>
      <c r="J12" s="160"/>
      <c r="K12" s="161"/>
      <c r="L12" s="162"/>
      <c r="M12" s="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</row>
    <row r="13" spans="1:75" ht="17" customHeight="1" x14ac:dyDescent="0.25">
      <c r="B13" s="6"/>
      <c r="C13" s="6"/>
      <c r="D13" s="6"/>
      <c r="E13" s="1"/>
      <c r="F13" s="1"/>
      <c r="G13" s="157"/>
      <c r="H13" s="159"/>
      <c r="I13" s="4" t="s">
        <v>19</v>
      </c>
      <c r="J13" s="160"/>
      <c r="K13" s="161"/>
      <c r="L13" s="162"/>
      <c r="M13" s="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</row>
    <row r="14" spans="1:75" ht="17" customHeight="1" x14ac:dyDescent="0.25">
      <c r="A14" s="7"/>
      <c r="B14" s="7"/>
      <c r="C14" s="7"/>
      <c r="D14" s="7"/>
      <c r="E14" s="1"/>
      <c r="F14" s="1"/>
      <c r="G14" s="157"/>
      <c r="H14" s="159"/>
      <c r="I14" s="4" t="s">
        <v>20</v>
      </c>
      <c r="J14" s="160"/>
      <c r="K14" s="161"/>
      <c r="L14" s="162"/>
      <c r="M14" s="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</row>
    <row r="15" spans="1:75" ht="17" customHeight="1" x14ac:dyDescent="0.25">
      <c r="A15" s="7"/>
      <c r="B15" s="7"/>
      <c r="C15" s="7"/>
      <c r="D15" s="7"/>
      <c r="E15" s="1"/>
      <c r="F15" s="1"/>
      <c r="G15" s="157"/>
      <c r="H15" s="159"/>
      <c r="I15" s="4" t="s">
        <v>21</v>
      </c>
      <c r="J15" s="160"/>
      <c r="K15" s="161"/>
      <c r="L15" s="162"/>
      <c r="M15" s="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</row>
    <row r="16" spans="1:75" ht="17" customHeight="1" x14ac:dyDescent="0.25">
      <c r="A16" s="7"/>
      <c r="B16" s="7"/>
      <c r="C16" s="7"/>
      <c r="D16" s="7"/>
      <c r="E16" s="1"/>
      <c r="F16" s="1"/>
      <c r="G16" s="157"/>
      <c r="H16" s="159"/>
      <c r="I16" s="4" t="s">
        <v>22</v>
      </c>
      <c r="J16" s="160"/>
      <c r="K16" s="161"/>
      <c r="L16" s="162"/>
      <c r="M16" s="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</row>
    <row r="17" spans="1:75" ht="17" customHeight="1" x14ac:dyDescent="0.25">
      <c r="A17" s="7"/>
      <c r="B17" s="7"/>
      <c r="C17" s="7"/>
      <c r="D17" s="7"/>
      <c r="E17" s="1"/>
      <c r="F17" s="1"/>
      <c r="G17" s="178"/>
      <c r="H17" s="179"/>
      <c r="I17" s="4" t="s">
        <v>23</v>
      </c>
      <c r="J17" s="160"/>
      <c r="K17" s="161"/>
      <c r="L17" s="162"/>
      <c r="M17" s="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</row>
    <row r="18" spans="1:75" ht="17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73" t="s">
        <v>24</v>
      </c>
      <c r="K18" s="173"/>
      <c r="L18" s="173"/>
      <c r="M18" s="17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</row>
    <row r="19" spans="1:75" ht="17" customHeight="1" thickBot="1" x14ac:dyDescent="0.25">
      <c r="A19" s="174" t="s">
        <v>25</v>
      </c>
      <c r="B19" s="175"/>
      <c r="C19" s="175"/>
      <c r="D19" s="8"/>
      <c r="E19" s="1"/>
      <c r="F19" s="1"/>
      <c r="G19" s="1"/>
      <c r="H19" s="1"/>
      <c r="I19" s="1"/>
      <c r="J19" s="176" t="s">
        <v>26</v>
      </c>
      <c r="K19" s="176"/>
      <c r="L19" s="176"/>
      <c r="M19" s="17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</row>
    <row r="20" spans="1:75" ht="17" customHeight="1" thickBot="1" x14ac:dyDescent="0.25">
      <c r="A20" s="177" t="s">
        <v>27</v>
      </c>
      <c r="B20" s="175"/>
      <c r="C20" s="175"/>
      <c r="D20" s="8">
        <v>0</v>
      </c>
      <c r="E20" s="1"/>
      <c r="F20" s="1"/>
      <c r="G20" s="1"/>
      <c r="H20" s="1"/>
      <c r="I20" s="1"/>
      <c r="J20" s="176" t="s">
        <v>28</v>
      </c>
      <c r="K20" s="176"/>
      <c r="L20" s="176"/>
      <c r="M20" s="176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</row>
    <row r="21" spans="1:75" x14ac:dyDescent="0.2">
      <c r="A21" s="1"/>
      <c r="B21" s="1"/>
      <c r="C21" s="1"/>
      <c r="D21" s="1"/>
      <c r="E21" s="1"/>
      <c r="F21" s="1"/>
      <c r="G21" s="1"/>
      <c r="H21" s="1"/>
      <c r="I21" s="1"/>
      <c r="J21" s="176" t="s">
        <v>29</v>
      </c>
      <c r="K21" s="176"/>
      <c r="L21" s="176"/>
      <c r="M21" s="17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</row>
    <row r="22" spans="1:75" x14ac:dyDescent="0.2">
      <c r="A22" s="1"/>
      <c r="B22" s="1"/>
      <c r="C22" s="1"/>
      <c r="D22" s="1"/>
      <c r="E22" s="1"/>
      <c r="F22" s="1"/>
      <c r="G22" s="1"/>
      <c r="H22" s="1"/>
      <c r="I22" s="1"/>
      <c r="J22" s="163"/>
      <c r="K22" s="163"/>
      <c r="L22" s="163"/>
      <c r="M22" s="163"/>
      <c r="N22" s="163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</row>
    <row r="23" spans="1:75" x14ac:dyDescent="0.2">
      <c r="A23" s="1"/>
      <c r="B23" s="1"/>
      <c r="C23" s="1"/>
      <c r="D23" s="1"/>
      <c r="E23" s="1"/>
      <c r="F23" s="1"/>
      <c r="G23" s="1"/>
      <c r="H23" s="1"/>
      <c r="I23" s="1"/>
      <c r="J23" s="163"/>
      <c r="K23" s="163"/>
      <c r="L23" s="163"/>
      <c r="M23" s="163"/>
      <c r="N23" s="163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</row>
    <row r="24" spans="1:75" ht="16" customHeight="1" x14ac:dyDescent="0.2">
      <c r="A24" s="165"/>
      <c r="B24" s="167" t="s">
        <v>30</v>
      </c>
      <c r="C24" s="168"/>
      <c r="D24" s="168"/>
      <c r="E24" s="1"/>
      <c r="F24" s="1"/>
      <c r="G24" s="1"/>
      <c r="H24" s="1"/>
      <c r="I24" s="167" t="s">
        <v>31</v>
      </c>
      <c r="J24" s="163"/>
      <c r="K24" s="163"/>
      <c r="L24" s="163"/>
      <c r="M24" s="163"/>
      <c r="N24" s="163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</row>
    <row r="25" spans="1:75" ht="16" customHeight="1" x14ac:dyDescent="0.25">
      <c r="A25" s="166"/>
      <c r="B25" s="169"/>
      <c r="C25" s="170"/>
      <c r="D25" s="170"/>
      <c r="E25" s="9" t="s">
        <v>32</v>
      </c>
      <c r="F25" s="9" t="s">
        <v>33</v>
      </c>
      <c r="G25" s="9" t="s">
        <v>34</v>
      </c>
      <c r="H25" s="10" t="s">
        <v>35</v>
      </c>
      <c r="I25" s="170"/>
      <c r="J25" s="164"/>
      <c r="K25" s="164"/>
      <c r="L25" s="164"/>
      <c r="M25" s="164"/>
      <c r="N25" s="16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</row>
    <row r="26" spans="1:75" ht="20" thickBot="1" x14ac:dyDescent="0.3">
      <c r="A26" s="11"/>
      <c r="B26" s="171" t="s">
        <v>36</v>
      </c>
      <c r="C26" s="172"/>
      <c r="D26" s="172"/>
      <c r="E26" s="12" t="s">
        <v>37</v>
      </c>
      <c r="F26" s="12" t="s">
        <v>38</v>
      </c>
      <c r="G26" s="12" t="s">
        <v>39</v>
      </c>
      <c r="H26" s="13" t="s">
        <v>40</v>
      </c>
      <c r="I26" s="14" t="s">
        <v>41</v>
      </c>
      <c r="J26" s="15" t="s">
        <v>42</v>
      </c>
      <c r="K26" s="9" t="s">
        <v>43</v>
      </c>
      <c r="L26" s="138" t="s">
        <v>44</v>
      </c>
      <c r="M26" s="139"/>
      <c r="N26" s="140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</row>
    <row r="27" spans="1:75" ht="17" customHeight="1" thickBot="1" x14ac:dyDescent="0.3">
      <c r="A27" s="4" t="s">
        <v>5</v>
      </c>
      <c r="B27" s="160"/>
      <c r="C27" s="161"/>
      <c r="D27" s="162"/>
      <c r="E27" s="16"/>
      <c r="F27" s="17"/>
      <c r="G27" s="18"/>
      <c r="H27" s="19">
        <f>FV(G27,F27,0,-E27)</f>
        <v>0</v>
      </c>
      <c r="I27" s="20"/>
      <c r="J27" s="21"/>
      <c r="K27" s="22" t="e">
        <f>PMT(J27/12,F27*12,I27,-H27)</f>
        <v>#NUM!</v>
      </c>
      <c r="L27" s="158" t="s">
        <v>45</v>
      </c>
      <c r="M27" s="158"/>
      <c r="N27" s="159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75" ht="17" customHeight="1" thickBot="1" x14ac:dyDescent="0.3">
      <c r="A28" s="4" t="s">
        <v>6</v>
      </c>
      <c r="B28" s="160"/>
      <c r="C28" s="161"/>
      <c r="D28" s="162"/>
      <c r="E28" s="16"/>
      <c r="F28" s="17"/>
      <c r="G28" s="18"/>
      <c r="H28" s="19">
        <f t="shared" ref="H28:H36" si="0">FV(G28,F28,0,-E28)</f>
        <v>0</v>
      </c>
      <c r="I28" s="20"/>
      <c r="J28" s="21"/>
      <c r="K28" s="22" t="e">
        <f t="shared" ref="K28:K36" si="1">PMT(J28/12,F28*12,I28,-H28)</f>
        <v>#NUM!</v>
      </c>
      <c r="L28" s="157"/>
      <c r="M28" s="158"/>
      <c r="N28" s="159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1:75" ht="17" customHeight="1" thickBot="1" x14ac:dyDescent="0.3">
      <c r="A29" s="4" t="s">
        <v>7</v>
      </c>
      <c r="B29" s="160"/>
      <c r="C29" s="161"/>
      <c r="D29" s="162"/>
      <c r="E29" s="16"/>
      <c r="F29" s="17"/>
      <c r="G29" s="18"/>
      <c r="H29" s="19">
        <f t="shared" si="0"/>
        <v>0</v>
      </c>
      <c r="I29" s="20"/>
      <c r="J29" s="21"/>
      <c r="K29" s="22" t="e">
        <f>PMT(J29/12,F29*12,I29,-H29)</f>
        <v>#NUM!</v>
      </c>
      <c r="L29" s="157" t="s">
        <v>46</v>
      </c>
      <c r="M29" s="158"/>
      <c r="N29" s="159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</row>
    <row r="30" spans="1:75" ht="17" customHeight="1" thickBot="1" x14ac:dyDescent="0.25">
      <c r="A30" s="4" t="s">
        <v>8</v>
      </c>
      <c r="B30" s="122"/>
      <c r="C30" s="123"/>
      <c r="D30" s="123"/>
      <c r="E30" s="16"/>
      <c r="F30" s="17"/>
      <c r="G30" s="18"/>
      <c r="H30" s="19">
        <f t="shared" si="0"/>
        <v>0</v>
      </c>
      <c r="I30" s="20"/>
      <c r="J30" s="21"/>
      <c r="K30" s="22" t="e">
        <f>PMT(J30/12,F30*12,I30,-H30)</f>
        <v>#NUM!</v>
      </c>
      <c r="L30" s="157" t="s">
        <v>47</v>
      </c>
      <c r="M30" s="158"/>
      <c r="N30" s="159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</row>
    <row r="31" spans="1:75" ht="17" customHeight="1" thickBot="1" x14ac:dyDescent="0.25">
      <c r="A31" s="4" t="s">
        <v>9</v>
      </c>
      <c r="B31" s="122"/>
      <c r="C31" s="123"/>
      <c r="D31" s="123"/>
      <c r="E31" s="16"/>
      <c r="F31" s="17"/>
      <c r="G31" s="18"/>
      <c r="H31" s="19">
        <f t="shared" si="0"/>
        <v>0</v>
      </c>
      <c r="I31" s="20"/>
      <c r="J31" s="21"/>
      <c r="K31" s="22" t="e">
        <f>PMT(J31/12,F31*12,I31,-H31)</f>
        <v>#NUM!</v>
      </c>
      <c r="L31" s="154" t="s">
        <v>48</v>
      </c>
      <c r="M31" s="155"/>
      <c r="N31" s="156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</row>
    <row r="32" spans="1:75" ht="17" customHeight="1" thickBot="1" x14ac:dyDescent="0.25">
      <c r="A32" s="4" t="s">
        <v>11</v>
      </c>
      <c r="B32" s="122"/>
      <c r="C32" s="123"/>
      <c r="D32" s="123"/>
      <c r="E32" s="16"/>
      <c r="F32" s="17"/>
      <c r="G32" s="18"/>
      <c r="H32" s="19">
        <f t="shared" si="0"/>
        <v>0</v>
      </c>
      <c r="I32" s="20"/>
      <c r="J32" s="21"/>
      <c r="K32" s="22" t="e">
        <f t="shared" si="1"/>
        <v>#NUM!</v>
      </c>
      <c r="L32" s="154" t="s">
        <v>49</v>
      </c>
      <c r="M32" s="155"/>
      <c r="N32" s="156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</row>
    <row r="33" spans="1:75" ht="17" customHeight="1" thickBot="1" x14ac:dyDescent="0.25">
      <c r="A33" s="4" t="s">
        <v>13</v>
      </c>
      <c r="B33" s="122"/>
      <c r="C33" s="123"/>
      <c r="D33" s="123"/>
      <c r="E33" s="16"/>
      <c r="F33" s="17"/>
      <c r="G33" s="18"/>
      <c r="H33" s="19">
        <f t="shared" si="0"/>
        <v>0</v>
      </c>
      <c r="I33" s="20"/>
      <c r="J33" s="21"/>
      <c r="K33" s="22" t="e">
        <f t="shared" si="1"/>
        <v>#NUM!</v>
      </c>
      <c r="L33" s="154" t="s">
        <v>50</v>
      </c>
      <c r="M33" s="155"/>
      <c r="N33" s="15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</row>
    <row r="34" spans="1:75" ht="17" customHeight="1" thickBot="1" x14ac:dyDescent="0.25">
      <c r="A34" s="4" t="s">
        <v>15</v>
      </c>
      <c r="B34" s="122"/>
      <c r="C34" s="123"/>
      <c r="D34" s="123"/>
      <c r="E34" s="16"/>
      <c r="F34" s="17"/>
      <c r="G34" s="18"/>
      <c r="H34" s="19">
        <f t="shared" si="0"/>
        <v>0</v>
      </c>
      <c r="I34" s="20"/>
      <c r="J34" s="21"/>
      <c r="K34" s="22" t="e">
        <f t="shared" si="1"/>
        <v>#NUM!</v>
      </c>
      <c r="L34" s="154" t="s">
        <v>51</v>
      </c>
      <c r="M34" s="155"/>
      <c r="N34" s="15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</row>
    <row r="35" spans="1:75" ht="17" customHeight="1" thickBot="1" x14ac:dyDescent="0.25">
      <c r="A35" s="4" t="s">
        <v>17</v>
      </c>
      <c r="B35" s="122"/>
      <c r="C35" s="123"/>
      <c r="D35" s="123"/>
      <c r="E35" s="16"/>
      <c r="F35" s="17"/>
      <c r="G35" s="18"/>
      <c r="H35" s="19">
        <f t="shared" si="0"/>
        <v>0</v>
      </c>
      <c r="I35" s="20"/>
      <c r="J35" s="21"/>
      <c r="K35" s="22" t="e">
        <f t="shared" si="1"/>
        <v>#NUM!</v>
      </c>
      <c r="L35" s="154" t="s">
        <v>52</v>
      </c>
      <c r="M35" s="155"/>
      <c r="N35" s="156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</row>
    <row r="36" spans="1:75" ht="17" customHeight="1" thickBot="1" x14ac:dyDescent="0.25">
      <c r="A36" s="4" t="s">
        <v>18</v>
      </c>
      <c r="B36" s="122"/>
      <c r="C36" s="123"/>
      <c r="D36" s="123"/>
      <c r="E36" s="16"/>
      <c r="F36" s="17"/>
      <c r="G36" s="18"/>
      <c r="H36" s="19">
        <f t="shared" si="0"/>
        <v>0</v>
      </c>
      <c r="I36" s="20"/>
      <c r="J36" s="21"/>
      <c r="K36" s="22" t="e">
        <f t="shared" si="1"/>
        <v>#NUM!</v>
      </c>
      <c r="L36" s="154" t="s">
        <v>53</v>
      </c>
      <c r="M36" s="155"/>
      <c r="N36" s="156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</row>
    <row r="37" spans="1:75" x14ac:dyDescent="0.2">
      <c r="A37" s="7"/>
      <c r="B37" s="144" t="s">
        <v>54</v>
      </c>
      <c r="C37" s="145"/>
      <c r="D37" s="145"/>
      <c r="E37" s="23" t="s">
        <v>55</v>
      </c>
      <c r="F37" s="24" t="s">
        <v>56</v>
      </c>
      <c r="G37" s="25" t="s">
        <v>57</v>
      </c>
      <c r="H37" s="26" t="s">
        <v>56</v>
      </c>
      <c r="I37" s="27" t="s">
        <v>58</v>
      </c>
      <c r="J37" s="23" t="s">
        <v>59</v>
      </c>
      <c r="K37" s="23" t="s">
        <v>60</v>
      </c>
      <c r="L37" s="154" t="s">
        <v>61</v>
      </c>
      <c r="M37" s="155"/>
      <c r="N37" s="156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</row>
    <row r="38" spans="1:75" x14ac:dyDescent="0.2">
      <c r="A38" s="1"/>
      <c r="B38" s="1"/>
      <c r="C38" s="1"/>
      <c r="D38" s="1"/>
      <c r="E38" s="28" t="s">
        <v>62</v>
      </c>
      <c r="F38" s="29" t="s">
        <v>63</v>
      </c>
      <c r="G38" s="28" t="s">
        <v>64</v>
      </c>
      <c r="H38" s="30" t="s">
        <v>65</v>
      </c>
      <c r="I38" s="31" t="s">
        <v>66</v>
      </c>
      <c r="J38" s="28" t="s">
        <v>67</v>
      </c>
      <c r="K38" s="32" t="s">
        <v>68</v>
      </c>
      <c r="L38" s="154" t="s">
        <v>69</v>
      </c>
      <c r="M38" s="155"/>
      <c r="N38" s="156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</row>
    <row r="39" spans="1:75" x14ac:dyDescent="0.2">
      <c r="A39" s="1"/>
      <c r="B39" s="1"/>
      <c r="C39" s="1"/>
      <c r="D39" s="1"/>
      <c r="E39" s="28" t="s">
        <v>70</v>
      </c>
      <c r="F39" s="28" t="s">
        <v>71</v>
      </c>
      <c r="G39" s="28" t="s">
        <v>72</v>
      </c>
      <c r="H39" s="30" t="s">
        <v>73</v>
      </c>
      <c r="I39" s="33" t="s">
        <v>74</v>
      </c>
      <c r="J39" s="28" t="s">
        <v>75</v>
      </c>
      <c r="K39" s="32" t="s">
        <v>76</v>
      </c>
      <c r="L39" s="130" t="s">
        <v>77</v>
      </c>
      <c r="M39" s="131"/>
      <c r="N39" s="13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</row>
    <row r="40" spans="1:75" x14ac:dyDescent="0.2">
      <c r="A40" s="1"/>
      <c r="B40" s="1"/>
      <c r="C40" s="1"/>
      <c r="D40" s="1"/>
      <c r="E40" s="28"/>
      <c r="F40" s="28"/>
      <c r="G40" s="28" t="s">
        <v>78</v>
      </c>
      <c r="H40" s="30" t="s">
        <v>79</v>
      </c>
      <c r="I40" s="33" t="s">
        <v>80</v>
      </c>
      <c r="J40" s="34" t="s">
        <v>81</v>
      </c>
      <c r="K40" s="28"/>
      <c r="L40" s="130" t="s">
        <v>82</v>
      </c>
      <c r="M40" s="131"/>
      <c r="N40" s="132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</row>
    <row r="41" spans="1:75" x14ac:dyDescent="0.2">
      <c r="A41" s="1"/>
      <c r="B41" s="1"/>
      <c r="C41" s="1"/>
      <c r="D41" s="1"/>
      <c r="E41" s="28"/>
      <c r="F41" s="28"/>
      <c r="G41" s="28" t="s">
        <v>83</v>
      </c>
      <c r="H41" s="30"/>
      <c r="I41" s="33"/>
      <c r="J41" s="28" t="s">
        <v>84</v>
      </c>
      <c r="K41" s="28"/>
      <c r="L41" s="130" t="s">
        <v>85</v>
      </c>
      <c r="M41" s="131"/>
      <c r="N41" s="132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</row>
    <row r="42" spans="1:75" x14ac:dyDescent="0.2">
      <c r="A42" s="1"/>
      <c r="B42" s="1"/>
      <c r="C42" s="1"/>
      <c r="D42" s="1"/>
      <c r="E42" s="35"/>
      <c r="F42" s="35"/>
      <c r="G42" s="35"/>
      <c r="H42" s="36"/>
      <c r="I42" s="37"/>
      <c r="J42" s="35" t="s">
        <v>86</v>
      </c>
      <c r="K42" s="35"/>
      <c r="L42" s="133"/>
      <c r="M42" s="134"/>
      <c r="N42" s="13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</row>
    <row r="43" spans="1:7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</row>
    <row r="44" spans="1:7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</row>
    <row r="45" spans="1:75" ht="17" thickBot="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9"/>
      <c r="N45" s="3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</row>
    <row r="46" spans="1:7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9"/>
      <c r="N46" s="40" t="s">
        <v>87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</row>
    <row r="47" spans="1:7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9"/>
      <c r="N47" s="41" t="s">
        <v>88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</row>
    <row r="48" spans="1:75" ht="17" thickBot="1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9"/>
      <c r="N48" s="42" t="s">
        <v>89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</row>
    <row r="49" spans="1:7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9"/>
      <c r="N49" s="38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</row>
    <row r="50" spans="1:75" ht="16" customHeight="1" x14ac:dyDescent="0.3">
      <c r="A50" s="146"/>
      <c r="B50" s="148" t="s">
        <v>90</v>
      </c>
      <c r="C50" s="149"/>
      <c r="D50" s="149"/>
      <c r="E50" s="1"/>
      <c r="F50" s="1"/>
      <c r="G50" s="1"/>
      <c r="H50" s="1"/>
      <c r="I50" s="152" t="s">
        <v>31</v>
      </c>
      <c r="J50" s="1"/>
      <c r="K50" s="1"/>
      <c r="L50" s="1"/>
      <c r="M50" s="43"/>
      <c r="N50" s="44" t="s">
        <v>91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</row>
    <row r="51" spans="1:75" ht="19" customHeight="1" x14ac:dyDescent="0.3">
      <c r="A51" s="147"/>
      <c r="B51" s="150"/>
      <c r="C51" s="151"/>
      <c r="D51" s="151"/>
      <c r="E51" s="45" t="s">
        <v>92</v>
      </c>
      <c r="F51" s="45" t="s">
        <v>33</v>
      </c>
      <c r="G51" s="45" t="s">
        <v>34</v>
      </c>
      <c r="H51" s="46" t="s">
        <v>93</v>
      </c>
      <c r="I51" s="153"/>
      <c r="J51" s="1"/>
      <c r="K51" s="1"/>
      <c r="L51" s="1"/>
      <c r="M51" s="43"/>
      <c r="N51" s="47" t="s">
        <v>94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</row>
    <row r="52" spans="1:75" ht="20" thickBot="1" x14ac:dyDescent="0.3">
      <c r="A52" s="48"/>
      <c r="B52" s="136" t="s">
        <v>36</v>
      </c>
      <c r="C52" s="137"/>
      <c r="D52" s="137"/>
      <c r="E52" s="49" t="s">
        <v>37</v>
      </c>
      <c r="F52" s="49" t="s">
        <v>38</v>
      </c>
      <c r="G52" s="49" t="s">
        <v>39</v>
      </c>
      <c r="H52" s="50" t="s">
        <v>40</v>
      </c>
      <c r="I52" s="51" t="s">
        <v>95</v>
      </c>
      <c r="J52" s="52" t="s">
        <v>96</v>
      </c>
      <c r="K52" s="52" t="s">
        <v>42</v>
      </c>
      <c r="L52" s="45" t="s">
        <v>97</v>
      </c>
      <c r="M52" s="53" t="s">
        <v>98</v>
      </c>
      <c r="N52" s="54" t="s">
        <v>99</v>
      </c>
      <c r="O52" s="52" t="s">
        <v>100</v>
      </c>
      <c r="P52" s="52" t="s">
        <v>101</v>
      </c>
      <c r="Q52" s="52" t="s">
        <v>102</v>
      </c>
      <c r="R52" s="138" t="s">
        <v>103</v>
      </c>
      <c r="S52" s="139"/>
      <c r="T52" s="139"/>
      <c r="U52" s="139"/>
      <c r="V52" s="140"/>
      <c r="W52" s="129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</row>
    <row r="53" spans="1:75" ht="17" customHeight="1" thickBot="1" x14ac:dyDescent="0.25">
      <c r="A53" s="4" t="s">
        <v>5</v>
      </c>
      <c r="B53" s="127"/>
      <c r="C53" s="128"/>
      <c r="D53" s="128"/>
      <c r="E53" s="16"/>
      <c r="F53" s="17"/>
      <c r="G53" s="18"/>
      <c r="H53" s="55">
        <f t="shared" ref="H53:H62" si="2">FV(G53,F53,0,-E53)</f>
        <v>0</v>
      </c>
      <c r="I53" s="20"/>
      <c r="J53" s="16"/>
      <c r="K53" s="56"/>
      <c r="L53" s="57">
        <f>FV(K53/12,F53*12,-J53,-I53,1)</f>
        <v>0</v>
      </c>
      <c r="M53" s="58">
        <f>IF(H53,L53/(H53*12),0)</f>
        <v>0</v>
      </c>
      <c r="N53" s="59"/>
      <c r="O53" s="60">
        <f>L53*N53</f>
        <v>0</v>
      </c>
      <c r="P53" s="60">
        <f>(L53-(L53/(1+0.03)))</f>
        <v>0</v>
      </c>
      <c r="Q53" s="61">
        <f>(O53+P53)/12</f>
        <v>0</v>
      </c>
      <c r="R53" s="124" t="s">
        <v>104</v>
      </c>
      <c r="S53" s="125"/>
      <c r="T53" s="125"/>
      <c r="U53" s="125"/>
      <c r="V53" s="126"/>
      <c r="W53" s="129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</row>
    <row r="54" spans="1:75" ht="17" customHeight="1" thickBot="1" x14ac:dyDescent="0.25">
      <c r="A54" s="4" t="s">
        <v>6</v>
      </c>
      <c r="B54" s="122"/>
      <c r="C54" s="123"/>
      <c r="D54" s="123"/>
      <c r="E54" s="16"/>
      <c r="F54" s="17"/>
      <c r="G54" s="18"/>
      <c r="H54" s="55">
        <f t="shared" si="2"/>
        <v>0</v>
      </c>
      <c r="I54" s="20"/>
      <c r="J54" s="62"/>
      <c r="K54" s="56"/>
      <c r="L54" s="57">
        <f>FV(K54/12,F54*12,-J54,-I54,1)</f>
        <v>0</v>
      </c>
      <c r="M54" s="58">
        <f>IF(H54,L54/(H54*12),0)</f>
        <v>0</v>
      </c>
      <c r="N54" s="59"/>
      <c r="O54" s="60">
        <f t="shared" ref="O54:O62" si="3">L54*N54</f>
        <v>0</v>
      </c>
      <c r="P54" s="60">
        <f t="shared" ref="P54:P62" si="4">(L54-(L54/(1+0.03)))</f>
        <v>0</v>
      </c>
      <c r="Q54" s="61">
        <f t="shared" ref="Q54:Q62" si="5">(O54+P54)/12</f>
        <v>0</v>
      </c>
      <c r="R54" s="124" t="s">
        <v>105</v>
      </c>
      <c r="S54" s="125"/>
      <c r="T54" s="125"/>
      <c r="U54" s="125"/>
      <c r="V54" s="126"/>
      <c r="W54" s="129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</row>
    <row r="55" spans="1:75" ht="17" customHeight="1" thickBot="1" x14ac:dyDescent="0.25">
      <c r="A55" s="4" t="s">
        <v>7</v>
      </c>
      <c r="B55" s="122"/>
      <c r="C55" s="123"/>
      <c r="D55" s="123"/>
      <c r="E55" s="16"/>
      <c r="F55" s="17"/>
      <c r="G55" s="18"/>
      <c r="H55" s="55">
        <f t="shared" si="2"/>
        <v>0</v>
      </c>
      <c r="I55" s="20"/>
      <c r="J55" s="16"/>
      <c r="K55" s="56"/>
      <c r="L55" s="57">
        <f>FV(K55/12,F55*12,-J55,-I55,1)</f>
        <v>0</v>
      </c>
      <c r="M55" s="58">
        <f t="shared" ref="M55:M61" si="6">IF(H55,L55/(H55*12),0)</f>
        <v>0</v>
      </c>
      <c r="N55" s="59"/>
      <c r="O55" s="60">
        <f t="shared" si="3"/>
        <v>0</v>
      </c>
      <c r="P55" s="60">
        <f t="shared" si="4"/>
        <v>0</v>
      </c>
      <c r="Q55" s="61">
        <f t="shared" si="5"/>
        <v>0</v>
      </c>
      <c r="R55" s="124" t="s">
        <v>106</v>
      </c>
      <c r="S55" s="125"/>
      <c r="T55" s="125"/>
      <c r="U55" s="125"/>
      <c r="V55" s="126"/>
      <c r="W55" s="129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</row>
    <row r="56" spans="1:75" ht="17" customHeight="1" thickBot="1" x14ac:dyDescent="0.25">
      <c r="A56" s="4" t="s">
        <v>8</v>
      </c>
      <c r="B56" s="122"/>
      <c r="C56" s="123"/>
      <c r="D56" s="123"/>
      <c r="E56" s="16"/>
      <c r="F56" s="17"/>
      <c r="G56" s="18"/>
      <c r="H56" s="55">
        <f t="shared" si="2"/>
        <v>0</v>
      </c>
      <c r="I56" s="20"/>
      <c r="J56" s="16"/>
      <c r="K56" s="56"/>
      <c r="L56" s="57">
        <f t="shared" ref="L56:L62" si="7">FV(K56/12,F56*12,-J56,-I56,1)</f>
        <v>0</v>
      </c>
      <c r="M56" s="58">
        <f t="shared" si="6"/>
        <v>0</v>
      </c>
      <c r="N56" s="59"/>
      <c r="O56" s="60">
        <f t="shared" si="3"/>
        <v>0</v>
      </c>
      <c r="P56" s="60">
        <f t="shared" si="4"/>
        <v>0</v>
      </c>
      <c r="Q56" s="61">
        <f t="shared" si="5"/>
        <v>0</v>
      </c>
      <c r="R56" s="116" t="s">
        <v>48</v>
      </c>
      <c r="S56" s="117"/>
      <c r="T56" s="117"/>
      <c r="U56" s="117"/>
      <c r="V56" s="118"/>
      <c r="W56" s="129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</row>
    <row r="57" spans="1:75" ht="17" customHeight="1" thickBot="1" x14ac:dyDescent="0.25">
      <c r="A57" s="4" t="s">
        <v>9</v>
      </c>
      <c r="B57" s="122"/>
      <c r="C57" s="123"/>
      <c r="D57" s="123"/>
      <c r="E57" s="16"/>
      <c r="F57" s="17"/>
      <c r="G57" s="18"/>
      <c r="H57" s="55">
        <f t="shared" si="2"/>
        <v>0</v>
      </c>
      <c r="I57" s="20"/>
      <c r="J57" s="16"/>
      <c r="K57" s="56"/>
      <c r="L57" s="57">
        <f t="shared" si="7"/>
        <v>0</v>
      </c>
      <c r="M57" s="58">
        <f t="shared" si="6"/>
        <v>0</v>
      </c>
      <c r="N57" s="59"/>
      <c r="O57" s="60">
        <f t="shared" si="3"/>
        <v>0</v>
      </c>
      <c r="P57" s="60">
        <f t="shared" si="4"/>
        <v>0</v>
      </c>
      <c r="Q57" s="61">
        <f t="shared" si="5"/>
        <v>0</v>
      </c>
      <c r="R57" s="116" t="s">
        <v>49</v>
      </c>
      <c r="S57" s="117"/>
      <c r="T57" s="117"/>
      <c r="U57" s="117"/>
      <c r="V57" s="118"/>
      <c r="W57" s="129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</row>
    <row r="58" spans="1:75" ht="17" customHeight="1" thickBot="1" x14ac:dyDescent="0.25">
      <c r="A58" s="4" t="s">
        <v>11</v>
      </c>
      <c r="B58" s="122"/>
      <c r="C58" s="123"/>
      <c r="D58" s="123"/>
      <c r="E58" s="16"/>
      <c r="F58" s="17"/>
      <c r="G58" s="18"/>
      <c r="H58" s="55">
        <f t="shared" si="2"/>
        <v>0</v>
      </c>
      <c r="I58" s="20"/>
      <c r="J58" s="16"/>
      <c r="K58" s="56"/>
      <c r="L58" s="57">
        <f t="shared" si="7"/>
        <v>0</v>
      </c>
      <c r="M58" s="58">
        <f t="shared" si="6"/>
        <v>0</v>
      </c>
      <c r="N58" s="59"/>
      <c r="O58" s="60">
        <f t="shared" si="3"/>
        <v>0</v>
      </c>
      <c r="P58" s="60">
        <f t="shared" si="4"/>
        <v>0</v>
      </c>
      <c r="Q58" s="61">
        <f t="shared" si="5"/>
        <v>0</v>
      </c>
      <c r="R58" s="116" t="s">
        <v>107</v>
      </c>
      <c r="S58" s="117"/>
      <c r="T58" s="117"/>
      <c r="U58" s="117"/>
      <c r="V58" s="118"/>
      <c r="W58" s="129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</row>
    <row r="59" spans="1:75" ht="17" customHeight="1" thickBot="1" x14ac:dyDescent="0.25">
      <c r="A59" s="4" t="s">
        <v>13</v>
      </c>
      <c r="B59" s="122"/>
      <c r="C59" s="123"/>
      <c r="D59" s="123"/>
      <c r="E59" s="16"/>
      <c r="F59" s="17"/>
      <c r="G59" s="18"/>
      <c r="H59" s="55">
        <f t="shared" si="2"/>
        <v>0</v>
      </c>
      <c r="I59" s="20"/>
      <c r="J59" s="16"/>
      <c r="K59" s="56"/>
      <c r="L59" s="57">
        <f t="shared" si="7"/>
        <v>0</v>
      </c>
      <c r="M59" s="58">
        <f t="shared" si="6"/>
        <v>0</v>
      </c>
      <c r="N59" s="59"/>
      <c r="O59" s="60">
        <f t="shared" si="3"/>
        <v>0</v>
      </c>
      <c r="P59" s="60">
        <f t="shared" si="4"/>
        <v>0</v>
      </c>
      <c r="Q59" s="61">
        <f t="shared" si="5"/>
        <v>0</v>
      </c>
      <c r="R59" s="116" t="s">
        <v>108</v>
      </c>
      <c r="S59" s="117"/>
      <c r="T59" s="117"/>
      <c r="U59" s="117"/>
      <c r="V59" s="118"/>
      <c r="W59" s="129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</row>
    <row r="60" spans="1:75" ht="17" customHeight="1" thickBot="1" x14ac:dyDescent="0.25">
      <c r="A60" s="4" t="s">
        <v>15</v>
      </c>
      <c r="B60" s="122"/>
      <c r="C60" s="123"/>
      <c r="D60" s="123"/>
      <c r="E60" s="16"/>
      <c r="F60" s="17"/>
      <c r="G60" s="18"/>
      <c r="H60" s="55">
        <f t="shared" si="2"/>
        <v>0</v>
      </c>
      <c r="I60" s="20"/>
      <c r="J60" s="16"/>
      <c r="K60" s="56"/>
      <c r="L60" s="57">
        <f t="shared" si="7"/>
        <v>0</v>
      </c>
      <c r="M60" s="58">
        <f t="shared" si="6"/>
        <v>0</v>
      </c>
      <c r="N60" s="59"/>
      <c r="O60" s="60">
        <f t="shared" si="3"/>
        <v>0</v>
      </c>
      <c r="P60" s="60">
        <f t="shared" si="4"/>
        <v>0</v>
      </c>
      <c r="Q60" s="61">
        <f t="shared" si="5"/>
        <v>0</v>
      </c>
      <c r="R60" s="116" t="s">
        <v>109</v>
      </c>
      <c r="S60" s="117"/>
      <c r="T60" s="117"/>
      <c r="U60" s="117"/>
      <c r="V60" s="118"/>
      <c r="W60" s="129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</row>
    <row r="61" spans="1:75" ht="17" customHeight="1" thickBot="1" x14ac:dyDescent="0.25">
      <c r="A61" s="4" t="s">
        <v>17</v>
      </c>
      <c r="B61" s="122"/>
      <c r="C61" s="123"/>
      <c r="D61" s="123"/>
      <c r="E61" s="16"/>
      <c r="F61" s="17"/>
      <c r="G61" s="18"/>
      <c r="H61" s="55">
        <f t="shared" si="2"/>
        <v>0</v>
      </c>
      <c r="I61" s="20"/>
      <c r="J61" s="16"/>
      <c r="K61" s="56"/>
      <c r="L61" s="57">
        <f t="shared" si="7"/>
        <v>0</v>
      </c>
      <c r="M61" s="58">
        <f t="shared" si="6"/>
        <v>0</v>
      </c>
      <c r="N61" s="59"/>
      <c r="O61" s="60">
        <f t="shared" si="3"/>
        <v>0</v>
      </c>
      <c r="P61" s="60">
        <f t="shared" si="4"/>
        <v>0</v>
      </c>
      <c r="Q61" s="61">
        <f t="shared" si="5"/>
        <v>0</v>
      </c>
      <c r="R61" s="124" t="s">
        <v>110</v>
      </c>
      <c r="S61" s="125"/>
      <c r="T61" s="125"/>
      <c r="U61" s="125"/>
      <c r="V61" s="126"/>
      <c r="W61" s="129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</row>
    <row r="62" spans="1:75" ht="17" customHeight="1" thickBot="1" x14ac:dyDescent="0.25">
      <c r="A62" s="4" t="s">
        <v>18</v>
      </c>
      <c r="B62" s="127"/>
      <c r="C62" s="128"/>
      <c r="D62" s="128"/>
      <c r="E62" s="16"/>
      <c r="F62" s="17"/>
      <c r="G62" s="18"/>
      <c r="H62" s="55">
        <f t="shared" si="2"/>
        <v>0</v>
      </c>
      <c r="I62" s="20"/>
      <c r="J62" s="16"/>
      <c r="K62" s="56"/>
      <c r="L62" s="57">
        <f t="shared" si="7"/>
        <v>0</v>
      </c>
      <c r="M62" s="58">
        <f>IF(H62,L62/(H62*12),0)</f>
        <v>0</v>
      </c>
      <c r="N62" s="59"/>
      <c r="O62" s="60">
        <f t="shared" si="3"/>
        <v>0</v>
      </c>
      <c r="P62" s="60">
        <f t="shared" si="4"/>
        <v>0</v>
      </c>
      <c r="Q62" s="61">
        <f t="shared" si="5"/>
        <v>0</v>
      </c>
      <c r="R62" s="116" t="s">
        <v>111</v>
      </c>
      <c r="S62" s="117"/>
      <c r="T62" s="117"/>
      <c r="U62" s="117"/>
      <c r="V62" s="118"/>
      <c r="W62" s="129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</row>
    <row r="63" spans="1:75" x14ac:dyDescent="0.2">
      <c r="A63" s="1"/>
      <c r="B63" s="144" t="s">
        <v>54</v>
      </c>
      <c r="C63" s="145"/>
      <c r="D63" s="145"/>
      <c r="E63" s="23" t="s">
        <v>55</v>
      </c>
      <c r="F63" s="24" t="s">
        <v>56</v>
      </c>
      <c r="G63" s="25" t="s">
        <v>57</v>
      </c>
      <c r="H63" s="26" t="s">
        <v>56</v>
      </c>
      <c r="I63" s="27" t="s">
        <v>58</v>
      </c>
      <c r="J63" s="24" t="s">
        <v>112</v>
      </c>
      <c r="K63" s="23" t="s">
        <v>113</v>
      </c>
      <c r="L63" s="23" t="s">
        <v>114</v>
      </c>
      <c r="M63" s="63" t="s">
        <v>115</v>
      </c>
      <c r="N63" s="64" t="s">
        <v>116</v>
      </c>
      <c r="O63" s="23" t="s">
        <v>117</v>
      </c>
      <c r="P63" s="23" t="s">
        <v>118</v>
      </c>
      <c r="Q63" s="28" t="s">
        <v>119</v>
      </c>
      <c r="R63" s="116" t="s">
        <v>120</v>
      </c>
      <c r="S63" s="117"/>
      <c r="T63" s="117"/>
      <c r="U63" s="117"/>
      <c r="V63" s="118"/>
      <c r="W63" s="129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</row>
    <row r="64" spans="1:75" x14ac:dyDescent="0.2">
      <c r="A64" s="1"/>
      <c r="B64" s="1"/>
      <c r="C64" s="1"/>
      <c r="D64" s="1"/>
      <c r="E64" s="28" t="s">
        <v>62</v>
      </c>
      <c r="F64" s="29" t="s">
        <v>63</v>
      </c>
      <c r="G64" s="28" t="s">
        <v>64</v>
      </c>
      <c r="H64" s="30" t="s">
        <v>65</v>
      </c>
      <c r="I64" s="31" t="s">
        <v>66</v>
      </c>
      <c r="J64" s="29" t="s">
        <v>121</v>
      </c>
      <c r="K64" s="28" t="s">
        <v>67</v>
      </c>
      <c r="L64" s="28" t="s">
        <v>122</v>
      </c>
      <c r="M64" s="65" t="s">
        <v>123</v>
      </c>
      <c r="N64" s="33" t="s">
        <v>124</v>
      </c>
      <c r="O64" s="28" t="s">
        <v>125</v>
      </c>
      <c r="P64" s="28" t="s">
        <v>126</v>
      </c>
      <c r="Q64" s="28" t="s">
        <v>127</v>
      </c>
      <c r="R64" s="116" t="s">
        <v>128</v>
      </c>
      <c r="S64" s="117"/>
      <c r="T64" s="117"/>
      <c r="U64" s="117"/>
      <c r="V64" s="118"/>
      <c r="W64" s="129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</row>
    <row r="65" spans="1:75" x14ac:dyDescent="0.2">
      <c r="A65" s="1"/>
      <c r="B65" s="1"/>
      <c r="C65" s="1"/>
      <c r="D65" s="1"/>
      <c r="E65" s="28" t="s">
        <v>70</v>
      </c>
      <c r="F65" s="28" t="s">
        <v>71</v>
      </c>
      <c r="G65" s="28" t="s">
        <v>72</v>
      </c>
      <c r="H65" s="30" t="s">
        <v>73</v>
      </c>
      <c r="I65" s="33" t="s">
        <v>74</v>
      </c>
      <c r="J65" s="29" t="s">
        <v>129</v>
      </c>
      <c r="K65" s="28" t="s">
        <v>75</v>
      </c>
      <c r="L65" s="28" t="s">
        <v>130</v>
      </c>
      <c r="M65" s="65" t="s">
        <v>131</v>
      </c>
      <c r="N65" s="33" t="s">
        <v>132</v>
      </c>
      <c r="O65" s="28" t="s">
        <v>133</v>
      </c>
      <c r="P65" s="28" t="s">
        <v>134</v>
      </c>
      <c r="Q65" s="28" t="s">
        <v>135</v>
      </c>
      <c r="R65" s="116" t="s">
        <v>136</v>
      </c>
      <c r="S65" s="117"/>
      <c r="T65" s="117"/>
      <c r="U65" s="117"/>
      <c r="V65" s="118"/>
      <c r="W65" s="129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</row>
    <row r="66" spans="1:75" x14ac:dyDescent="0.2">
      <c r="A66" s="1"/>
      <c r="B66" s="1"/>
      <c r="C66" s="1"/>
      <c r="D66" s="1"/>
      <c r="E66" s="28"/>
      <c r="F66" s="28"/>
      <c r="G66" s="28" t="s">
        <v>78</v>
      </c>
      <c r="H66" s="30" t="s">
        <v>79</v>
      </c>
      <c r="I66" s="33" t="s">
        <v>80</v>
      </c>
      <c r="J66" s="28"/>
      <c r="K66" s="34" t="s">
        <v>81</v>
      </c>
      <c r="L66" s="28" t="s">
        <v>137</v>
      </c>
      <c r="M66" s="65"/>
      <c r="N66" s="33"/>
      <c r="O66" s="28" t="s">
        <v>138</v>
      </c>
      <c r="P66" s="66" t="s">
        <v>139</v>
      </c>
      <c r="Q66" s="28" t="s">
        <v>140</v>
      </c>
      <c r="R66" s="116" t="s">
        <v>141</v>
      </c>
      <c r="S66" s="117"/>
      <c r="T66" s="117"/>
      <c r="U66" s="117"/>
      <c r="V66" s="118"/>
      <c r="W66" s="129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</row>
    <row r="67" spans="1:75" x14ac:dyDescent="0.2">
      <c r="A67" s="1"/>
      <c r="B67" s="1"/>
      <c r="C67" s="1"/>
      <c r="D67" s="1"/>
      <c r="E67" s="28"/>
      <c r="F67" s="28"/>
      <c r="G67" s="28" t="s">
        <v>83</v>
      </c>
      <c r="H67" s="30"/>
      <c r="I67" s="33"/>
      <c r="J67" s="28"/>
      <c r="K67" s="28" t="s">
        <v>84</v>
      </c>
      <c r="L67" s="28" t="s">
        <v>142</v>
      </c>
      <c r="M67" s="65"/>
      <c r="N67" s="67"/>
      <c r="O67" s="28"/>
      <c r="P67" s="66" t="s">
        <v>143</v>
      </c>
      <c r="Q67" s="28" t="s">
        <v>144</v>
      </c>
      <c r="R67" s="119" t="s">
        <v>145</v>
      </c>
      <c r="S67" s="120"/>
      <c r="T67" s="120"/>
      <c r="U67" s="120"/>
      <c r="V67" s="121"/>
      <c r="W67" s="129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</row>
    <row r="68" spans="1:75" x14ac:dyDescent="0.2">
      <c r="A68" s="1"/>
      <c r="B68" s="1"/>
      <c r="C68" s="1"/>
      <c r="D68" s="1"/>
      <c r="E68" s="35"/>
      <c r="F68" s="35"/>
      <c r="G68" s="35"/>
      <c r="H68" s="36"/>
      <c r="I68" s="37"/>
      <c r="J68" s="35"/>
      <c r="K68" s="35" t="s">
        <v>86</v>
      </c>
      <c r="L68" s="68" t="s">
        <v>146</v>
      </c>
      <c r="M68" s="69"/>
      <c r="N68" s="70"/>
      <c r="O68" s="35"/>
      <c r="P68" s="71" t="s">
        <v>147</v>
      </c>
      <c r="Q68" s="68" t="s">
        <v>148</v>
      </c>
      <c r="R68" s="141" t="s">
        <v>149</v>
      </c>
      <c r="S68" s="142"/>
      <c r="T68" s="142"/>
      <c r="U68" s="142"/>
      <c r="V68" s="143"/>
      <c r="W68" s="129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</row>
    <row r="69" spans="1:75" s="1" customFormat="1" x14ac:dyDescent="0.2">
      <c r="M69" s="43"/>
    </row>
    <row r="70" spans="1:75" s="1" customFormat="1" x14ac:dyDescent="0.2">
      <c r="M70" s="43"/>
    </row>
    <row r="71" spans="1:75" s="1" customFormat="1" x14ac:dyDescent="0.2">
      <c r="M71" s="43"/>
    </row>
    <row r="72" spans="1:75" s="1" customFormat="1" x14ac:dyDescent="0.2">
      <c r="M72" s="43"/>
    </row>
    <row r="73" spans="1:75" s="1" customFormat="1" x14ac:dyDescent="0.2">
      <c r="Y73" s="72"/>
      <c r="Z73" s="72"/>
      <c r="AA73" s="72"/>
      <c r="AB73" s="72"/>
    </row>
    <row r="74" spans="1:75" s="1" customFormat="1" x14ac:dyDescent="0.2">
      <c r="Y74" s="72"/>
      <c r="Z74" s="72"/>
      <c r="AA74" s="72"/>
      <c r="AB74" s="72"/>
    </row>
    <row r="75" spans="1:75" s="1" customFormat="1" x14ac:dyDescent="0.2">
      <c r="Y75" s="72"/>
      <c r="Z75" s="72"/>
      <c r="AA75" s="72"/>
      <c r="AB75" s="72"/>
    </row>
    <row r="76" spans="1:75" s="1" customFormat="1" x14ac:dyDescent="0.2">
      <c r="Y76" s="72"/>
      <c r="Z76" s="72"/>
      <c r="AA76" s="72"/>
      <c r="AB76" s="72"/>
    </row>
    <row r="77" spans="1:75" s="1" customFormat="1" x14ac:dyDescent="0.2">
      <c r="Y77" s="72"/>
      <c r="Z77" s="72"/>
      <c r="AA77" s="72"/>
      <c r="AB77" s="72"/>
    </row>
    <row r="78" spans="1:75" s="1" customFormat="1" x14ac:dyDescent="0.2">
      <c r="Y78" s="72"/>
      <c r="Z78" s="72"/>
      <c r="AA78" s="72"/>
      <c r="AB78" s="72"/>
    </row>
    <row r="79" spans="1:75" s="1" customFormat="1" x14ac:dyDescent="0.2">
      <c r="Y79" s="72"/>
      <c r="Z79" s="72"/>
      <c r="AA79" s="72"/>
      <c r="AB79" s="72"/>
    </row>
    <row r="80" spans="1:75" s="1" customFormat="1" x14ac:dyDescent="0.2">
      <c r="Y80" s="72"/>
      <c r="Z80" s="72"/>
      <c r="AA80" s="72"/>
      <c r="AB80" s="72"/>
    </row>
    <row r="81" spans="25:28" s="1" customFormat="1" x14ac:dyDescent="0.2">
      <c r="Y81" s="72"/>
      <c r="Z81" s="72"/>
      <c r="AA81" s="72"/>
      <c r="AB81" s="72"/>
    </row>
    <row r="82" spans="25:28" s="1" customFormat="1" x14ac:dyDescent="0.2">
      <c r="Y82" s="72"/>
      <c r="Z82" s="72"/>
      <c r="AA82" s="72"/>
      <c r="AB82" s="72"/>
    </row>
    <row r="83" spans="25:28" s="1" customFormat="1" x14ac:dyDescent="0.2">
      <c r="Y83" s="72"/>
      <c r="Z83" s="72"/>
      <c r="AA83" s="72"/>
      <c r="AB83" s="72"/>
    </row>
    <row r="84" spans="25:28" s="1" customFormat="1" x14ac:dyDescent="0.2">
      <c r="Y84" s="72"/>
      <c r="Z84" s="72"/>
      <c r="AA84" s="72"/>
      <c r="AB84" s="72"/>
    </row>
    <row r="85" spans="25:28" s="1" customFormat="1" x14ac:dyDescent="0.2">
      <c r="Y85" s="72"/>
      <c r="Z85" s="72"/>
      <c r="AA85" s="72"/>
      <c r="AB85" s="72"/>
    </row>
    <row r="86" spans="25:28" s="1" customFormat="1" x14ac:dyDescent="0.2">
      <c r="Y86" s="72"/>
      <c r="Z86" s="72"/>
      <c r="AA86" s="72"/>
      <c r="AB86" s="72"/>
    </row>
    <row r="87" spans="25:28" s="1" customFormat="1" x14ac:dyDescent="0.2">
      <c r="Y87" s="72"/>
      <c r="Z87" s="72"/>
      <c r="AA87" s="72"/>
      <c r="AB87" s="72"/>
    </row>
    <row r="88" spans="25:28" s="1" customFormat="1" x14ac:dyDescent="0.2">
      <c r="Y88" s="72"/>
      <c r="Z88" s="72"/>
      <c r="AA88" s="72"/>
      <c r="AB88" s="72"/>
    </row>
    <row r="89" spans="25:28" s="1" customFormat="1" x14ac:dyDescent="0.2">
      <c r="Y89" s="72"/>
      <c r="Z89" s="72"/>
      <c r="AA89" s="72"/>
      <c r="AB89" s="72"/>
    </row>
    <row r="90" spans="25:28" s="1" customFormat="1" x14ac:dyDescent="0.2">
      <c r="Y90" s="72"/>
      <c r="Z90" s="72"/>
      <c r="AA90" s="72"/>
      <c r="AB90" s="72"/>
    </row>
    <row r="91" spans="25:28" s="1" customFormat="1" x14ac:dyDescent="0.2">
      <c r="Y91" s="72"/>
      <c r="Z91" s="72"/>
      <c r="AA91" s="72"/>
      <c r="AB91" s="72"/>
    </row>
    <row r="92" spans="25:28" s="1" customFormat="1" x14ac:dyDescent="0.2">
      <c r="Y92" s="72"/>
      <c r="Z92" s="72"/>
      <c r="AA92" s="72"/>
      <c r="AB92" s="72"/>
    </row>
    <row r="93" spans="25:28" s="1" customFormat="1" x14ac:dyDescent="0.2">
      <c r="Y93" s="72"/>
      <c r="Z93" s="72"/>
      <c r="AA93" s="72"/>
      <c r="AB93" s="72"/>
    </row>
    <row r="94" spans="25:28" s="1" customFormat="1" x14ac:dyDescent="0.2">
      <c r="Y94" s="72"/>
      <c r="Z94" s="72"/>
      <c r="AA94" s="72"/>
      <c r="AB94" s="72"/>
    </row>
    <row r="95" spans="25:28" s="1" customFormat="1" x14ac:dyDescent="0.2">
      <c r="Y95" s="72"/>
      <c r="Z95" s="72"/>
      <c r="AA95" s="72"/>
      <c r="AB95" s="72"/>
    </row>
    <row r="96" spans="25:28" s="1" customFormat="1" x14ac:dyDescent="0.2">
      <c r="Y96" s="72"/>
      <c r="Z96" s="72"/>
      <c r="AA96" s="72"/>
      <c r="AB96" s="72"/>
    </row>
    <row r="97" spans="25:28" s="1" customFormat="1" x14ac:dyDescent="0.2">
      <c r="Y97" s="72"/>
      <c r="Z97" s="72"/>
      <c r="AA97" s="72"/>
      <c r="AB97" s="72"/>
    </row>
    <row r="98" spans="25:28" s="1" customFormat="1" x14ac:dyDescent="0.2">
      <c r="Y98" s="72"/>
      <c r="Z98" s="72"/>
      <c r="AA98" s="72"/>
      <c r="AB98" s="72"/>
    </row>
    <row r="99" spans="25:28" s="1" customFormat="1" x14ac:dyDescent="0.2">
      <c r="Y99" s="72"/>
      <c r="Z99" s="72"/>
      <c r="AA99" s="72"/>
      <c r="AB99" s="72"/>
    </row>
    <row r="100" spans="25:28" s="1" customFormat="1" x14ac:dyDescent="0.2">
      <c r="Y100" s="72"/>
      <c r="Z100" s="72"/>
      <c r="AA100" s="72"/>
      <c r="AB100" s="72"/>
    </row>
    <row r="101" spans="25:28" s="1" customFormat="1" x14ac:dyDescent="0.2">
      <c r="Y101" s="72"/>
      <c r="Z101" s="72"/>
      <c r="AA101" s="72"/>
      <c r="AB101" s="72"/>
    </row>
    <row r="102" spans="25:28" s="1" customFormat="1" x14ac:dyDescent="0.2">
      <c r="Y102" s="72"/>
      <c r="Z102" s="72"/>
      <c r="AA102" s="72"/>
      <c r="AB102" s="72"/>
    </row>
    <row r="103" spans="25:28" s="1" customFormat="1" x14ac:dyDescent="0.2">
      <c r="Y103" s="72"/>
      <c r="Z103" s="72"/>
      <c r="AA103" s="72"/>
      <c r="AB103" s="72"/>
    </row>
    <row r="104" spans="25:28" s="1" customFormat="1" x14ac:dyDescent="0.2">
      <c r="Y104" s="72"/>
      <c r="Z104" s="72"/>
      <c r="AA104" s="72"/>
      <c r="AB104" s="72"/>
    </row>
    <row r="105" spans="25:28" s="1" customFormat="1" x14ac:dyDescent="0.2">
      <c r="Y105" s="72"/>
      <c r="Z105" s="72"/>
      <c r="AA105" s="72"/>
      <c r="AB105" s="72"/>
    </row>
    <row r="106" spans="25:28" s="1" customFormat="1" x14ac:dyDescent="0.2">
      <c r="Y106" s="72"/>
      <c r="Z106" s="72"/>
      <c r="AA106" s="72"/>
      <c r="AB106" s="72"/>
    </row>
    <row r="107" spans="25:28" s="1" customFormat="1" x14ac:dyDescent="0.2">
      <c r="Y107" s="72"/>
      <c r="Z107" s="72"/>
      <c r="AA107" s="72"/>
      <c r="AB107" s="72"/>
    </row>
    <row r="108" spans="25:28" s="1" customFormat="1" x14ac:dyDescent="0.2">
      <c r="Y108" s="72"/>
      <c r="Z108" s="72"/>
      <c r="AA108" s="72"/>
      <c r="AB108" s="72"/>
    </row>
    <row r="109" spans="25:28" s="1" customFormat="1" x14ac:dyDescent="0.2">
      <c r="Y109" s="72"/>
      <c r="Z109" s="72"/>
      <c r="AA109" s="72"/>
      <c r="AB109" s="72"/>
    </row>
    <row r="110" spans="25:28" s="1" customFormat="1" x14ac:dyDescent="0.2">
      <c r="Y110" s="72"/>
      <c r="Z110" s="72"/>
      <c r="AA110" s="72"/>
      <c r="AB110" s="72"/>
    </row>
    <row r="111" spans="25:28" s="1" customFormat="1" x14ac:dyDescent="0.2">
      <c r="Y111" s="72"/>
      <c r="Z111" s="72"/>
      <c r="AA111" s="72"/>
    </row>
    <row r="112" spans="25:28" s="1" customFormat="1" x14ac:dyDescent="0.2">
      <c r="Y112" s="72"/>
      <c r="Z112" s="72"/>
      <c r="AA112" s="72"/>
    </row>
    <row r="113" spans="25:27" s="1" customFormat="1" x14ac:dyDescent="0.2">
      <c r="Y113" s="72"/>
      <c r="Z113" s="72"/>
      <c r="AA113" s="72"/>
    </row>
    <row r="114" spans="25:27" s="1" customFormat="1" x14ac:dyDescent="0.2">
      <c r="Y114" s="72"/>
      <c r="Z114" s="72"/>
      <c r="AA114" s="72"/>
    </row>
    <row r="115" spans="25:27" s="1" customFormat="1" x14ac:dyDescent="0.2">
      <c r="Y115" s="72"/>
      <c r="Z115" s="72"/>
      <c r="AA115" s="72"/>
    </row>
    <row r="116" spans="25:27" s="1" customFormat="1" x14ac:dyDescent="0.2">
      <c r="Y116" s="72"/>
      <c r="Z116" s="72"/>
      <c r="AA116" s="72"/>
    </row>
    <row r="117" spans="25:27" s="1" customFormat="1" x14ac:dyDescent="0.2">
      <c r="Y117" s="72"/>
      <c r="Z117" s="72"/>
      <c r="AA117" s="72"/>
    </row>
    <row r="118" spans="25:27" s="1" customFormat="1" x14ac:dyDescent="0.2">
      <c r="Y118" s="72"/>
      <c r="Z118" s="72"/>
      <c r="AA118" s="72"/>
    </row>
    <row r="119" spans="25:27" s="1" customFormat="1" x14ac:dyDescent="0.2">
      <c r="Y119" s="72"/>
      <c r="Z119" s="72"/>
      <c r="AA119" s="72"/>
    </row>
    <row r="120" spans="25:27" s="1" customFormat="1" x14ac:dyDescent="0.2">
      <c r="Y120" s="72"/>
      <c r="Z120" s="72"/>
      <c r="AA120" s="72"/>
    </row>
    <row r="121" spans="25:27" s="1" customFormat="1" x14ac:dyDescent="0.2">
      <c r="Y121" s="72"/>
      <c r="Z121" s="72"/>
      <c r="AA121" s="72"/>
    </row>
    <row r="122" spans="25:27" s="1" customFormat="1" x14ac:dyDescent="0.2">
      <c r="Y122" s="72"/>
      <c r="Z122" s="72"/>
      <c r="AA122" s="72"/>
    </row>
    <row r="123" spans="25:27" s="1" customFormat="1" x14ac:dyDescent="0.2">
      <c r="Y123" s="72"/>
      <c r="Z123" s="72"/>
      <c r="AA123" s="72"/>
    </row>
    <row r="124" spans="25:27" s="1" customFormat="1" x14ac:dyDescent="0.2">
      <c r="Y124" s="72"/>
      <c r="Z124" s="72"/>
      <c r="AA124" s="72"/>
    </row>
    <row r="125" spans="25:27" s="1" customFormat="1" x14ac:dyDescent="0.2">
      <c r="Y125" s="72"/>
      <c r="Z125" s="72"/>
      <c r="AA125" s="72"/>
    </row>
    <row r="126" spans="25:27" s="1" customFormat="1" x14ac:dyDescent="0.2">
      <c r="Y126" s="72"/>
      <c r="Z126" s="72"/>
      <c r="AA126" s="72"/>
    </row>
    <row r="127" spans="25:27" s="1" customFormat="1" x14ac:dyDescent="0.2">
      <c r="Y127" s="72"/>
      <c r="Z127" s="72"/>
      <c r="AA127" s="72"/>
    </row>
    <row r="128" spans="25:27" s="1" customFormat="1" x14ac:dyDescent="0.2">
      <c r="Y128" s="72"/>
      <c r="AA128" s="72"/>
    </row>
    <row r="129" spans="25:25" s="1" customFormat="1" x14ac:dyDescent="0.2">
      <c r="Y129" s="72"/>
    </row>
    <row r="130" spans="25:25" s="1" customFormat="1" x14ac:dyDescent="0.2"/>
    <row r="131" spans="25:25" s="1" customFormat="1" x14ac:dyDescent="0.2"/>
    <row r="132" spans="25:25" s="1" customFormat="1" x14ac:dyDescent="0.2"/>
    <row r="133" spans="25:25" s="1" customFormat="1" x14ac:dyDescent="0.2"/>
    <row r="134" spans="25:25" s="1" customFormat="1" x14ac:dyDescent="0.2"/>
    <row r="135" spans="25:25" s="1" customFormat="1" x14ac:dyDescent="0.2"/>
    <row r="136" spans="25:25" s="1" customFormat="1" x14ac:dyDescent="0.2"/>
    <row r="137" spans="25:25" s="1" customFormat="1" x14ac:dyDescent="0.2"/>
    <row r="138" spans="25:25" s="1" customFormat="1" x14ac:dyDescent="0.2"/>
    <row r="139" spans="25:25" s="1" customFormat="1" x14ac:dyDescent="0.2"/>
    <row r="140" spans="25:25" s="1" customFormat="1" x14ac:dyDescent="0.2"/>
    <row r="141" spans="25:25" s="1" customFormat="1" x14ac:dyDescent="0.2"/>
    <row r="142" spans="25:25" s="1" customFormat="1" x14ac:dyDescent="0.2"/>
    <row r="143" spans="25:25" s="1" customFormat="1" x14ac:dyDescent="0.2"/>
    <row r="144" spans="25:25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</sheetData>
  <sheetProtection algorithmName="SHA-512" hashValue="33miH5zTH9BQlGF5eM2DEIRGlA/jg1w/ZlKFf7azgCCJnLY3DMgk3F33l+6Q99HXyCriOsEuE1TXJ9JK1CwNog==" saltValue="uyVYU0w4BrvZrrRo9drjCA==" spinCount="100000" sheet="1" objects="1" scenarios="1" formatColumns="0" formatRows="0" insertRows="0" selectLockedCells="1" autoFilter="0"/>
  <mergeCells count="103">
    <mergeCell ref="G6:H6"/>
    <mergeCell ref="J6:L6"/>
    <mergeCell ref="G7:H7"/>
    <mergeCell ref="J7:L7"/>
    <mergeCell ref="G8:H8"/>
    <mergeCell ref="J8:L8"/>
    <mergeCell ref="I1:L2"/>
    <mergeCell ref="G3:H3"/>
    <mergeCell ref="J3:L3"/>
    <mergeCell ref="G4:H4"/>
    <mergeCell ref="J4:L4"/>
    <mergeCell ref="G5:H5"/>
    <mergeCell ref="J5:L5"/>
    <mergeCell ref="G12:H12"/>
    <mergeCell ref="J12:L12"/>
    <mergeCell ref="G13:H13"/>
    <mergeCell ref="J13:L13"/>
    <mergeCell ref="G14:H14"/>
    <mergeCell ref="J14:L14"/>
    <mergeCell ref="G9:H9"/>
    <mergeCell ref="J9:L9"/>
    <mergeCell ref="G10:H10"/>
    <mergeCell ref="J10:L10"/>
    <mergeCell ref="G11:H11"/>
    <mergeCell ref="J11:L11"/>
    <mergeCell ref="J18:M18"/>
    <mergeCell ref="A19:C19"/>
    <mergeCell ref="J19:M19"/>
    <mergeCell ref="A20:C20"/>
    <mergeCell ref="J20:M20"/>
    <mergeCell ref="J21:M21"/>
    <mergeCell ref="G15:H15"/>
    <mergeCell ref="J15:L15"/>
    <mergeCell ref="G16:H16"/>
    <mergeCell ref="J16:L16"/>
    <mergeCell ref="G17:H17"/>
    <mergeCell ref="J17:L17"/>
    <mergeCell ref="B27:D27"/>
    <mergeCell ref="L27:N27"/>
    <mergeCell ref="B28:D28"/>
    <mergeCell ref="L28:N28"/>
    <mergeCell ref="B29:D29"/>
    <mergeCell ref="L29:N29"/>
    <mergeCell ref="J22:N25"/>
    <mergeCell ref="A24:A25"/>
    <mergeCell ref="B24:D25"/>
    <mergeCell ref="I24:I25"/>
    <mergeCell ref="B26:D26"/>
    <mergeCell ref="L26:N26"/>
    <mergeCell ref="B33:D33"/>
    <mergeCell ref="L33:N33"/>
    <mergeCell ref="B34:D34"/>
    <mergeCell ref="L34:N34"/>
    <mergeCell ref="B35:D35"/>
    <mergeCell ref="L35:N35"/>
    <mergeCell ref="B30:D30"/>
    <mergeCell ref="L30:N30"/>
    <mergeCell ref="B31:D31"/>
    <mergeCell ref="L31:N31"/>
    <mergeCell ref="B32:D32"/>
    <mergeCell ref="L32:N32"/>
    <mergeCell ref="A50:A51"/>
    <mergeCell ref="B50:D51"/>
    <mergeCell ref="I50:I51"/>
    <mergeCell ref="B36:D36"/>
    <mergeCell ref="L36:N36"/>
    <mergeCell ref="B37:D37"/>
    <mergeCell ref="L37:N37"/>
    <mergeCell ref="L38:N38"/>
    <mergeCell ref="L39:N39"/>
    <mergeCell ref="W52:W68"/>
    <mergeCell ref="B53:D53"/>
    <mergeCell ref="R53:V53"/>
    <mergeCell ref="B54:D54"/>
    <mergeCell ref="R54:V54"/>
    <mergeCell ref="B55:D55"/>
    <mergeCell ref="R55:V55"/>
    <mergeCell ref="B56:D56"/>
    <mergeCell ref="L40:N40"/>
    <mergeCell ref="L41:N41"/>
    <mergeCell ref="L42:N42"/>
    <mergeCell ref="R56:V56"/>
    <mergeCell ref="B57:D57"/>
    <mergeCell ref="R57:V57"/>
    <mergeCell ref="B58:D58"/>
    <mergeCell ref="R58:V58"/>
    <mergeCell ref="B59:D59"/>
    <mergeCell ref="R59:V59"/>
    <mergeCell ref="B52:D52"/>
    <mergeCell ref="R52:V52"/>
    <mergeCell ref="R68:V68"/>
    <mergeCell ref="B63:D63"/>
    <mergeCell ref="R63:V63"/>
    <mergeCell ref="R64:V64"/>
    <mergeCell ref="R65:V65"/>
    <mergeCell ref="R66:V66"/>
    <mergeCell ref="R67:V67"/>
    <mergeCell ref="B60:D60"/>
    <mergeCell ref="R60:V60"/>
    <mergeCell ref="B61:D61"/>
    <mergeCell ref="R61:V61"/>
    <mergeCell ref="B62:D62"/>
    <mergeCell ref="R62:V62"/>
  </mergeCells>
  <dataValidations count="1">
    <dataValidation type="list" allowBlank="1" showInputMessage="1" showErrorMessage="1" sqref="M3:N17" xr:uid="{B5D23094-69CB-1646-8863-C0EB755970E7}">
      <formula1>$B$1:$B$2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3B9E2-CAA5-8347-AFBD-087022CA55CD}">
  <dimension ref="C2:RJ21"/>
  <sheetViews>
    <sheetView workbookViewId="0">
      <selection activeCell="D4" sqref="D4:E4"/>
    </sheetView>
  </sheetViews>
  <sheetFormatPr baseColWidth="10" defaultRowHeight="16" x14ac:dyDescent="0.2"/>
  <cols>
    <col min="1" max="2" width="10.83203125" style="1"/>
    <col min="3" max="3" width="25.33203125" style="1" customWidth="1"/>
    <col min="4" max="4" width="27.1640625" style="1" customWidth="1"/>
    <col min="5" max="5" width="13.83203125" style="1" customWidth="1"/>
    <col min="6" max="6" width="20" style="1" customWidth="1"/>
    <col min="7" max="7" width="16.83203125" style="1" customWidth="1"/>
    <col min="8" max="8" width="15.6640625" style="1" customWidth="1"/>
    <col min="9" max="9" width="16.5" style="1" customWidth="1"/>
    <col min="10" max="10" width="19.83203125" style="1" customWidth="1"/>
    <col min="11" max="11" width="19.5" style="1" customWidth="1"/>
    <col min="12" max="12" width="17.6640625" style="1" customWidth="1"/>
    <col min="13" max="13" width="18.83203125" style="1" customWidth="1"/>
    <col min="14" max="26" width="10.83203125" style="1"/>
    <col min="27" max="27" width="0" style="1" hidden="1" customWidth="1"/>
    <col min="28" max="28" width="20.5" style="1" hidden="1" customWidth="1"/>
    <col min="29" max="34" width="0" style="1" hidden="1" customWidth="1"/>
    <col min="35" max="16384" width="10.83203125" style="1"/>
  </cols>
  <sheetData>
    <row r="2" spans="3:478" x14ac:dyDescent="0.2">
      <c r="C2" s="73" t="s">
        <v>150</v>
      </c>
    </row>
    <row r="3" spans="3:478" x14ac:dyDescent="0.2">
      <c r="C3" s="74"/>
      <c r="D3" s="75" t="s">
        <v>151</v>
      </c>
      <c r="E3" s="75" t="s">
        <v>152</v>
      </c>
      <c r="F3" s="75" t="s">
        <v>153</v>
      </c>
      <c r="G3" s="75" t="s">
        <v>154</v>
      </c>
      <c r="H3" s="76"/>
    </row>
    <row r="4" spans="3:478" x14ac:dyDescent="0.2">
      <c r="C4" s="77" t="s">
        <v>155</v>
      </c>
      <c r="D4" s="78"/>
      <c r="E4" s="78"/>
      <c r="F4" s="79">
        <f>D4-E4</f>
        <v>0</v>
      </c>
      <c r="G4" s="80">
        <f>IF($D$20,F4/$D$20,0)</f>
        <v>0</v>
      </c>
      <c r="H4" s="76"/>
    </row>
    <row r="5" spans="3:478" x14ac:dyDescent="0.2">
      <c r="C5" s="77" t="s">
        <v>156</v>
      </c>
      <c r="D5" s="78"/>
      <c r="E5" s="78"/>
      <c r="F5" s="79">
        <f t="shared" ref="F5:F16" si="0">D5-E5</f>
        <v>0</v>
      </c>
      <c r="G5" s="80">
        <f t="shared" ref="G5:G16" si="1">IF($D$20,F5/$D$20,0)</f>
        <v>0</v>
      </c>
      <c r="H5" s="76"/>
      <c r="RJ5" s="1" t="s">
        <v>157</v>
      </c>
    </row>
    <row r="6" spans="3:478" x14ac:dyDescent="0.2">
      <c r="C6" s="77" t="s">
        <v>158</v>
      </c>
      <c r="D6" s="78"/>
      <c r="E6" s="78"/>
      <c r="F6" s="79">
        <f t="shared" si="0"/>
        <v>0</v>
      </c>
      <c r="G6" s="80">
        <f t="shared" si="1"/>
        <v>0</v>
      </c>
      <c r="H6" s="76"/>
      <c r="RJ6" s="1" t="s">
        <v>159</v>
      </c>
    </row>
    <row r="7" spans="3:478" x14ac:dyDescent="0.2">
      <c r="C7" s="77" t="s">
        <v>160</v>
      </c>
      <c r="D7" s="78"/>
      <c r="E7" s="78"/>
      <c r="F7" s="79">
        <f t="shared" si="0"/>
        <v>0</v>
      </c>
      <c r="G7" s="80">
        <f t="shared" si="1"/>
        <v>0</v>
      </c>
      <c r="H7" s="76"/>
    </row>
    <row r="8" spans="3:478" x14ac:dyDescent="0.2">
      <c r="C8" s="77" t="s">
        <v>161</v>
      </c>
      <c r="D8" s="78"/>
      <c r="E8" s="78"/>
      <c r="F8" s="79">
        <f t="shared" si="0"/>
        <v>0</v>
      </c>
      <c r="G8" s="80">
        <f t="shared" si="1"/>
        <v>0</v>
      </c>
      <c r="H8" s="76"/>
    </row>
    <row r="9" spans="3:478" x14ac:dyDescent="0.2">
      <c r="C9" s="77" t="s">
        <v>162</v>
      </c>
      <c r="D9" s="78"/>
      <c r="E9" s="78"/>
      <c r="F9" s="79">
        <f t="shared" si="0"/>
        <v>0</v>
      </c>
      <c r="G9" s="80">
        <f t="shared" si="1"/>
        <v>0</v>
      </c>
      <c r="H9" s="76"/>
      <c r="RJ9" s="1" t="s">
        <v>163</v>
      </c>
    </row>
    <row r="10" spans="3:478" x14ac:dyDescent="0.2">
      <c r="C10" s="77" t="s">
        <v>164</v>
      </c>
      <c r="D10" s="78"/>
      <c r="E10" s="78"/>
      <c r="F10" s="79">
        <f t="shared" si="0"/>
        <v>0</v>
      </c>
      <c r="G10" s="80">
        <f t="shared" si="1"/>
        <v>0</v>
      </c>
      <c r="H10" s="76"/>
      <c r="RJ10" s="1" t="s">
        <v>165</v>
      </c>
    </row>
    <row r="11" spans="3:478" x14ac:dyDescent="0.2">
      <c r="C11" s="77" t="s">
        <v>166</v>
      </c>
      <c r="D11" s="78"/>
      <c r="E11" s="78"/>
      <c r="F11" s="79">
        <f>D11-E11</f>
        <v>0</v>
      </c>
      <c r="G11" s="80">
        <f t="shared" si="1"/>
        <v>0</v>
      </c>
      <c r="H11" s="76"/>
      <c r="RJ11" s="1" t="s">
        <v>167</v>
      </c>
    </row>
    <row r="12" spans="3:478" x14ac:dyDescent="0.2">
      <c r="C12" s="77" t="s">
        <v>168</v>
      </c>
      <c r="D12" s="78"/>
      <c r="E12" s="78"/>
      <c r="F12" s="79">
        <f t="shared" si="0"/>
        <v>0</v>
      </c>
      <c r="G12" s="80">
        <f t="shared" si="1"/>
        <v>0</v>
      </c>
      <c r="H12" s="76"/>
      <c r="RJ12" s="1" t="s">
        <v>169</v>
      </c>
    </row>
    <row r="13" spans="3:478" x14ac:dyDescent="0.2">
      <c r="C13" s="77" t="s">
        <v>170</v>
      </c>
      <c r="D13" s="78"/>
      <c r="E13" s="78"/>
      <c r="F13" s="79">
        <f t="shared" si="0"/>
        <v>0</v>
      </c>
      <c r="G13" s="80">
        <f t="shared" si="1"/>
        <v>0</v>
      </c>
      <c r="H13" s="76"/>
      <c r="RJ13" s="1" t="s">
        <v>171</v>
      </c>
    </row>
    <row r="14" spans="3:478" x14ac:dyDescent="0.2">
      <c r="C14" s="77" t="s">
        <v>172</v>
      </c>
      <c r="D14" s="78"/>
      <c r="E14" s="78"/>
      <c r="F14" s="79">
        <f t="shared" si="0"/>
        <v>0</v>
      </c>
      <c r="G14" s="80">
        <f t="shared" si="1"/>
        <v>0</v>
      </c>
      <c r="H14" s="76"/>
    </row>
    <row r="15" spans="3:478" x14ac:dyDescent="0.2">
      <c r="C15" s="77"/>
      <c r="D15" s="78"/>
      <c r="E15" s="78"/>
      <c r="F15" s="79">
        <f t="shared" si="0"/>
        <v>0</v>
      </c>
      <c r="G15" s="80">
        <f t="shared" si="1"/>
        <v>0</v>
      </c>
      <c r="H15" s="76"/>
    </row>
    <row r="16" spans="3:478" x14ac:dyDescent="0.2">
      <c r="C16" s="77"/>
      <c r="D16" s="78"/>
      <c r="E16" s="78"/>
      <c r="F16" s="79">
        <f t="shared" si="0"/>
        <v>0</v>
      </c>
      <c r="G16" s="80">
        <f t="shared" si="1"/>
        <v>0</v>
      </c>
      <c r="H16" s="76"/>
    </row>
    <row r="17" spans="3:8" x14ac:dyDescent="0.2">
      <c r="C17" s="81" t="s">
        <v>173</v>
      </c>
      <c r="D17" s="82" t="s">
        <v>174</v>
      </c>
      <c r="E17" s="78"/>
      <c r="F17" s="115">
        <f>0-E17</f>
        <v>0</v>
      </c>
      <c r="G17" s="80">
        <f>IF($D$20,F17/$D$20,0)</f>
        <v>0</v>
      </c>
      <c r="H17" s="76"/>
    </row>
    <row r="18" spans="3:8" x14ac:dyDescent="0.2">
      <c r="C18" s="74"/>
      <c r="D18" s="74"/>
      <c r="E18" s="74"/>
      <c r="F18" s="74"/>
      <c r="G18" s="83"/>
      <c r="H18" s="76"/>
    </row>
    <row r="19" spans="3:8" x14ac:dyDescent="0.2">
      <c r="C19" s="84" t="s">
        <v>175</v>
      </c>
      <c r="D19" s="85">
        <f>SUM(D4:D16)</f>
        <v>0</v>
      </c>
      <c r="E19" s="86"/>
      <c r="F19" s="86"/>
      <c r="G19" s="86"/>
    </row>
    <row r="20" spans="3:8" x14ac:dyDescent="0.2">
      <c r="C20" s="84" t="s">
        <v>176</v>
      </c>
      <c r="D20" s="87">
        <f>(SUM(D4:D16))-(SUM(E4:E17))</f>
        <v>0</v>
      </c>
      <c r="E20" s="85"/>
      <c r="F20" s="88"/>
      <c r="G20" s="89">
        <f>SUM(G4:G17)</f>
        <v>0</v>
      </c>
      <c r="H20" s="90"/>
    </row>
    <row r="21" spans="3:8" x14ac:dyDescent="0.2">
      <c r="C21" s="84" t="s">
        <v>177</v>
      </c>
      <c r="D21" s="85"/>
      <c r="E21" s="85">
        <f>SUM(E4:E17)</f>
        <v>0</v>
      </c>
      <c r="F21" s="88"/>
      <c r="G21" s="86"/>
    </row>
  </sheetData>
  <sheetProtection algorithmName="SHA-512" hashValue="R+9Y0mutUAmIA4MSHkAA0F8/Dr/uW+Z+asLAfHQ0J6MrPLiq39Uy9cUrcLdeiLKlc8jKJ0NTMb9OhlB5kxyQZQ==" saltValue="4F5rhwgAre+axpywU+mqwA==" spinCount="100000" sheet="1" objects="1" scenarios="1" formatColumns="0" formatRows="0" insertRows="0" selectLockedCells="1" autoFilter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DA4E8-23CC-C84F-8E05-AC47E4A566EF}">
  <dimension ref="C2:RJ21"/>
  <sheetViews>
    <sheetView workbookViewId="0">
      <selection activeCell="E17" sqref="E17"/>
    </sheetView>
  </sheetViews>
  <sheetFormatPr baseColWidth="10" defaultRowHeight="16" x14ac:dyDescent="0.2"/>
  <cols>
    <col min="1" max="2" width="10.83203125" style="1"/>
    <col min="3" max="3" width="25.33203125" style="1" customWidth="1"/>
    <col min="4" max="4" width="27.1640625" style="1" customWidth="1"/>
    <col min="5" max="5" width="13.83203125" style="1" customWidth="1"/>
    <col min="6" max="6" width="20" style="1" customWidth="1"/>
    <col min="7" max="7" width="16.83203125" style="1" customWidth="1"/>
    <col min="8" max="8" width="15.6640625" style="1" customWidth="1"/>
    <col min="9" max="9" width="16.5" style="1" customWidth="1"/>
    <col min="10" max="10" width="19.83203125" style="1" customWidth="1"/>
    <col min="11" max="11" width="19.5" style="1" customWidth="1"/>
    <col min="12" max="12" width="17.6640625" style="1" customWidth="1"/>
    <col min="13" max="13" width="18.83203125" style="1" customWidth="1"/>
    <col min="14" max="26" width="10.83203125" style="1"/>
    <col min="27" max="27" width="0" style="1" hidden="1" customWidth="1"/>
    <col min="28" max="28" width="20.5" style="1" hidden="1" customWidth="1"/>
    <col min="29" max="34" width="0" style="1" hidden="1" customWidth="1"/>
    <col min="35" max="16384" width="10.83203125" style="1"/>
  </cols>
  <sheetData>
    <row r="2" spans="3:478" x14ac:dyDescent="0.2">
      <c r="C2" s="73" t="s">
        <v>150</v>
      </c>
    </row>
    <row r="3" spans="3:478" x14ac:dyDescent="0.2">
      <c r="C3" s="74"/>
      <c r="D3" s="75" t="s">
        <v>151</v>
      </c>
      <c r="E3" s="75" t="s">
        <v>152</v>
      </c>
      <c r="F3" s="75" t="s">
        <v>153</v>
      </c>
      <c r="G3" s="75" t="s">
        <v>154</v>
      </c>
      <c r="H3" s="76"/>
    </row>
    <row r="4" spans="3:478" x14ac:dyDescent="0.2">
      <c r="C4" s="77" t="s">
        <v>155</v>
      </c>
      <c r="D4" s="78"/>
      <c r="E4" s="78"/>
      <c r="F4" s="79">
        <f>D4-E4</f>
        <v>0</v>
      </c>
      <c r="G4" s="80">
        <f>IF($D$20,F4/$D$20,0)</f>
        <v>0</v>
      </c>
      <c r="H4" s="76"/>
    </row>
    <row r="5" spans="3:478" x14ac:dyDescent="0.2">
      <c r="C5" s="77" t="s">
        <v>156</v>
      </c>
      <c r="D5" s="78"/>
      <c r="E5" s="78"/>
      <c r="F5" s="79">
        <f t="shared" ref="F5:F16" si="0">D5-E5</f>
        <v>0</v>
      </c>
      <c r="G5" s="80">
        <f t="shared" ref="G5:G16" si="1">IF($D$20,F5/$D$20,0)</f>
        <v>0</v>
      </c>
      <c r="H5" s="76"/>
      <c r="RJ5" s="1" t="s">
        <v>157</v>
      </c>
    </row>
    <row r="6" spans="3:478" x14ac:dyDescent="0.2">
      <c r="C6" s="77" t="s">
        <v>158</v>
      </c>
      <c r="D6" s="78"/>
      <c r="E6" s="78"/>
      <c r="F6" s="79">
        <f t="shared" si="0"/>
        <v>0</v>
      </c>
      <c r="G6" s="80">
        <f t="shared" si="1"/>
        <v>0</v>
      </c>
      <c r="H6" s="76"/>
      <c r="RJ6" s="1" t="s">
        <v>159</v>
      </c>
    </row>
    <row r="7" spans="3:478" x14ac:dyDescent="0.2">
      <c r="C7" s="77" t="s">
        <v>160</v>
      </c>
      <c r="D7" s="78"/>
      <c r="E7" s="78"/>
      <c r="F7" s="79">
        <f t="shared" si="0"/>
        <v>0</v>
      </c>
      <c r="G7" s="80">
        <f t="shared" si="1"/>
        <v>0</v>
      </c>
      <c r="H7" s="76"/>
    </row>
    <row r="8" spans="3:478" x14ac:dyDescent="0.2">
      <c r="C8" s="77" t="s">
        <v>161</v>
      </c>
      <c r="D8" s="78"/>
      <c r="E8" s="78"/>
      <c r="F8" s="79">
        <f t="shared" si="0"/>
        <v>0</v>
      </c>
      <c r="G8" s="80">
        <f t="shared" si="1"/>
        <v>0</v>
      </c>
      <c r="H8" s="76"/>
    </row>
    <row r="9" spans="3:478" x14ac:dyDescent="0.2">
      <c r="C9" s="77" t="s">
        <v>162</v>
      </c>
      <c r="D9" s="78"/>
      <c r="E9" s="78"/>
      <c r="F9" s="79">
        <f t="shared" si="0"/>
        <v>0</v>
      </c>
      <c r="G9" s="80">
        <f t="shared" si="1"/>
        <v>0</v>
      </c>
      <c r="H9" s="76"/>
      <c r="RJ9" s="1" t="s">
        <v>163</v>
      </c>
    </row>
    <row r="10" spans="3:478" x14ac:dyDescent="0.2">
      <c r="C10" s="77" t="s">
        <v>164</v>
      </c>
      <c r="D10" s="78"/>
      <c r="E10" s="78"/>
      <c r="F10" s="79">
        <f t="shared" si="0"/>
        <v>0</v>
      </c>
      <c r="G10" s="80">
        <f t="shared" si="1"/>
        <v>0</v>
      </c>
      <c r="H10" s="76"/>
      <c r="RJ10" s="1" t="s">
        <v>165</v>
      </c>
    </row>
    <row r="11" spans="3:478" x14ac:dyDescent="0.2">
      <c r="C11" s="77" t="s">
        <v>166</v>
      </c>
      <c r="D11" s="78"/>
      <c r="E11" s="78"/>
      <c r="F11" s="79">
        <f>D11-E11</f>
        <v>0</v>
      </c>
      <c r="G11" s="80">
        <f t="shared" si="1"/>
        <v>0</v>
      </c>
      <c r="H11" s="76"/>
      <c r="RJ11" s="1" t="s">
        <v>167</v>
      </c>
    </row>
    <row r="12" spans="3:478" x14ac:dyDescent="0.2">
      <c r="C12" s="77" t="s">
        <v>168</v>
      </c>
      <c r="D12" s="78"/>
      <c r="E12" s="78"/>
      <c r="F12" s="79">
        <f t="shared" si="0"/>
        <v>0</v>
      </c>
      <c r="G12" s="80">
        <f t="shared" si="1"/>
        <v>0</v>
      </c>
      <c r="H12" s="76"/>
      <c r="RJ12" s="1" t="s">
        <v>169</v>
      </c>
    </row>
    <row r="13" spans="3:478" x14ac:dyDescent="0.2">
      <c r="C13" s="77" t="s">
        <v>170</v>
      </c>
      <c r="D13" s="78"/>
      <c r="E13" s="78"/>
      <c r="F13" s="79">
        <f t="shared" si="0"/>
        <v>0</v>
      </c>
      <c r="G13" s="80">
        <f t="shared" si="1"/>
        <v>0</v>
      </c>
      <c r="H13" s="76"/>
      <c r="RJ13" s="1" t="s">
        <v>171</v>
      </c>
    </row>
    <row r="14" spans="3:478" x14ac:dyDescent="0.2">
      <c r="C14" s="77" t="s">
        <v>172</v>
      </c>
      <c r="D14" s="78"/>
      <c r="E14" s="78"/>
      <c r="F14" s="79">
        <f t="shared" si="0"/>
        <v>0</v>
      </c>
      <c r="G14" s="80">
        <f t="shared" si="1"/>
        <v>0</v>
      </c>
      <c r="H14" s="76"/>
    </row>
    <row r="15" spans="3:478" x14ac:dyDescent="0.2">
      <c r="C15" s="77"/>
      <c r="D15" s="78"/>
      <c r="E15" s="78"/>
      <c r="F15" s="79">
        <f t="shared" si="0"/>
        <v>0</v>
      </c>
      <c r="G15" s="80">
        <f t="shared" si="1"/>
        <v>0</v>
      </c>
      <c r="H15" s="76"/>
    </row>
    <row r="16" spans="3:478" x14ac:dyDescent="0.2">
      <c r="C16" s="77"/>
      <c r="D16" s="78"/>
      <c r="E16" s="78"/>
      <c r="F16" s="79">
        <f t="shared" si="0"/>
        <v>0</v>
      </c>
      <c r="G16" s="80">
        <f t="shared" si="1"/>
        <v>0</v>
      </c>
      <c r="H16" s="76"/>
    </row>
    <row r="17" spans="3:8" x14ac:dyDescent="0.2">
      <c r="C17" s="81" t="s">
        <v>173</v>
      </c>
      <c r="D17" s="82" t="s">
        <v>174</v>
      </c>
      <c r="E17" s="78"/>
      <c r="F17" s="115">
        <f>0-E17</f>
        <v>0</v>
      </c>
      <c r="G17" s="80">
        <f>IF($D$20,F17/$D$20,0)</f>
        <v>0</v>
      </c>
      <c r="H17" s="76"/>
    </row>
    <row r="18" spans="3:8" x14ac:dyDescent="0.2">
      <c r="C18" s="74"/>
      <c r="D18" s="74"/>
      <c r="E18" s="74"/>
      <c r="F18" s="74"/>
      <c r="G18" s="83"/>
      <c r="H18" s="76"/>
    </row>
    <row r="19" spans="3:8" x14ac:dyDescent="0.2">
      <c r="C19" s="84" t="s">
        <v>175</v>
      </c>
      <c r="D19" s="85">
        <f>SUM(D4:D16)</f>
        <v>0</v>
      </c>
      <c r="E19" s="86"/>
      <c r="F19" s="86"/>
      <c r="G19" s="86"/>
    </row>
    <row r="20" spans="3:8" x14ac:dyDescent="0.2">
      <c r="C20" s="84" t="s">
        <v>176</v>
      </c>
      <c r="D20" s="87">
        <f>(SUM(D4:D16))-(SUM(E4:E17))</f>
        <v>0</v>
      </c>
      <c r="E20" s="85"/>
      <c r="F20" s="88"/>
      <c r="G20" s="89">
        <f>SUM(G4:G17)</f>
        <v>0</v>
      </c>
      <c r="H20" s="90"/>
    </row>
    <row r="21" spans="3:8" x14ac:dyDescent="0.2">
      <c r="C21" s="84" t="s">
        <v>177</v>
      </c>
      <c r="D21" s="85"/>
      <c r="E21" s="85">
        <f>SUM(E4:E17)</f>
        <v>0</v>
      </c>
      <c r="F21" s="88"/>
      <c r="G21" s="86"/>
    </row>
  </sheetData>
  <sheetProtection algorithmName="SHA-512" hashValue="iY+8Uou3nRvOvElgxXyaS/61i8DtwcIvnetH6s8Oj4QKLDE+2G6MQnHZKoeccHrNwnR5p6kTEkC9JlwZIA4QkA==" saltValue="99xapueTxLFmot53FB3+OQ==" spinCount="100000" sheet="1" objects="1" scenarios="1" formatColumns="0" formatRows="0" insertRows="0" selectLockedCells="1" autoFilter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D5601-5113-4942-9DC8-FA15E595F061}">
  <dimension ref="A2:RH30"/>
  <sheetViews>
    <sheetView workbookViewId="0">
      <selection activeCell="C10" sqref="C10"/>
    </sheetView>
  </sheetViews>
  <sheetFormatPr baseColWidth="10" defaultRowHeight="16" x14ac:dyDescent="0.2"/>
  <cols>
    <col min="1" max="1" width="10.83203125" style="1"/>
    <col min="2" max="2" width="63.83203125" style="1" customWidth="1"/>
    <col min="3" max="3" width="15.5" style="1" customWidth="1"/>
    <col min="4" max="4" width="20.33203125" style="1" customWidth="1"/>
    <col min="5" max="5" width="16.83203125" style="1" customWidth="1"/>
    <col min="6" max="7" width="10.83203125" style="1"/>
    <col min="8" max="8" width="16.6640625" style="1" customWidth="1"/>
    <col min="9" max="11" width="10.83203125" style="1"/>
    <col min="12" max="12" width="23.83203125" style="1" customWidth="1"/>
    <col min="13" max="16384" width="10.83203125" style="1"/>
  </cols>
  <sheetData>
    <row r="2" spans="1:476" x14ac:dyDescent="0.2">
      <c r="A2" s="91"/>
      <c r="B2" s="92" t="s">
        <v>178</v>
      </c>
      <c r="C2" s="93"/>
      <c r="D2" s="93" t="s">
        <v>179</v>
      </c>
      <c r="E2" s="93"/>
      <c r="F2" s="93"/>
      <c r="G2" s="93"/>
      <c r="H2" s="93"/>
      <c r="I2" s="93"/>
      <c r="J2" s="93" t="s">
        <v>180</v>
      </c>
      <c r="K2" s="93"/>
      <c r="L2" s="93"/>
      <c r="M2" s="93"/>
      <c r="N2" s="93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  <c r="IW2" s="91"/>
      <c r="IX2" s="91"/>
      <c r="IY2" s="91"/>
      <c r="IZ2" s="91"/>
      <c r="JA2" s="91"/>
      <c r="JB2" s="91"/>
      <c r="JC2" s="91"/>
      <c r="JD2" s="91"/>
      <c r="JE2" s="91"/>
      <c r="JF2" s="91"/>
      <c r="JG2" s="91"/>
      <c r="JH2" s="91"/>
      <c r="JI2" s="91"/>
      <c r="JJ2" s="91"/>
      <c r="JK2" s="91"/>
      <c r="JL2" s="91"/>
      <c r="JM2" s="91"/>
      <c r="JN2" s="91"/>
      <c r="JO2" s="91"/>
      <c r="JP2" s="91"/>
      <c r="JQ2" s="91"/>
      <c r="JR2" s="91"/>
      <c r="JS2" s="91"/>
      <c r="JT2" s="91"/>
      <c r="JU2" s="91"/>
      <c r="JV2" s="91"/>
      <c r="JW2" s="91"/>
      <c r="JX2" s="91"/>
      <c r="JY2" s="91"/>
      <c r="JZ2" s="91"/>
      <c r="KA2" s="91"/>
      <c r="KB2" s="91"/>
      <c r="KC2" s="91"/>
      <c r="KD2" s="91"/>
      <c r="KE2" s="91"/>
      <c r="KF2" s="91"/>
      <c r="KG2" s="91"/>
      <c r="KH2" s="91"/>
      <c r="KI2" s="91"/>
      <c r="KJ2" s="91"/>
      <c r="KK2" s="91"/>
      <c r="KL2" s="91"/>
      <c r="KM2" s="91"/>
      <c r="KN2" s="91"/>
      <c r="KO2" s="91"/>
      <c r="KP2" s="91"/>
      <c r="KQ2" s="91"/>
      <c r="KR2" s="91"/>
      <c r="KS2" s="91"/>
      <c r="KT2" s="91"/>
      <c r="KU2" s="91"/>
      <c r="KV2" s="91"/>
      <c r="KW2" s="91"/>
      <c r="KX2" s="91"/>
      <c r="KY2" s="91"/>
      <c r="KZ2" s="91"/>
      <c r="LA2" s="91"/>
      <c r="LB2" s="91"/>
      <c r="LC2" s="91"/>
      <c r="LD2" s="91"/>
      <c r="LE2" s="91"/>
      <c r="LF2" s="91"/>
      <c r="LG2" s="91"/>
      <c r="LH2" s="91"/>
      <c r="LI2" s="91"/>
      <c r="LJ2" s="91"/>
      <c r="LK2" s="91"/>
      <c r="LL2" s="91"/>
      <c r="LM2" s="91"/>
      <c r="LN2" s="91"/>
      <c r="LO2" s="91"/>
      <c r="LP2" s="91"/>
      <c r="LQ2" s="91"/>
      <c r="LR2" s="91"/>
      <c r="LS2" s="91"/>
      <c r="LT2" s="91"/>
      <c r="LU2" s="91"/>
      <c r="LV2" s="91"/>
      <c r="LW2" s="91"/>
      <c r="LX2" s="91"/>
      <c r="LY2" s="91"/>
      <c r="LZ2" s="91"/>
      <c r="MA2" s="91"/>
      <c r="MB2" s="91"/>
      <c r="MC2" s="91"/>
      <c r="MD2" s="91"/>
      <c r="ME2" s="91"/>
      <c r="MF2" s="91"/>
      <c r="MG2" s="91"/>
      <c r="MH2" s="91"/>
      <c r="MI2" s="91"/>
      <c r="MJ2" s="91"/>
      <c r="MK2" s="91"/>
      <c r="ML2" s="91"/>
      <c r="MM2" s="91"/>
      <c r="MN2" s="91"/>
      <c r="MO2" s="91"/>
      <c r="MP2" s="91"/>
      <c r="MQ2" s="91"/>
      <c r="MR2" s="91"/>
      <c r="MS2" s="91"/>
      <c r="MT2" s="91"/>
      <c r="MU2" s="91"/>
      <c r="MV2" s="91"/>
      <c r="MW2" s="91"/>
      <c r="MX2" s="91"/>
      <c r="MY2" s="91"/>
      <c r="MZ2" s="91"/>
      <c r="NA2" s="91"/>
      <c r="NB2" s="91"/>
      <c r="NC2" s="91"/>
      <c r="ND2" s="91"/>
      <c r="NE2" s="91"/>
      <c r="NF2" s="91"/>
      <c r="NG2" s="91"/>
      <c r="NH2" s="91"/>
      <c r="NI2" s="91"/>
      <c r="NJ2" s="91"/>
      <c r="NK2" s="91"/>
      <c r="NL2" s="91"/>
      <c r="NM2" s="91"/>
      <c r="NN2" s="91"/>
      <c r="NO2" s="91"/>
      <c r="NP2" s="91"/>
      <c r="NQ2" s="91"/>
      <c r="NR2" s="91"/>
      <c r="NS2" s="91"/>
      <c r="NT2" s="91"/>
      <c r="NU2" s="91"/>
      <c r="NV2" s="91"/>
      <c r="NW2" s="91"/>
      <c r="NX2" s="91"/>
      <c r="NY2" s="91"/>
      <c r="NZ2" s="91"/>
      <c r="OA2" s="91"/>
      <c r="OB2" s="91"/>
      <c r="OC2" s="91"/>
      <c r="OD2" s="91"/>
      <c r="OE2" s="91"/>
      <c r="OF2" s="91"/>
      <c r="OG2" s="91"/>
      <c r="OH2" s="91"/>
      <c r="OI2" s="91"/>
      <c r="OJ2" s="91"/>
      <c r="OK2" s="91"/>
      <c r="OL2" s="91"/>
      <c r="OM2" s="91"/>
      <c r="ON2" s="91"/>
      <c r="OO2" s="91"/>
      <c r="OP2" s="91"/>
      <c r="OQ2" s="91"/>
      <c r="OR2" s="91"/>
      <c r="OS2" s="91"/>
      <c r="OT2" s="91"/>
      <c r="OU2" s="91"/>
      <c r="OV2" s="91"/>
      <c r="OW2" s="91"/>
      <c r="OX2" s="91"/>
      <c r="OY2" s="91"/>
      <c r="OZ2" s="91"/>
      <c r="PA2" s="91"/>
      <c r="PB2" s="91"/>
      <c r="PC2" s="91"/>
      <c r="PD2" s="91"/>
      <c r="PE2" s="91"/>
      <c r="PF2" s="91"/>
      <c r="PG2" s="91"/>
      <c r="PH2" s="91"/>
      <c r="PI2" s="91"/>
      <c r="PJ2" s="91"/>
      <c r="PK2" s="91"/>
      <c r="PL2" s="91"/>
      <c r="PM2" s="91"/>
      <c r="PN2" s="91"/>
      <c r="PO2" s="91"/>
      <c r="PP2" s="91"/>
      <c r="PQ2" s="91"/>
      <c r="PR2" s="91"/>
      <c r="PS2" s="91"/>
      <c r="PT2" s="91"/>
      <c r="PU2" s="91"/>
      <c r="PV2" s="91"/>
      <c r="PW2" s="91"/>
      <c r="PX2" s="91"/>
      <c r="PY2" s="91"/>
      <c r="PZ2" s="91"/>
      <c r="QA2" s="91"/>
      <c r="QB2" s="91"/>
      <c r="QC2" s="91"/>
      <c r="QD2" s="91"/>
      <c r="QE2" s="91"/>
      <c r="QF2" s="91"/>
      <c r="QG2" s="91"/>
      <c r="QH2" s="91"/>
      <c r="QI2" s="91"/>
      <c r="QJ2" s="91"/>
      <c r="QK2" s="91"/>
      <c r="QL2" s="91"/>
      <c r="QM2" s="91"/>
      <c r="QN2" s="91"/>
      <c r="QO2" s="91"/>
      <c r="QP2" s="91"/>
      <c r="QQ2" s="91"/>
      <c r="QR2" s="91"/>
      <c r="QS2" s="91"/>
      <c r="QT2" s="91"/>
      <c r="QU2" s="91"/>
      <c r="QV2" s="91"/>
      <c r="QW2" s="91"/>
      <c r="QX2" s="91"/>
      <c r="QY2" s="91"/>
      <c r="QZ2" s="91"/>
      <c r="RA2" s="91"/>
      <c r="RB2" s="91"/>
      <c r="RC2" s="91"/>
      <c r="RD2" s="91"/>
      <c r="RE2" s="91"/>
      <c r="RF2" s="91"/>
      <c r="RG2" s="91"/>
      <c r="RH2" s="91"/>
    </row>
    <row r="3" spans="1:476" x14ac:dyDescent="0.2">
      <c r="A3" s="91"/>
      <c r="B3" s="91"/>
      <c r="C3" s="91"/>
      <c r="D3" s="94">
        <v>1</v>
      </c>
      <c r="E3" s="95">
        <v>2</v>
      </c>
      <c r="F3" s="95">
        <v>3</v>
      </c>
      <c r="G3" s="95">
        <v>4</v>
      </c>
      <c r="H3" s="95">
        <v>5</v>
      </c>
      <c r="I3" s="96">
        <v>6</v>
      </c>
      <c r="J3" s="94">
        <v>7</v>
      </c>
      <c r="K3" s="93"/>
      <c r="L3" s="93"/>
      <c r="M3" s="93"/>
      <c r="N3" s="93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  <c r="IW3" s="91"/>
      <c r="IX3" s="91"/>
      <c r="IY3" s="91"/>
      <c r="IZ3" s="91"/>
      <c r="JA3" s="91"/>
      <c r="JB3" s="91"/>
      <c r="JC3" s="91"/>
      <c r="JD3" s="91"/>
      <c r="JE3" s="91"/>
      <c r="JF3" s="91"/>
      <c r="JG3" s="91"/>
      <c r="JH3" s="91"/>
      <c r="JI3" s="91"/>
      <c r="JJ3" s="91"/>
      <c r="JK3" s="91"/>
      <c r="JL3" s="91"/>
      <c r="JM3" s="91"/>
      <c r="JN3" s="91"/>
      <c r="JO3" s="91"/>
      <c r="JP3" s="91"/>
      <c r="JQ3" s="91"/>
      <c r="JR3" s="91"/>
      <c r="JS3" s="91"/>
      <c r="JT3" s="91"/>
      <c r="JU3" s="91"/>
      <c r="JV3" s="91"/>
      <c r="JW3" s="91"/>
      <c r="JX3" s="91"/>
      <c r="JY3" s="91"/>
      <c r="JZ3" s="91"/>
      <c r="KA3" s="91"/>
      <c r="KB3" s="91"/>
      <c r="KC3" s="91"/>
      <c r="KD3" s="91"/>
      <c r="KE3" s="91"/>
      <c r="KF3" s="91"/>
      <c r="KG3" s="91"/>
      <c r="KH3" s="91"/>
      <c r="KI3" s="91"/>
      <c r="KJ3" s="91"/>
      <c r="KK3" s="91"/>
      <c r="KL3" s="91"/>
      <c r="KM3" s="91"/>
      <c r="KN3" s="91"/>
      <c r="KO3" s="91"/>
      <c r="KP3" s="91"/>
      <c r="KQ3" s="91"/>
      <c r="KR3" s="91"/>
      <c r="KS3" s="91"/>
      <c r="KT3" s="91"/>
      <c r="KU3" s="91"/>
      <c r="KV3" s="91"/>
      <c r="KW3" s="91"/>
      <c r="KX3" s="91"/>
      <c r="KY3" s="91"/>
      <c r="KZ3" s="91"/>
      <c r="LA3" s="91"/>
      <c r="LB3" s="91"/>
      <c r="LC3" s="91"/>
      <c r="LD3" s="91"/>
      <c r="LE3" s="91"/>
      <c r="LF3" s="91"/>
      <c r="LG3" s="91"/>
      <c r="LH3" s="91"/>
      <c r="LI3" s="91"/>
      <c r="LJ3" s="91"/>
      <c r="LK3" s="91"/>
      <c r="LL3" s="91"/>
      <c r="LM3" s="91"/>
      <c r="LN3" s="91"/>
      <c r="LO3" s="91"/>
      <c r="LP3" s="91"/>
      <c r="LQ3" s="91"/>
      <c r="LR3" s="91"/>
      <c r="LS3" s="91"/>
      <c r="LT3" s="91"/>
      <c r="LU3" s="91"/>
      <c r="LV3" s="91"/>
      <c r="LW3" s="91"/>
      <c r="LX3" s="91"/>
      <c r="LY3" s="91"/>
      <c r="LZ3" s="91"/>
      <c r="MA3" s="91"/>
      <c r="MB3" s="91"/>
      <c r="MC3" s="91"/>
      <c r="MD3" s="91"/>
      <c r="ME3" s="91"/>
      <c r="MF3" s="91"/>
      <c r="MG3" s="91"/>
      <c r="MH3" s="91"/>
      <c r="MI3" s="91"/>
      <c r="MJ3" s="91"/>
      <c r="MK3" s="91"/>
      <c r="ML3" s="91"/>
      <c r="MM3" s="91"/>
      <c r="MN3" s="91"/>
      <c r="MO3" s="91"/>
      <c r="MP3" s="91"/>
      <c r="MQ3" s="91"/>
      <c r="MR3" s="91"/>
      <c r="MS3" s="91"/>
      <c r="MT3" s="91"/>
      <c r="MU3" s="91"/>
      <c r="MV3" s="91"/>
      <c r="MW3" s="91"/>
      <c r="MX3" s="91"/>
      <c r="MY3" s="91"/>
      <c r="MZ3" s="91"/>
      <c r="NA3" s="91"/>
      <c r="NB3" s="91"/>
      <c r="NC3" s="91"/>
      <c r="ND3" s="91"/>
      <c r="NE3" s="91"/>
      <c r="NF3" s="91"/>
      <c r="NG3" s="91"/>
      <c r="NH3" s="91"/>
      <c r="NI3" s="91"/>
      <c r="NJ3" s="91"/>
      <c r="NK3" s="91"/>
      <c r="NL3" s="91"/>
      <c r="NM3" s="91"/>
      <c r="NN3" s="91"/>
      <c r="NO3" s="91"/>
      <c r="NP3" s="91"/>
      <c r="NQ3" s="91"/>
      <c r="NR3" s="91"/>
      <c r="NS3" s="91"/>
      <c r="NT3" s="91"/>
      <c r="NU3" s="91"/>
      <c r="NV3" s="91"/>
      <c r="NW3" s="91"/>
      <c r="NX3" s="91"/>
      <c r="NY3" s="91"/>
      <c r="NZ3" s="91"/>
      <c r="OA3" s="91"/>
      <c r="OB3" s="91"/>
      <c r="OC3" s="91"/>
      <c r="OD3" s="91"/>
      <c r="OE3" s="91"/>
      <c r="OF3" s="91"/>
      <c r="OG3" s="91"/>
      <c r="OH3" s="91"/>
      <c r="OI3" s="91"/>
      <c r="OJ3" s="91"/>
      <c r="OK3" s="91"/>
      <c r="OL3" s="91"/>
      <c r="OM3" s="91"/>
      <c r="ON3" s="91"/>
      <c r="OO3" s="91"/>
      <c r="OP3" s="91"/>
      <c r="OQ3" s="91"/>
      <c r="OR3" s="91"/>
      <c r="OS3" s="91"/>
      <c r="OT3" s="91"/>
      <c r="OU3" s="91"/>
      <c r="OV3" s="91"/>
      <c r="OW3" s="91"/>
      <c r="OX3" s="91"/>
      <c r="OY3" s="91"/>
      <c r="OZ3" s="91"/>
      <c r="PA3" s="91"/>
      <c r="PB3" s="91"/>
      <c r="PC3" s="91"/>
      <c r="PD3" s="91"/>
      <c r="PE3" s="91"/>
      <c r="PF3" s="91"/>
      <c r="PG3" s="91"/>
      <c r="PH3" s="91"/>
      <c r="PI3" s="91"/>
      <c r="PJ3" s="91"/>
      <c r="PK3" s="91"/>
      <c r="PL3" s="91"/>
      <c r="PM3" s="91"/>
      <c r="PN3" s="91"/>
      <c r="PO3" s="91"/>
      <c r="PP3" s="91"/>
      <c r="PQ3" s="91"/>
      <c r="PR3" s="91"/>
      <c r="PS3" s="91"/>
      <c r="PT3" s="91"/>
      <c r="PU3" s="91"/>
      <c r="PV3" s="91"/>
      <c r="PW3" s="91"/>
      <c r="PX3" s="91"/>
      <c r="PY3" s="91"/>
      <c r="PZ3" s="91"/>
      <c r="QA3" s="91"/>
      <c r="QB3" s="91"/>
      <c r="QC3" s="91"/>
      <c r="QD3" s="91"/>
      <c r="QE3" s="91"/>
      <c r="QF3" s="91"/>
      <c r="QG3" s="91"/>
      <c r="QH3" s="91"/>
      <c r="QI3" s="91"/>
      <c r="QJ3" s="91"/>
      <c r="QK3" s="91"/>
      <c r="QL3" s="91"/>
      <c r="QM3" s="91"/>
      <c r="QN3" s="91"/>
      <c r="QO3" s="91"/>
      <c r="QP3" s="91"/>
      <c r="QQ3" s="91"/>
      <c r="QR3" s="91"/>
      <c r="QS3" s="91"/>
      <c r="QT3" s="91"/>
      <c r="QU3" s="91"/>
      <c r="QV3" s="91"/>
      <c r="QW3" s="91"/>
      <c r="QX3" s="91"/>
      <c r="QY3" s="91"/>
      <c r="QZ3" s="91"/>
      <c r="RA3" s="91"/>
      <c r="RB3" s="91"/>
      <c r="RC3" s="91"/>
      <c r="RD3" s="91"/>
      <c r="RE3" s="91"/>
      <c r="RF3" s="91"/>
      <c r="RG3" s="91"/>
      <c r="RH3" s="91"/>
    </row>
    <row r="4" spans="1:476" x14ac:dyDescent="0.2">
      <c r="A4" s="91"/>
      <c r="B4" s="91"/>
      <c r="C4" s="93"/>
      <c r="D4" s="93" t="s">
        <v>181</v>
      </c>
      <c r="E4" s="93"/>
      <c r="F4" s="93"/>
      <c r="G4" s="93"/>
      <c r="H4" s="93"/>
      <c r="I4" s="93"/>
      <c r="J4" s="93" t="s">
        <v>182</v>
      </c>
      <c r="K4" s="93"/>
      <c r="L4" s="93"/>
      <c r="M4" s="93"/>
      <c r="N4" s="93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  <c r="IX4" s="91"/>
      <c r="IY4" s="91"/>
      <c r="IZ4" s="91"/>
      <c r="JA4" s="91"/>
      <c r="JB4" s="91"/>
      <c r="JC4" s="91"/>
      <c r="JD4" s="91"/>
      <c r="JE4" s="91"/>
      <c r="JF4" s="91"/>
      <c r="JG4" s="91"/>
      <c r="JH4" s="91"/>
      <c r="JI4" s="91"/>
      <c r="JJ4" s="91"/>
      <c r="JK4" s="91"/>
      <c r="JL4" s="91"/>
      <c r="JM4" s="91"/>
      <c r="JN4" s="91"/>
      <c r="JO4" s="91"/>
      <c r="JP4" s="91"/>
      <c r="JQ4" s="91"/>
      <c r="JR4" s="91"/>
      <c r="JS4" s="91"/>
      <c r="JT4" s="91"/>
      <c r="JU4" s="91"/>
      <c r="JV4" s="91"/>
      <c r="JW4" s="91"/>
      <c r="JX4" s="91"/>
      <c r="JY4" s="91"/>
      <c r="JZ4" s="91"/>
      <c r="KA4" s="91"/>
      <c r="KB4" s="91"/>
      <c r="KC4" s="91"/>
      <c r="KD4" s="91"/>
      <c r="KE4" s="91"/>
      <c r="KF4" s="91"/>
      <c r="KG4" s="91"/>
      <c r="KH4" s="91"/>
      <c r="KI4" s="91"/>
      <c r="KJ4" s="91"/>
      <c r="KK4" s="91"/>
      <c r="KL4" s="91"/>
      <c r="KM4" s="91"/>
      <c r="KN4" s="91"/>
      <c r="KO4" s="91"/>
      <c r="KP4" s="91"/>
      <c r="KQ4" s="91"/>
      <c r="KR4" s="91"/>
      <c r="KS4" s="91"/>
      <c r="KT4" s="91"/>
      <c r="KU4" s="91"/>
      <c r="KV4" s="91"/>
      <c r="KW4" s="91"/>
      <c r="KX4" s="91"/>
      <c r="KY4" s="91"/>
      <c r="KZ4" s="91"/>
      <c r="LA4" s="91"/>
      <c r="LB4" s="91"/>
      <c r="LC4" s="91"/>
      <c r="LD4" s="91"/>
      <c r="LE4" s="91"/>
      <c r="LF4" s="91"/>
      <c r="LG4" s="91"/>
      <c r="LH4" s="91"/>
      <c r="LI4" s="91"/>
      <c r="LJ4" s="91"/>
      <c r="LK4" s="91"/>
      <c r="LL4" s="91"/>
      <c r="LM4" s="91"/>
      <c r="LN4" s="91"/>
      <c r="LO4" s="91"/>
      <c r="LP4" s="91"/>
      <c r="LQ4" s="91"/>
      <c r="LR4" s="91"/>
      <c r="LS4" s="91"/>
      <c r="LT4" s="91"/>
      <c r="LU4" s="91"/>
      <c r="LV4" s="91"/>
      <c r="LW4" s="91"/>
      <c r="LX4" s="91"/>
      <c r="LY4" s="91"/>
      <c r="LZ4" s="91"/>
      <c r="MA4" s="91"/>
      <c r="MB4" s="91"/>
      <c r="MC4" s="91"/>
      <c r="MD4" s="91"/>
      <c r="ME4" s="91"/>
      <c r="MF4" s="91"/>
      <c r="MG4" s="91"/>
      <c r="MH4" s="91"/>
      <c r="MI4" s="91"/>
      <c r="MJ4" s="91"/>
      <c r="MK4" s="91"/>
      <c r="ML4" s="91"/>
      <c r="MM4" s="91"/>
      <c r="MN4" s="91"/>
      <c r="MO4" s="91"/>
      <c r="MP4" s="91"/>
      <c r="MQ4" s="91"/>
      <c r="MR4" s="91"/>
      <c r="MS4" s="91"/>
      <c r="MT4" s="91"/>
      <c r="MU4" s="91"/>
      <c r="MV4" s="91"/>
      <c r="MW4" s="91"/>
      <c r="MX4" s="91"/>
      <c r="MY4" s="91"/>
      <c r="MZ4" s="91"/>
      <c r="NA4" s="91"/>
      <c r="NB4" s="91"/>
      <c r="NC4" s="91"/>
      <c r="ND4" s="91"/>
      <c r="NE4" s="91"/>
      <c r="NF4" s="91"/>
      <c r="NG4" s="91"/>
      <c r="NH4" s="91"/>
      <c r="NI4" s="91"/>
      <c r="NJ4" s="91"/>
      <c r="NK4" s="91"/>
      <c r="NL4" s="91"/>
      <c r="NM4" s="91"/>
      <c r="NN4" s="91"/>
      <c r="NO4" s="91"/>
      <c r="NP4" s="91"/>
      <c r="NQ4" s="91"/>
      <c r="NR4" s="91"/>
      <c r="NS4" s="91"/>
      <c r="NT4" s="91"/>
      <c r="NU4" s="91"/>
      <c r="NV4" s="91"/>
      <c r="NW4" s="91"/>
      <c r="NX4" s="91"/>
      <c r="NY4" s="91"/>
      <c r="NZ4" s="91"/>
      <c r="OA4" s="91"/>
      <c r="OB4" s="91"/>
      <c r="OC4" s="91"/>
      <c r="OD4" s="91"/>
      <c r="OE4" s="91"/>
      <c r="OF4" s="91"/>
      <c r="OG4" s="91"/>
      <c r="OH4" s="91"/>
      <c r="OI4" s="91"/>
      <c r="OJ4" s="91"/>
      <c r="OK4" s="91"/>
      <c r="OL4" s="91"/>
      <c r="OM4" s="91"/>
      <c r="ON4" s="91"/>
      <c r="OO4" s="91"/>
      <c r="OP4" s="91"/>
      <c r="OQ4" s="91"/>
      <c r="OR4" s="91"/>
      <c r="OS4" s="91"/>
      <c r="OT4" s="91"/>
      <c r="OU4" s="91"/>
      <c r="OV4" s="91"/>
      <c r="OW4" s="91"/>
      <c r="OX4" s="91"/>
      <c r="OY4" s="91"/>
      <c r="OZ4" s="91"/>
      <c r="PA4" s="91"/>
      <c r="PB4" s="91"/>
      <c r="PC4" s="91"/>
      <c r="PD4" s="91"/>
      <c r="PE4" s="91"/>
      <c r="PF4" s="91"/>
      <c r="PG4" s="91"/>
      <c r="PH4" s="91"/>
      <c r="PI4" s="91"/>
      <c r="PJ4" s="91"/>
      <c r="PK4" s="91"/>
      <c r="PL4" s="91"/>
      <c r="PM4" s="91"/>
      <c r="PN4" s="91"/>
      <c r="PO4" s="91"/>
      <c r="PP4" s="91"/>
      <c r="PQ4" s="91"/>
      <c r="PR4" s="91"/>
      <c r="PS4" s="91"/>
      <c r="PT4" s="91"/>
      <c r="PU4" s="91"/>
      <c r="PV4" s="91"/>
      <c r="PW4" s="91"/>
      <c r="PX4" s="91"/>
      <c r="PY4" s="91"/>
      <c r="PZ4" s="91"/>
      <c r="QA4" s="91"/>
      <c r="QB4" s="91"/>
      <c r="QC4" s="91"/>
      <c r="QD4" s="91"/>
      <c r="QE4" s="91"/>
      <c r="QF4" s="91"/>
      <c r="QG4" s="91"/>
      <c r="QH4" s="91"/>
      <c r="QI4" s="91"/>
      <c r="QJ4" s="91"/>
      <c r="QK4" s="91"/>
      <c r="QL4" s="91"/>
      <c r="QM4" s="91"/>
      <c r="QN4" s="91"/>
      <c r="QO4" s="91"/>
      <c r="QP4" s="91"/>
      <c r="QQ4" s="91"/>
      <c r="QR4" s="91"/>
      <c r="QS4" s="91"/>
      <c r="QT4" s="91"/>
      <c r="QU4" s="91"/>
      <c r="QV4" s="91"/>
      <c r="QW4" s="91"/>
      <c r="QX4" s="91"/>
      <c r="QY4" s="91"/>
      <c r="QZ4" s="91"/>
      <c r="RA4" s="91"/>
      <c r="RB4" s="91"/>
      <c r="RC4" s="91"/>
      <c r="RD4" s="91"/>
      <c r="RE4" s="91"/>
      <c r="RF4" s="91"/>
      <c r="RG4" s="91"/>
      <c r="RH4" s="91"/>
    </row>
    <row r="5" spans="1:476" x14ac:dyDescent="0.2">
      <c r="A5" s="91"/>
      <c r="B5" s="91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  <c r="IX5" s="91"/>
      <c r="IY5" s="91"/>
      <c r="IZ5" s="91"/>
      <c r="JA5" s="91"/>
      <c r="JB5" s="91"/>
      <c r="JC5" s="91"/>
      <c r="JD5" s="91"/>
      <c r="JE5" s="91"/>
      <c r="JF5" s="91"/>
      <c r="JG5" s="91"/>
      <c r="JH5" s="91"/>
      <c r="JI5" s="91"/>
      <c r="JJ5" s="91"/>
      <c r="JK5" s="91"/>
      <c r="JL5" s="91"/>
      <c r="JM5" s="91"/>
      <c r="JN5" s="91"/>
      <c r="JO5" s="91"/>
      <c r="JP5" s="91"/>
      <c r="JQ5" s="91"/>
      <c r="JR5" s="91"/>
      <c r="JS5" s="91"/>
      <c r="JT5" s="91"/>
      <c r="JU5" s="91"/>
      <c r="JV5" s="91"/>
      <c r="JW5" s="91"/>
      <c r="JX5" s="91"/>
      <c r="JY5" s="91"/>
      <c r="JZ5" s="91"/>
      <c r="KA5" s="91"/>
      <c r="KB5" s="91"/>
      <c r="KC5" s="91"/>
      <c r="KD5" s="91"/>
      <c r="KE5" s="91"/>
      <c r="KF5" s="91"/>
      <c r="KG5" s="91"/>
      <c r="KH5" s="91"/>
      <c r="KI5" s="91"/>
      <c r="KJ5" s="91"/>
      <c r="KK5" s="91"/>
      <c r="KL5" s="91"/>
      <c r="KM5" s="91"/>
      <c r="KN5" s="91"/>
      <c r="KO5" s="91"/>
      <c r="KP5" s="91"/>
      <c r="KQ5" s="91"/>
      <c r="KR5" s="91"/>
      <c r="KS5" s="91"/>
      <c r="KT5" s="91"/>
      <c r="KU5" s="91"/>
      <c r="KV5" s="91"/>
      <c r="KW5" s="91"/>
      <c r="KX5" s="91"/>
      <c r="KY5" s="91"/>
      <c r="KZ5" s="91"/>
      <c r="LA5" s="91"/>
      <c r="LB5" s="91"/>
      <c r="LC5" s="91"/>
      <c r="LD5" s="91"/>
      <c r="LE5" s="91"/>
      <c r="LF5" s="91"/>
      <c r="LG5" s="91"/>
      <c r="LH5" s="91"/>
      <c r="LI5" s="91"/>
      <c r="LJ5" s="91"/>
      <c r="LK5" s="91"/>
      <c r="LL5" s="91"/>
      <c r="LM5" s="91"/>
      <c r="LN5" s="91"/>
      <c r="LO5" s="91"/>
      <c r="LP5" s="91"/>
      <c r="LQ5" s="91"/>
      <c r="LR5" s="91"/>
      <c r="LS5" s="91"/>
      <c r="LT5" s="91"/>
      <c r="LU5" s="91"/>
      <c r="LV5" s="91"/>
      <c r="LW5" s="91"/>
      <c r="LX5" s="91"/>
      <c r="LY5" s="91"/>
      <c r="LZ5" s="91"/>
      <c r="MA5" s="91"/>
      <c r="MB5" s="91"/>
      <c r="MC5" s="91"/>
      <c r="MD5" s="91"/>
      <c r="ME5" s="91"/>
      <c r="MF5" s="91"/>
      <c r="MG5" s="91"/>
      <c r="MH5" s="91"/>
      <c r="MI5" s="91"/>
      <c r="MJ5" s="91"/>
      <c r="MK5" s="91"/>
      <c r="ML5" s="91"/>
      <c r="MM5" s="91"/>
      <c r="MN5" s="91"/>
      <c r="MO5" s="91"/>
      <c r="MP5" s="91"/>
      <c r="MQ5" s="91"/>
      <c r="MR5" s="91"/>
      <c r="MS5" s="91"/>
      <c r="MT5" s="91"/>
      <c r="MU5" s="91"/>
      <c r="MV5" s="91"/>
      <c r="MW5" s="91"/>
      <c r="MX5" s="91"/>
      <c r="MY5" s="91"/>
      <c r="MZ5" s="91"/>
      <c r="NA5" s="91"/>
      <c r="NB5" s="91"/>
      <c r="NC5" s="91"/>
      <c r="ND5" s="91"/>
      <c r="NE5" s="91"/>
      <c r="NF5" s="91"/>
      <c r="NG5" s="91"/>
      <c r="NH5" s="91"/>
      <c r="NI5" s="91"/>
      <c r="NJ5" s="91"/>
      <c r="NK5" s="91"/>
      <c r="NL5" s="91"/>
      <c r="NM5" s="91"/>
      <c r="NN5" s="91"/>
      <c r="NO5" s="91"/>
      <c r="NP5" s="91"/>
      <c r="NQ5" s="91"/>
      <c r="NR5" s="91"/>
      <c r="NS5" s="91"/>
      <c r="NT5" s="91"/>
      <c r="NU5" s="91"/>
      <c r="NV5" s="91"/>
      <c r="NW5" s="91"/>
      <c r="NX5" s="91"/>
      <c r="NY5" s="91"/>
      <c r="NZ5" s="91"/>
      <c r="OA5" s="91"/>
      <c r="OB5" s="91"/>
      <c r="OC5" s="91"/>
      <c r="OD5" s="91"/>
      <c r="OE5" s="91"/>
      <c r="OF5" s="91"/>
      <c r="OG5" s="91"/>
      <c r="OH5" s="91"/>
      <c r="OI5" s="91"/>
      <c r="OJ5" s="91"/>
      <c r="OK5" s="91"/>
      <c r="OL5" s="91"/>
      <c r="OM5" s="91"/>
      <c r="ON5" s="91"/>
      <c r="OO5" s="91"/>
      <c r="OP5" s="91"/>
      <c r="OQ5" s="91"/>
      <c r="OR5" s="91"/>
      <c r="OS5" s="91"/>
      <c r="OT5" s="91"/>
      <c r="OU5" s="91"/>
      <c r="OV5" s="91"/>
      <c r="OW5" s="91"/>
      <c r="OX5" s="91"/>
      <c r="OY5" s="91"/>
      <c r="OZ5" s="91"/>
      <c r="PA5" s="91"/>
      <c r="PB5" s="91"/>
      <c r="PC5" s="91"/>
      <c r="PD5" s="91"/>
      <c r="PE5" s="91"/>
      <c r="PF5" s="91"/>
      <c r="PG5" s="91"/>
      <c r="PH5" s="91"/>
      <c r="PI5" s="91"/>
      <c r="PJ5" s="91"/>
      <c r="PK5" s="91"/>
      <c r="PL5" s="91"/>
      <c r="PM5" s="91"/>
      <c r="PN5" s="91"/>
      <c r="PO5" s="91"/>
      <c r="PP5" s="91"/>
      <c r="PQ5" s="91"/>
      <c r="PR5" s="91"/>
      <c r="PS5" s="91"/>
      <c r="PT5" s="91"/>
      <c r="PU5" s="91"/>
      <c r="PV5" s="91"/>
      <c r="PW5" s="91"/>
      <c r="PX5" s="91"/>
      <c r="PY5" s="91"/>
      <c r="PZ5" s="91"/>
      <c r="QA5" s="91"/>
      <c r="QB5" s="91"/>
      <c r="QC5" s="91"/>
      <c r="QD5" s="91"/>
      <c r="QE5" s="91"/>
      <c r="QF5" s="91"/>
      <c r="QG5" s="91"/>
      <c r="QH5" s="91"/>
      <c r="QI5" s="91"/>
      <c r="QJ5" s="91"/>
      <c r="QK5" s="91"/>
      <c r="QL5" s="91"/>
      <c r="QM5" s="91"/>
      <c r="QN5" s="91"/>
      <c r="QO5" s="91"/>
      <c r="QP5" s="91"/>
      <c r="QQ5" s="91"/>
      <c r="QR5" s="91"/>
      <c r="QS5" s="91"/>
      <c r="QT5" s="91"/>
      <c r="QU5" s="91"/>
      <c r="QV5" s="91"/>
      <c r="QW5" s="91"/>
      <c r="QX5" s="91"/>
      <c r="QY5" s="91"/>
      <c r="QZ5" s="91"/>
      <c r="RA5" s="91"/>
      <c r="RB5" s="91"/>
      <c r="RC5" s="91"/>
      <c r="RD5" s="91"/>
      <c r="RE5" s="91"/>
      <c r="RF5" s="91"/>
      <c r="RG5" s="91"/>
      <c r="RH5" s="91"/>
    </row>
    <row r="6" spans="1:476" x14ac:dyDescent="0.2">
      <c r="A6" s="91"/>
      <c r="B6" s="91"/>
      <c r="C6" s="91" t="s">
        <v>183</v>
      </c>
      <c r="D6" s="91"/>
      <c r="E6" s="91"/>
      <c r="F6" s="91"/>
      <c r="G6" s="91"/>
      <c r="H6" s="91"/>
      <c r="I6" s="91"/>
      <c r="J6" s="91"/>
      <c r="K6" s="91"/>
      <c r="L6" s="91"/>
      <c r="M6" s="93"/>
      <c r="N6" s="93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  <c r="IX6" s="91"/>
      <c r="IY6" s="91"/>
      <c r="IZ6" s="91"/>
      <c r="JA6" s="91"/>
      <c r="JB6" s="91"/>
      <c r="JC6" s="91"/>
      <c r="JD6" s="91"/>
      <c r="JE6" s="91"/>
      <c r="JF6" s="91"/>
      <c r="JG6" s="91"/>
      <c r="JH6" s="91"/>
      <c r="JI6" s="91"/>
      <c r="JJ6" s="91"/>
      <c r="JK6" s="91"/>
      <c r="JL6" s="91"/>
      <c r="JM6" s="91"/>
      <c r="JN6" s="91"/>
      <c r="JO6" s="91"/>
      <c r="JP6" s="91"/>
      <c r="JQ6" s="91"/>
      <c r="JR6" s="91"/>
      <c r="JS6" s="91"/>
      <c r="JT6" s="91"/>
      <c r="JU6" s="91"/>
      <c r="JV6" s="91"/>
      <c r="JW6" s="91"/>
      <c r="JX6" s="91"/>
      <c r="JY6" s="91"/>
      <c r="JZ6" s="91"/>
      <c r="KA6" s="91"/>
      <c r="KB6" s="91"/>
      <c r="KC6" s="91"/>
      <c r="KD6" s="91"/>
      <c r="KE6" s="91"/>
      <c r="KF6" s="91"/>
      <c r="KG6" s="91"/>
      <c r="KH6" s="91"/>
      <c r="KI6" s="91"/>
      <c r="KJ6" s="91"/>
      <c r="KK6" s="91"/>
      <c r="KL6" s="91"/>
      <c r="KM6" s="91"/>
      <c r="KN6" s="91"/>
      <c r="KO6" s="91"/>
      <c r="KP6" s="91"/>
      <c r="KQ6" s="91"/>
      <c r="KR6" s="91"/>
      <c r="KS6" s="91"/>
      <c r="KT6" s="91"/>
      <c r="KU6" s="91"/>
      <c r="KV6" s="91"/>
      <c r="KW6" s="91"/>
      <c r="KX6" s="91"/>
      <c r="KY6" s="91"/>
      <c r="KZ6" s="91"/>
      <c r="LA6" s="91"/>
      <c r="LB6" s="91"/>
      <c r="LC6" s="91"/>
      <c r="LD6" s="91"/>
      <c r="LE6" s="91"/>
      <c r="LF6" s="91"/>
      <c r="LG6" s="91"/>
      <c r="LH6" s="91"/>
      <c r="LI6" s="91"/>
      <c r="LJ6" s="91"/>
      <c r="LK6" s="91"/>
      <c r="LL6" s="91"/>
      <c r="LM6" s="91"/>
      <c r="LN6" s="91"/>
      <c r="LO6" s="91"/>
      <c r="LP6" s="91"/>
      <c r="LQ6" s="91"/>
      <c r="LR6" s="91"/>
      <c r="LS6" s="91"/>
      <c r="LT6" s="91"/>
      <c r="LU6" s="91"/>
      <c r="LV6" s="91"/>
      <c r="LW6" s="91"/>
      <c r="LX6" s="91"/>
      <c r="LY6" s="91"/>
      <c r="LZ6" s="91"/>
      <c r="MA6" s="91"/>
      <c r="MB6" s="91"/>
      <c r="MC6" s="91"/>
      <c r="MD6" s="91"/>
      <c r="ME6" s="91"/>
      <c r="MF6" s="91"/>
      <c r="MG6" s="91"/>
      <c r="MH6" s="91"/>
      <c r="MI6" s="91"/>
      <c r="MJ6" s="91"/>
      <c r="MK6" s="91"/>
      <c r="ML6" s="91"/>
      <c r="MM6" s="91"/>
      <c r="MN6" s="91"/>
      <c r="MO6" s="91"/>
      <c r="MP6" s="91"/>
      <c r="MQ6" s="91"/>
      <c r="MR6" s="91"/>
      <c r="MS6" s="91"/>
      <c r="MT6" s="91"/>
      <c r="MU6" s="91"/>
      <c r="MV6" s="91"/>
      <c r="MW6" s="91"/>
      <c r="MX6" s="91"/>
      <c r="MY6" s="91"/>
      <c r="MZ6" s="91"/>
      <c r="NA6" s="91"/>
      <c r="NB6" s="91"/>
      <c r="NC6" s="91"/>
      <c r="ND6" s="91"/>
      <c r="NE6" s="91"/>
      <c r="NF6" s="91"/>
      <c r="NG6" s="91"/>
      <c r="NH6" s="91"/>
      <c r="NI6" s="91"/>
      <c r="NJ6" s="91"/>
      <c r="NK6" s="91"/>
      <c r="NL6" s="91"/>
      <c r="NM6" s="91"/>
      <c r="NN6" s="91"/>
      <c r="NO6" s="91"/>
      <c r="NP6" s="91"/>
      <c r="NQ6" s="91"/>
      <c r="NR6" s="91"/>
      <c r="NS6" s="91"/>
      <c r="NT6" s="91"/>
      <c r="NU6" s="91"/>
      <c r="NV6" s="91"/>
      <c r="NW6" s="91"/>
      <c r="NX6" s="91"/>
      <c r="NY6" s="91"/>
      <c r="NZ6" s="91"/>
      <c r="OA6" s="91"/>
      <c r="OB6" s="91"/>
      <c r="OC6" s="91"/>
      <c r="OD6" s="91"/>
      <c r="OE6" s="91"/>
      <c r="OF6" s="91"/>
      <c r="OG6" s="91"/>
      <c r="OH6" s="91"/>
      <c r="OI6" s="91"/>
      <c r="OJ6" s="91"/>
      <c r="OK6" s="91"/>
      <c r="OL6" s="91"/>
      <c r="OM6" s="91"/>
      <c r="ON6" s="91"/>
      <c r="OO6" s="91"/>
      <c r="OP6" s="91"/>
      <c r="OQ6" s="91"/>
      <c r="OR6" s="91"/>
      <c r="OS6" s="91"/>
      <c r="OT6" s="91"/>
      <c r="OU6" s="91"/>
      <c r="OV6" s="91"/>
      <c r="OW6" s="91"/>
      <c r="OX6" s="91"/>
      <c r="OY6" s="91"/>
      <c r="OZ6" s="91"/>
      <c r="PA6" s="91"/>
      <c r="PB6" s="91"/>
      <c r="PC6" s="91"/>
      <c r="PD6" s="91"/>
      <c r="PE6" s="91"/>
      <c r="PF6" s="91"/>
      <c r="PG6" s="91"/>
      <c r="PH6" s="91"/>
      <c r="PI6" s="91"/>
      <c r="PJ6" s="91"/>
      <c r="PK6" s="91"/>
      <c r="PL6" s="91"/>
      <c r="PM6" s="91"/>
      <c r="PN6" s="91"/>
      <c r="PO6" s="91"/>
      <c r="PP6" s="91"/>
      <c r="PQ6" s="91"/>
      <c r="PR6" s="91"/>
      <c r="PS6" s="91"/>
      <c r="PT6" s="91"/>
      <c r="PU6" s="91"/>
      <c r="PV6" s="91"/>
      <c r="PW6" s="91"/>
      <c r="PX6" s="91"/>
      <c r="PY6" s="91"/>
      <c r="PZ6" s="91"/>
      <c r="QA6" s="91"/>
      <c r="QB6" s="91"/>
      <c r="QC6" s="91"/>
      <c r="QD6" s="91"/>
      <c r="QE6" s="91"/>
      <c r="QF6" s="91"/>
      <c r="QG6" s="91"/>
      <c r="QH6" s="91"/>
      <c r="QI6" s="91"/>
      <c r="QJ6" s="91"/>
      <c r="QK6" s="91"/>
      <c r="QL6" s="91"/>
      <c r="QM6" s="91"/>
      <c r="QN6" s="91"/>
      <c r="QO6" s="91"/>
      <c r="QP6" s="91"/>
      <c r="QQ6" s="91"/>
      <c r="QR6" s="91"/>
      <c r="QS6" s="91"/>
      <c r="QT6" s="91"/>
      <c r="QU6" s="91"/>
      <c r="QV6" s="91"/>
      <c r="QW6" s="91"/>
      <c r="QX6" s="91"/>
      <c r="QY6" s="91"/>
      <c r="QZ6" s="91"/>
      <c r="RA6" s="91"/>
      <c r="RB6" s="91"/>
      <c r="RC6" s="91"/>
      <c r="RD6" s="91"/>
      <c r="RE6" s="91"/>
      <c r="RF6" s="91"/>
      <c r="RG6" s="91"/>
      <c r="RH6" s="91"/>
    </row>
    <row r="7" spans="1:476" x14ac:dyDescent="0.2">
      <c r="A7" s="91"/>
      <c r="B7" s="97" t="s">
        <v>184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  <c r="IX7" s="91"/>
      <c r="IY7" s="91"/>
      <c r="IZ7" s="91"/>
      <c r="JA7" s="91"/>
      <c r="JB7" s="91"/>
      <c r="JC7" s="91"/>
      <c r="JD7" s="91"/>
      <c r="JE7" s="91"/>
      <c r="JF7" s="91"/>
      <c r="JG7" s="91"/>
      <c r="JH7" s="91"/>
      <c r="JI7" s="91"/>
      <c r="JJ7" s="91"/>
      <c r="JK7" s="91"/>
      <c r="JL7" s="91"/>
      <c r="JM7" s="91"/>
      <c r="JN7" s="91"/>
      <c r="JO7" s="91"/>
      <c r="JP7" s="91"/>
      <c r="JQ7" s="91"/>
      <c r="JR7" s="91"/>
      <c r="JS7" s="91"/>
      <c r="JT7" s="91"/>
      <c r="JU7" s="91"/>
      <c r="JV7" s="91"/>
      <c r="JW7" s="91"/>
      <c r="JX7" s="91"/>
      <c r="JY7" s="91"/>
      <c r="JZ7" s="91"/>
      <c r="KA7" s="91"/>
      <c r="KB7" s="91"/>
      <c r="KC7" s="91"/>
      <c r="KD7" s="91"/>
      <c r="KE7" s="91"/>
      <c r="KF7" s="91"/>
      <c r="KG7" s="91"/>
      <c r="KH7" s="91"/>
      <c r="KI7" s="91"/>
      <c r="KJ7" s="91"/>
      <c r="KK7" s="91"/>
      <c r="KL7" s="91"/>
      <c r="KM7" s="91"/>
      <c r="KN7" s="91"/>
      <c r="KO7" s="91"/>
      <c r="KP7" s="91"/>
      <c r="KQ7" s="91"/>
      <c r="KR7" s="91"/>
      <c r="KS7" s="91"/>
      <c r="KT7" s="91"/>
      <c r="KU7" s="91"/>
      <c r="KV7" s="91"/>
      <c r="KW7" s="91"/>
      <c r="KX7" s="91"/>
      <c r="KY7" s="91"/>
      <c r="KZ7" s="91"/>
      <c r="LA7" s="91"/>
      <c r="LB7" s="91"/>
      <c r="LC7" s="91"/>
      <c r="LD7" s="91"/>
      <c r="LE7" s="91"/>
      <c r="LF7" s="91"/>
      <c r="LG7" s="91"/>
      <c r="LH7" s="91"/>
      <c r="LI7" s="91"/>
      <c r="LJ7" s="91"/>
      <c r="LK7" s="91"/>
      <c r="LL7" s="91"/>
      <c r="LM7" s="91"/>
      <c r="LN7" s="91"/>
      <c r="LO7" s="91"/>
      <c r="LP7" s="91"/>
      <c r="LQ7" s="91"/>
      <c r="LR7" s="91"/>
      <c r="LS7" s="91"/>
      <c r="LT7" s="91"/>
      <c r="LU7" s="91"/>
      <c r="LV7" s="91"/>
      <c r="LW7" s="91"/>
      <c r="LX7" s="91"/>
      <c r="LY7" s="91"/>
      <c r="LZ7" s="91"/>
      <c r="MA7" s="91"/>
      <c r="MB7" s="91"/>
      <c r="MC7" s="91"/>
      <c r="MD7" s="91"/>
      <c r="ME7" s="91"/>
      <c r="MF7" s="91"/>
      <c r="MG7" s="91"/>
      <c r="MH7" s="91"/>
      <c r="MI7" s="91"/>
      <c r="MJ7" s="91"/>
      <c r="MK7" s="91"/>
      <c r="ML7" s="91"/>
      <c r="MM7" s="91"/>
      <c r="MN7" s="91"/>
      <c r="MO7" s="91"/>
      <c r="MP7" s="91"/>
      <c r="MQ7" s="91"/>
      <c r="MR7" s="91"/>
      <c r="MS7" s="91"/>
      <c r="MT7" s="91"/>
      <c r="MU7" s="91"/>
      <c r="MV7" s="91"/>
      <c r="MW7" s="91"/>
      <c r="MX7" s="91"/>
      <c r="MY7" s="91"/>
      <c r="MZ7" s="91"/>
      <c r="NA7" s="91"/>
      <c r="NB7" s="91"/>
      <c r="NC7" s="91"/>
      <c r="ND7" s="91"/>
      <c r="NE7" s="91"/>
      <c r="NF7" s="91"/>
      <c r="NG7" s="91"/>
      <c r="NH7" s="91"/>
      <c r="NI7" s="91"/>
      <c r="NJ7" s="91"/>
      <c r="NK7" s="91"/>
      <c r="NL7" s="91"/>
      <c r="NM7" s="91"/>
      <c r="NN7" s="91"/>
      <c r="NO7" s="91"/>
      <c r="NP7" s="91"/>
      <c r="NQ7" s="91"/>
      <c r="NR7" s="91"/>
      <c r="NS7" s="91"/>
      <c r="NT7" s="91"/>
      <c r="NU7" s="91"/>
      <c r="NV7" s="91"/>
      <c r="NW7" s="91"/>
      <c r="NX7" s="91"/>
      <c r="NY7" s="91"/>
      <c r="NZ7" s="91"/>
      <c r="OA7" s="91"/>
      <c r="OB7" s="91"/>
      <c r="OC7" s="91"/>
      <c r="OD7" s="91"/>
      <c r="OE7" s="91"/>
      <c r="OF7" s="91"/>
      <c r="OG7" s="91"/>
      <c r="OH7" s="91"/>
      <c r="OI7" s="91"/>
      <c r="OJ7" s="91"/>
      <c r="OK7" s="91"/>
      <c r="OL7" s="91"/>
      <c r="OM7" s="91"/>
      <c r="ON7" s="91"/>
      <c r="OO7" s="91"/>
      <c r="OP7" s="91"/>
      <c r="OQ7" s="91"/>
      <c r="OR7" s="91"/>
      <c r="OS7" s="91"/>
      <c r="OT7" s="91"/>
      <c r="OU7" s="91"/>
      <c r="OV7" s="91"/>
      <c r="OW7" s="91"/>
      <c r="OX7" s="91"/>
      <c r="OY7" s="91"/>
      <c r="OZ7" s="91"/>
      <c r="PA7" s="91"/>
      <c r="PB7" s="91"/>
      <c r="PC7" s="91"/>
      <c r="PD7" s="91"/>
      <c r="PE7" s="91"/>
      <c r="PF7" s="91"/>
      <c r="PG7" s="91"/>
      <c r="PH7" s="91"/>
      <c r="PI7" s="91"/>
      <c r="PJ7" s="91"/>
      <c r="PK7" s="91"/>
      <c r="PL7" s="91"/>
      <c r="PM7" s="91"/>
      <c r="PN7" s="91"/>
      <c r="PO7" s="91"/>
      <c r="PP7" s="91"/>
      <c r="PQ7" s="91"/>
      <c r="PR7" s="91"/>
      <c r="PS7" s="91"/>
      <c r="PT7" s="91"/>
      <c r="PU7" s="91"/>
      <c r="PV7" s="91"/>
      <c r="PW7" s="91"/>
      <c r="PX7" s="91"/>
      <c r="PY7" s="91"/>
      <c r="PZ7" s="91"/>
      <c r="QA7" s="91"/>
      <c r="QB7" s="91"/>
      <c r="QC7" s="91"/>
      <c r="QD7" s="91"/>
      <c r="QE7" s="91"/>
      <c r="QF7" s="91"/>
      <c r="QG7" s="91"/>
      <c r="QH7" s="91"/>
      <c r="QI7" s="91"/>
      <c r="QJ7" s="91"/>
      <c r="QK7" s="91"/>
      <c r="QL7" s="91"/>
      <c r="QM7" s="91"/>
      <c r="QN7" s="91"/>
      <c r="QO7" s="91"/>
      <c r="QP7" s="91"/>
      <c r="QQ7" s="91"/>
      <c r="QR7" s="91"/>
      <c r="QS7" s="91"/>
      <c r="QT7" s="91"/>
      <c r="QU7" s="91"/>
      <c r="QV7" s="91"/>
      <c r="QW7" s="91"/>
      <c r="QX7" s="91"/>
      <c r="QY7" s="91"/>
      <c r="QZ7" s="91"/>
      <c r="RA7" s="91"/>
      <c r="RB7" s="91"/>
      <c r="RC7" s="91"/>
      <c r="RD7" s="91"/>
      <c r="RE7" s="91"/>
      <c r="RF7" s="91"/>
      <c r="RG7" s="91"/>
      <c r="RH7" s="91"/>
    </row>
    <row r="8" spans="1:476" x14ac:dyDescent="0.2">
      <c r="A8" s="91"/>
      <c r="B8" s="92" t="s">
        <v>185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  <c r="IX8" s="91"/>
      <c r="IY8" s="91"/>
      <c r="IZ8" s="91"/>
      <c r="JA8" s="91"/>
      <c r="JB8" s="91"/>
      <c r="JC8" s="91"/>
      <c r="JD8" s="91"/>
      <c r="JE8" s="91"/>
      <c r="JF8" s="91"/>
      <c r="JG8" s="91"/>
      <c r="JH8" s="91"/>
      <c r="JI8" s="91"/>
      <c r="JJ8" s="91"/>
      <c r="JK8" s="91"/>
      <c r="JL8" s="91"/>
      <c r="JM8" s="91"/>
      <c r="JN8" s="91"/>
      <c r="JO8" s="91"/>
      <c r="JP8" s="91"/>
      <c r="JQ8" s="91"/>
      <c r="JR8" s="91"/>
      <c r="JS8" s="91"/>
      <c r="JT8" s="91"/>
      <c r="JU8" s="91"/>
      <c r="JV8" s="91"/>
      <c r="JW8" s="91"/>
      <c r="JX8" s="91"/>
      <c r="JY8" s="91"/>
      <c r="JZ8" s="91"/>
      <c r="KA8" s="91"/>
      <c r="KB8" s="91"/>
      <c r="KC8" s="91"/>
      <c r="KD8" s="91"/>
      <c r="KE8" s="91"/>
      <c r="KF8" s="91"/>
      <c r="KG8" s="91"/>
      <c r="KH8" s="91"/>
      <c r="KI8" s="91"/>
      <c r="KJ8" s="91"/>
      <c r="KK8" s="91"/>
      <c r="KL8" s="91"/>
      <c r="KM8" s="91"/>
      <c r="KN8" s="91"/>
      <c r="KO8" s="91"/>
      <c r="KP8" s="91"/>
      <c r="KQ8" s="91"/>
      <c r="KR8" s="91"/>
      <c r="KS8" s="91"/>
      <c r="KT8" s="91"/>
      <c r="KU8" s="91"/>
      <c r="KV8" s="91"/>
      <c r="KW8" s="91"/>
      <c r="KX8" s="91"/>
      <c r="KY8" s="91"/>
      <c r="KZ8" s="91"/>
      <c r="LA8" s="91"/>
      <c r="LB8" s="91"/>
      <c r="LC8" s="91"/>
      <c r="LD8" s="91"/>
      <c r="LE8" s="91"/>
      <c r="LF8" s="91"/>
      <c r="LG8" s="91"/>
      <c r="LH8" s="91"/>
      <c r="LI8" s="91"/>
      <c r="LJ8" s="91"/>
      <c r="LK8" s="91"/>
      <c r="LL8" s="91"/>
      <c r="LM8" s="91"/>
      <c r="LN8" s="91"/>
      <c r="LO8" s="91"/>
      <c r="LP8" s="91"/>
      <c r="LQ8" s="91"/>
      <c r="LR8" s="91"/>
      <c r="LS8" s="91"/>
      <c r="LT8" s="91"/>
      <c r="LU8" s="91"/>
      <c r="LV8" s="91"/>
      <c r="LW8" s="91"/>
      <c r="LX8" s="91"/>
      <c r="LY8" s="91"/>
      <c r="LZ8" s="91"/>
      <c r="MA8" s="91"/>
      <c r="MB8" s="91"/>
      <c r="MC8" s="91"/>
      <c r="MD8" s="91"/>
      <c r="ME8" s="91"/>
      <c r="MF8" s="91"/>
      <c r="MG8" s="91"/>
      <c r="MH8" s="91"/>
      <c r="MI8" s="91"/>
      <c r="MJ8" s="91"/>
      <c r="MK8" s="91"/>
      <c r="ML8" s="91"/>
      <c r="MM8" s="91"/>
      <c r="MN8" s="91"/>
      <c r="MO8" s="91"/>
      <c r="MP8" s="91"/>
      <c r="MQ8" s="91"/>
      <c r="MR8" s="91"/>
      <c r="MS8" s="91"/>
      <c r="MT8" s="91"/>
      <c r="MU8" s="91"/>
      <c r="MV8" s="91"/>
      <c r="MW8" s="91"/>
      <c r="MX8" s="91"/>
      <c r="MY8" s="91"/>
      <c r="MZ8" s="91"/>
      <c r="NA8" s="91"/>
      <c r="NB8" s="91"/>
      <c r="NC8" s="91"/>
      <c r="ND8" s="91"/>
      <c r="NE8" s="91"/>
      <c r="NF8" s="91"/>
      <c r="NG8" s="91"/>
      <c r="NH8" s="91"/>
      <c r="NI8" s="91"/>
      <c r="NJ8" s="91"/>
      <c r="NK8" s="91"/>
      <c r="NL8" s="91"/>
      <c r="NM8" s="91"/>
      <c r="NN8" s="91"/>
      <c r="NO8" s="91"/>
      <c r="NP8" s="91"/>
      <c r="NQ8" s="91"/>
      <c r="NR8" s="91"/>
      <c r="NS8" s="91"/>
      <c r="NT8" s="91"/>
      <c r="NU8" s="91"/>
      <c r="NV8" s="91"/>
      <c r="NW8" s="91"/>
      <c r="NX8" s="91"/>
      <c r="NY8" s="91"/>
      <c r="NZ8" s="91"/>
      <c r="OA8" s="91"/>
      <c r="OB8" s="91"/>
      <c r="OC8" s="91"/>
      <c r="OD8" s="91"/>
      <c r="OE8" s="91"/>
      <c r="OF8" s="91"/>
      <c r="OG8" s="91"/>
      <c r="OH8" s="91"/>
      <c r="OI8" s="91"/>
      <c r="OJ8" s="91"/>
      <c r="OK8" s="91"/>
      <c r="OL8" s="91"/>
      <c r="OM8" s="91"/>
      <c r="ON8" s="91"/>
      <c r="OO8" s="91"/>
      <c r="OP8" s="91"/>
      <c r="OQ8" s="91"/>
      <c r="OR8" s="91"/>
      <c r="OS8" s="91"/>
      <c r="OT8" s="91"/>
      <c r="OU8" s="91"/>
      <c r="OV8" s="91"/>
      <c r="OW8" s="91"/>
      <c r="OX8" s="91"/>
      <c r="OY8" s="91"/>
      <c r="OZ8" s="91"/>
      <c r="PA8" s="91"/>
      <c r="PB8" s="91"/>
      <c r="PC8" s="91"/>
      <c r="PD8" s="91"/>
      <c r="PE8" s="91"/>
      <c r="PF8" s="91"/>
      <c r="PG8" s="91"/>
      <c r="PH8" s="91"/>
      <c r="PI8" s="91"/>
      <c r="PJ8" s="91"/>
      <c r="PK8" s="91"/>
      <c r="PL8" s="91"/>
      <c r="PM8" s="91"/>
      <c r="PN8" s="91"/>
      <c r="PO8" s="91"/>
      <c r="PP8" s="91"/>
      <c r="PQ8" s="91"/>
      <c r="PR8" s="91"/>
      <c r="PS8" s="91"/>
      <c r="PT8" s="91"/>
      <c r="PU8" s="91"/>
      <c r="PV8" s="91"/>
      <c r="PW8" s="91"/>
      <c r="PX8" s="91"/>
      <c r="PY8" s="91"/>
      <c r="PZ8" s="91"/>
      <c r="QA8" s="91"/>
      <c r="QB8" s="91"/>
      <c r="QC8" s="91"/>
      <c r="QD8" s="91"/>
      <c r="QE8" s="91"/>
      <c r="QF8" s="91"/>
      <c r="QG8" s="91"/>
      <c r="QH8" s="91"/>
      <c r="QI8" s="91"/>
      <c r="QJ8" s="91"/>
      <c r="QK8" s="91"/>
      <c r="QL8" s="91"/>
      <c r="QM8" s="91"/>
      <c r="QN8" s="91"/>
      <c r="QO8" s="91"/>
      <c r="QP8" s="91"/>
      <c r="QQ8" s="91"/>
      <c r="QR8" s="91"/>
      <c r="QS8" s="91"/>
      <c r="QT8" s="91"/>
      <c r="QU8" s="91"/>
      <c r="QV8" s="91"/>
      <c r="QW8" s="91"/>
      <c r="QX8" s="91"/>
      <c r="QY8" s="91"/>
      <c r="QZ8" s="91"/>
      <c r="RA8" s="91"/>
      <c r="RB8" s="91"/>
      <c r="RC8" s="91"/>
      <c r="RD8" s="91"/>
      <c r="RE8" s="91"/>
      <c r="RF8" s="91"/>
      <c r="RG8" s="91"/>
      <c r="RH8" s="91"/>
    </row>
    <row r="9" spans="1:476" x14ac:dyDescent="0.2">
      <c r="A9" s="91"/>
      <c r="B9" s="91"/>
      <c r="C9" s="93" t="s">
        <v>186</v>
      </c>
      <c r="D9" s="93"/>
      <c r="E9" s="91"/>
      <c r="F9" s="91"/>
      <c r="G9" s="91"/>
      <c r="H9" s="93" t="s">
        <v>187</v>
      </c>
      <c r="I9" s="93"/>
      <c r="J9" s="91"/>
      <c r="K9" s="91"/>
      <c r="L9" s="91"/>
      <c r="M9" s="93" t="s">
        <v>188</v>
      </c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  <c r="IX9" s="91"/>
      <c r="IY9" s="91"/>
      <c r="IZ9" s="91"/>
      <c r="JA9" s="91"/>
      <c r="JB9" s="91"/>
      <c r="JC9" s="91"/>
      <c r="JD9" s="91"/>
      <c r="JE9" s="91"/>
      <c r="JF9" s="91"/>
      <c r="JG9" s="91"/>
      <c r="JH9" s="91"/>
      <c r="JI9" s="91"/>
      <c r="JJ9" s="91"/>
      <c r="JK9" s="91"/>
      <c r="JL9" s="91"/>
      <c r="JM9" s="91"/>
      <c r="JN9" s="91"/>
      <c r="JO9" s="91"/>
      <c r="JP9" s="91"/>
      <c r="JQ9" s="91"/>
      <c r="JR9" s="91"/>
      <c r="JS9" s="91"/>
      <c r="JT9" s="91"/>
      <c r="JU9" s="91"/>
      <c r="JV9" s="91"/>
      <c r="JW9" s="91"/>
      <c r="JX9" s="91"/>
      <c r="JY9" s="91"/>
      <c r="JZ9" s="91"/>
      <c r="KA9" s="91"/>
      <c r="KB9" s="91"/>
      <c r="KC9" s="91"/>
      <c r="KD9" s="91"/>
      <c r="KE9" s="91"/>
      <c r="KF9" s="91"/>
      <c r="KG9" s="91"/>
      <c r="KH9" s="91"/>
      <c r="KI9" s="91"/>
      <c r="KJ9" s="91"/>
      <c r="KK9" s="91"/>
      <c r="KL9" s="91"/>
      <c r="KM9" s="91"/>
      <c r="KN9" s="91"/>
      <c r="KO9" s="91"/>
      <c r="KP9" s="91"/>
      <c r="KQ9" s="91"/>
      <c r="KR9" s="91"/>
      <c r="KS9" s="91"/>
      <c r="KT9" s="91"/>
      <c r="KU9" s="91"/>
      <c r="KV9" s="91"/>
      <c r="KW9" s="91"/>
      <c r="KX9" s="91"/>
      <c r="KY9" s="91"/>
      <c r="KZ9" s="91"/>
      <c r="LA9" s="91"/>
      <c r="LB9" s="91"/>
      <c r="LC9" s="91"/>
      <c r="LD9" s="91"/>
      <c r="LE9" s="91"/>
      <c r="LF9" s="91"/>
      <c r="LG9" s="91"/>
      <c r="LH9" s="91"/>
      <c r="LI9" s="91"/>
      <c r="LJ9" s="91"/>
      <c r="LK9" s="91"/>
      <c r="LL9" s="91"/>
      <c r="LM9" s="91"/>
      <c r="LN9" s="91"/>
      <c r="LO9" s="91"/>
      <c r="LP9" s="91"/>
      <c r="LQ9" s="91"/>
      <c r="LR9" s="91"/>
      <c r="LS9" s="91"/>
      <c r="LT9" s="91"/>
      <c r="LU9" s="91"/>
      <c r="LV9" s="91"/>
      <c r="LW9" s="91"/>
      <c r="LX9" s="91"/>
      <c r="LY9" s="91"/>
      <c r="LZ9" s="91"/>
      <c r="MA9" s="91"/>
      <c r="MB9" s="91"/>
      <c r="MC9" s="91"/>
      <c r="MD9" s="91"/>
      <c r="ME9" s="91"/>
      <c r="MF9" s="91"/>
      <c r="MG9" s="91"/>
      <c r="MH9" s="91"/>
      <c r="MI9" s="91"/>
      <c r="MJ9" s="91"/>
      <c r="MK9" s="91"/>
      <c r="ML9" s="91"/>
      <c r="MM9" s="91"/>
      <c r="MN9" s="91"/>
      <c r="MO9" s="91"/>
      <c r="MP9" s="91"/>
      <c r="MQ9" s="91"/>
      <c r="MR9" s="91"/>
      <c r="MS9" s="91"/>
      <c r="MT9" s="91"/>
      <c r="MU9" s="91"/>
      <c r="MV9" s="91"/>
      <c r="MW9" s="91"/>
      <c r="MX9" s="91"/>
      <c r="MY9" s="91"/>
      <c r="MZ9" s="91"/>
      <c r="NA9" s="91"/>
      <c r="NB9" s="91"/>
      <c r="NC9" s="91"/>
      <c r="ND9" s="91"/>
      <c r="NE9" s="91"/>
      <c r="NF9" s="91"/>
      <c r="NG9" s="91"/>
      <c r="NH9" s="91"/>
      <c r="NI9" s="91"/>
      <c r="NJ9" s="91"/>
      <c r="NK9" s="91"/>
      <c r="NL9" s="91"/>
      <c r="NM9" s="91"/>
      <c r="NN9" s="91"/>
      <c r="NO9" s="91"/>
      <c r="NP9" s="91"/>
      <c r="NQ9" s="91"/>
      <c r="NR9" s="91"/>
      <c r="NS9" s="91"/>
      <c r="NT9" s="91"/>
      <c r="NU9" s="91"/>
      <c r="NV9" s="91"/>
      <c r="NW9" s="91"/>
      <c r="NX9" s="91"/>
      <c r="NY9" s="91"/>
      <c r="NZ9" s="91"/>
      <c r="OA9" s="91"/>
      <c r="OB9" s="91"/>
      <c r="OC9" s="91"/>
      <c r="OD9" s="91"/>
      <c r="OE9" s="91"/>
      <c r="OF9" s="91"/>
      <c r="OG9" s="91"/>
      <c r="OH9" s="91"/>
      <c r="OI9" s="91"/>
      <c r="OJ9" s="91"/>
      <c r="OK9" s="91"/>
      <c r="OL9" s="91"/>
      <c r="OM9" s="91"/>
      <c r="ON9" s="91"/>
      <c r="OO9" s="91"/>
      <c r="OP9" s="91"/>
      <c r="OQ9" s="91"/>
      <c r="OR9" s="91"/>
      <c r="OS9" s="91"/>
      <c r="OT9" s="91"/>
      <c r="OU9" s="91"/>
      <c r="OV9" s="91"/>
      <c r="OW9" s="91"/>
      <c r="OX9" s="91"/>
      <c r="OY9" s="91"/>
      <c r="OZ9" s="91"/>
      <c r="PA9" s="91"/>
      <c r="PB9" s="91"/>
      <c r="PC9" s="91"/>
      <c r="PD9" s="91"/>
      <c r="PE9" s="91"/>
      <c r="PF9" s="91"/>
      <c r="PG9" s="91"/>
      <c r="PH9" s="91"/>
      <c r="PI9" s="91"/>
      <c r="PJ9" s="91"/>
      <c r="PK9" s="91"/>
      <c r="PL9" s="91"/>
      <c r="PM9" s="91"/>
      <c r="PN9" s="91"/>
      <c r="PO9" s="91"/>
      <c r="PP9" s="91"/>
      <c r="PQ9" s="91"/>
      <c r="PR9" s="91"/>
      <c r="PS9" s="91"/>
      <c r="PT9" s="91"/>
      <c r="PU9" s="91"/>
      <c r="PV9" s="91"/>
      <c r="PW9" s="91"/>
      <c r="PX9" s="91"/>
      <c r="PY9" s="91"/>
      <c r="PZ9" s="91"/>
      <c r="QA9" s="91"/>
      <c r="QB9" s="91"/>
      <c r="QC9" s="91"/>
      <c r="QD9" s="91"/>
      <c r="QE9" s="91"/>
      <c r="QF9" s="91"/>
      <c r="QG9" s="91"/>
      <c r="QH9" s="91"/>
      <c r="QI9" s="91"/>
      <c r="QJ9" s="91"/>
      <c r="QK9" s="91"/>
      <c r="QL9" s="91"/>
      <c r="QM9" s="91"/>
      <c r="QN9" s="91"/>
      <c r="QO9" s="91"/>
      <c r="QP9" s="91"/>
      <c r="QQ9" s="91"/>
      <c r="QR9" s="91"/>
      <c r="QS9" s="91"/>
      <c r="QT9" s="91"/>
      <c r="QU9" s="91"/>
      <c r="QV9" s="91"/>
      <c r="QW9" s="91"/>
      <c r="QX9" s="91"/>
      <c r="QY9" s="91"/>
      <c r="QZ9" s="91"/>
      <c r="RA9" s="91"/>
      <c r="RB9" s="91"/>
      <c r="RC9" s="91"/>
      <c r="RD9" s="91"/>
      <c r="RE9" s="91"/>
      <c r="RF9" s="91"/>
      <c r="RG9" s="91"/>
      <c r="RH9" s="91"/>
    </row>
    <row r="10" spans="1:476" x14ac:dyDescent="0.2">
      <c r="A10" s="91"/>
      <c r="B10" s="91"/>
      <c r="C10" s="113" t="b">
        <v>0</v>
      </c>
      <c r="D10" s="91" t="s">
        <v>189</v>
      </c>
      <c r="E10" s="91"/>
      <c r="F10" s="91"/>
      <c r="G10" s="91"/>
      <c r="H10" s="113" t="b">
        <v>0</v>
      </c>
      <c r="I10" s="91" t="s">
        <v>190</v>
      </c>
      <c r="J10" s="91"/>
      <c r="K10" s="91"/>
      <c r="L10" s="91"/>
      <c r="M10" s="113" t="b">
        <v>0</v>
      </c>
      <c r="N10" s="91" t="s">
        <v>191</v>
      </c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  <c r="IX10" s="91"/>
      <c r="IY10" s="91"/>
      <c r="IZ10" s="91"/>
      <c r="JA10" s="91"/>
      <c r="JB10" s="91"/>
      <c r="JC10" s="91"/>
      <c r="JD10" s="91"/>
      <c r="JE10" s="91"/>
      <c r="JF10" s="91"/>
      <c r="JG10" s="91"/>
      <c r="JH10" s="91"/>
      <c r="JI10" s="91"/>
      <c r="JJ10" s="91"/>
      <c r="JK10" s="91"/>
      <c r="JL10" s="91"/>
      <c r="JM10" s="91"/>
      <c r="JN10" s="91"/>
      <c r="JO10" s="91"/>
      <c r="JP10" s="91"/>
      <c r="JQ10" s="91"/>
      <c r="JR10" s="91"/>
      <c r="JS10" s="91"/>
      <c r="JT10" s="91"/>
      <c r="JU10" s="91"/>
      <c r="JV10" s="91"/>
      <c r="JW10" s="91"/>
      <c r="JX10" s="91"/>
      <c r="JY10" s="91"/>
      <c r="JZ10" s="91"/>
      <c r="KA10" s="91"/>
      <c r="KB10" s="91"/>
      <c r="KC10" s="91"/>
      <c r="KD10" s="91"/>
      <c r="KE10" s="91"/>
      <c r="KF10" s="91"/>
      <c r="KG10" s="91"/>
      <c r="KH10" s="91"/>
      <c r="KI10" s="91"/>
      <c r="KJ10" s="91"/>
      <c r="KK10" s="91"/>
      <c r="KL10" s="91"/>
      <c r="KM10" s="91"/>
      <c r="KN10" s="91"/>
      <c r="KO10" s="91"/>
      <c r="KP10" s="91"/>
      <c r="KQ10" s="91"/>
      <c r="KR10" s="91"/>
      <c r="KS10" s="91"/>
      <c r="KT10" s="91"/>
      <c r="KU10" s="91"/>
      <c r="KV10" s="91"/>
      <c r="KW10" s="91"/>
      <c r="KX10" s="91"/>
      <c r="KY10" s="91"/>
      <c r="KZ10" s="91"/>
      <c r="LA10" s="91"/>
      <c r="LB10" s="91"/>
      <c r="LC10" s="91"/>
      <c r="LD10" s="91"/>
      <c r="LE10" s="91"/>
      <c r="LF10" s="91"/>
      <c r="LG10" s="91"/>
      <c r="LH10" s="91"/>
      <c r="LI10" s="91"/>
      <c r="LJ10" s="91"/>
      <c r="LK10" s="91"/>
      <c r="LL10" s="91"/>
      <c r="LM10" s="91"/>
      <c r="LN10" s="91"/>
      <c r="LO10" s="91"/>
      <c r="LP10" s="91"/>
      <c r="LQ10" s="91"/>
      <c r="LR10" s="91"/>
      <c r="LS10" s="91"/>
      <c r="LT10" s="91"/>
      <c r="LU10" s="91"/>
      <c r="LV10" s="91"/>
      <c r="LW10" s="91"/>
      <c r="LX10" s="91"/>
      <c r="LY10" s="91"/>
      <c r="LZ10" s="91"/>
      <c r="MA10" s="91"/>
      <c r="MB10" s="91"/>
      <c r="MC10" s="91"/>
      <c r="MD10" s="91"/>
      <c r="ME10" s="91"/>
      <c r="MF10" s="91"/>
      <c r="MG10" s="91"/>
      <c r="MH10" s="91"/>
      <c r="MI10" s="91"/>
      <c r="MJ10" s="91"/>
      <c r="MK10" s="91"/>
      <c r="ML10" s="91"/>
      <c r="MM10" s="91"/>
      <c r="MN10" s="91"/>
      <c r="MO10" s="91"/>
      <c r="MP10" s="91"/>
      <c r="MQ10" s="91"/>
      <c r="MR10" s="91"/>
      <c r="MS10" s="91"/>
      <c r="MT10" s="91"/>
      <c r="MU10" s="91"/>
      <c r="MV10" s="91"/>
      <c r="MW10" s="91"/>
      <c r="MX10" s="91"/>
      <c r="MY10" s="91"/>
      <c r="MZ10" s="91"/>
      <c r="NA10" s="91"/>
      <c r="NB10" s="91"/>
      <c r="NC10" s="91"/>
      <c r="ND10" s="91"/>
      <c r="NE10" s="91"/>
      <c r="NF10" s="91"/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1"/>
      <c r="NR10" s="91"/>
      <c r="NS10" s="91"/>
      <c r="NT10" s="91"/>
      <c r="NU10" s="91"/>
      <c r="NV10" s="91"/>
      <c r="NW10" s="91"/>
      <c r="NX10" s="91"/>
      <c r="NY10" s="91"/>
      <c r="NZ10" s="91"/>
      <c r="OA10" s="91"/>
      <c r="OB10" s="91"/>
      <c r="OC10" s="91"/>
      <c r="OD10" s="91"/>
      <c r="OE10" s="91"/>
      <c r="OF10" s="91"/>
      <c r="OG10" s="91"/>
      <c r="OH10" s="91"/>
      <c r="OI10" s="91"/>
      <c r="OJ10" s="91"/>
      <c r="OK10" s="91"/>
      <c r="OL10" s="91"/>
      <c r="OM10" s="91"/>
      <c r="ON10" s="91"/>
      <c r="OO10" s="91"/>
      <c r="OP10" s="91"/>
      <c r="OQ10" s="91"/>
      <c r="OR10" s="91"/>
      <c r="OS10" s="91"/>
      <c r="OT10" s="91"/>
      <c r="OU10" s="91"/>
      <c r="OV10" s="91"/>
      <c r="OW10" s="91"/>
      <c r="OX10" s="91"/>
      <c r="OY10" s="91"/>
      <c r="OZ10" s="91"/>
      <c r="PA10" s="91"/>
      <c r="PB10" s="91"/>
      <c r="PC10" s="91"/>
      <c r="PD10" s="91"/>
      <c r="PE10" s="91"/>
      <c r="PF10" s="91"/>
      <c r="PG10" s="91"/>
      <c r="PH10" s="91"/>
      <c r="PI10" s="91"/>
      <c r="PJ10" s="91"/>
      <c r="PK10" s="91"/>
      <c r="PL10" s="91"/>
      <c r="PM10" s="91"/>
      <c r="PN10" s="91"/>
      <c r="PO10" s="91"/>
      <c r="PP10" s="91"/>
      <c r="PQ10" s="91"/>
      <c r="PR10" s="91"/>
      <c r="PS10" s="91"/>
      <c r="PT10" s="91"/>
      <c r="PU10" s="91"/>
      <c r="PV10" s="91"/>
      <c r="PW10" s="91"/>
      <c r="PX10" s="91"/>
      <c r="PY10" s="91"/>
      <c r="PZ10" s="91"/>
      <c r="QA10" s="91"/>
      <c r="QB10" s="91"/>
      <c r="QC10" s="91"/>
      <c r="QD10" s="91"/>
      <c r="QE10" s="91"/>
      <c r="QF10" s="91"/>
      <c r="QG10" s="91"/>
      <c r="QH10" s="91"/>
      <c r="QI10" s="91"/>
      <c r="QJ10" s="91"/>
      <c r="QK10" s="91"/>
      <c r="QL10" s="91"/>
      <c r="QM10" s="91"/>
      <c r="QN10" s="91"/>
      <c r="QO10" s="91"/>
      <c r="QP10" s="91"/>
      <c r="QQ10" s="91"/>
      <c r="QR10" s="91"/>
      <c r="QS10" s="91"/>
      <c r="QT10" s="91"/>
      <c r="QU10" s="91"/>
      <c r="QV10" s="91"/>
      <c r="QW10" s="91"/>
      <c r="QX10" s="91"/>
      <c r="QY10" s="91"/>
      <c r="QZ10" s="91"/>
      <c r="RA10" s="91"/>
      <c r="RB10" s="91"/>
      <c r="RC10" s="91"/>
      <c r="RD10" s="91"/>
      <c r="RE10" s="91"/>
      <c r="RF10" s="91"/>
      <c r="RG10" s="91"/>
      <c r="RH10" s="91"/>
    </row>
    <row r="11" spans="1:476" x14ac:dyDescent="0.2">
      <c r="A11" s="91"/>
      <c r="B11" s="91"/>
      <c r="C11" s="113" t="b">
        <v>0</v>
      </c>
      <c r="D11" s="91" t="s">
        <v>192</v>
      </c>
      <c r="E11" s="91"/>
      <c r="F11" s="91"/>
      <c r="G11" s="91"/>
      <c r="H11" s="113" t="b">
        <v>0</v>
      </c>
      <c r="I11" s="91" t="s">
        <v>193</v>
      </c>
      <c r="J11" s="91"/>
      <c r="K11" s="91"/>
      <c r="L11" s="91"/>
      <c r="M11" s="113" t="b">
        <v>0</v>
      </c>
      <c r="N11" s="91" t="s">
        <v>194</v>
      </c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  <c r="IW11" s="91"/>
      <c r="IX11" s="91"/>
      <c r="IY11" s="91"/>
      <c r="IZ11" s="91"/>
      <c r="JA11" s="91"/>
      <c r="JB11" s="91"/>
      <c r="JC11" s="91"/>
      <c r="JD11" s="91"/>
      <c r="JE11" s="91"/>
      <c r="JF11" s="91"/>
      <c r="JG11" s="91"/>
      <c r="JH11" s="91"/>
      <c r="JI11" s="91"/>
      <c r="JJ11" s="91"/>
      <c r="JK11" s="91"/>
      <c r="JL11" s="91"/>
      <c r="JM11" s="91"/>
      <c r="JN11" s="91"/>
      <c r="JO11" s="91"/>
      <c r="JP11" s="91"/>
      <c r="JQ11" s="91"/>
      <c r="JR11" s="91"/>
      <c r="JS11" s="91"/>
      <c r="JT11" s="91"/>
      <c r="JU11" s="91"/>
      <c r="JV11" s="91"/>
      <c r="JW11" s="91"/>
      <c r="JX11" s="91"/>
      <c r="JY11" s="91"/>
      <c r="JZ11" s="91"/>
      <c r="KA11" s="91"/>
      <c r="KB11" s="91"/>
      <c r="KC11" s="91"/>
      <c r="KD11" s="91"/>
      <c r="KE11" s="91"/>
      <c r="KF11" s="91"/>
      <c r="KG11" s="91"/>
      <c r="KH11" s="91"/>
      <c r="KI11" s="91"/>
      <c r="KJ11" s="91"/>
      <c r="KK11" s="91"/>
      <c r="KL11" s="91"/>
      <c r="KM11" s="91"/>
      <c r="KN11" s="91"/>
      <c r="KO11" s="91"/>
      <c r="KP11" s="91"/>
      <c r="KQ11" s="91"/>
      <c r="KR11" s="91"/>
      <c r="KS11" s="91"/>
      <c r="KT11" s="91"/>
      <c r="KU11" s="91"/>
      <c r="KV11" s="91"/>
      <c r="KW11" s="91"/>
      <c r="KX11" s="91"/>
      <c r="KY11" s="91"/>
      <c r="KZ11" s="91"/>
      <c r="LA11" s="91"/>
      <c r="LB11" s="91"/>
      <c r="LC11" s="91"/>
      <c r="LD11" s="91"/>
      <c r="LE11" s="91"/>
      <c r="LF11" s="91"/>
      <c r="LG11" s="91"/>
      <c r="LH11" s="91"/>
      <c r="LI11" s="91"/>
      <c r="LJ11" s="91"/>
      <c r="LK11" s="91"/>
      <c r="LL11" s="91"/>
      <c r="LM11" s="91"/>
      <c r="LN11" s="91"/>
      <c r="LO11" s="91"/>
      <c r="LP11" s="91"/>
      <c r="LQ11" s="91"/>
      <c r="LR11" s="91"/>
      <c r="LS11" s="91"/>
      <c r="LT11" s="91"/>
      <c r="LU11" s="91"/>
      <c r="LV11" s="91"/>
      <c r="LW11" s="91"/>
      <c r="LX11" s="91"/>
      <c r="LY11" s="91"/>
      <c r="LZ11" s="91"/>
      <c r="MA11" s="91"/>
      <c r="MB11" s="91"/>
      <c r="MC11" s="91"/>
      <c r="MD11" s="91"/>
      <c r="ME11" s="91"/>
      <c r="MF11" s="91"/>
      <c r="MG11" s="91"/>
      <c r="MH11" s="91"/>
      <c r="MI11" s="91"/>
      <c r="MJ11" s="91"/>
      <c r="MK11" s="91"/>
      <c r="ML11" s="91"/>
      <c r="MM11" s="91"/>
      <c r="MN11" s="91"/>
      <c r="MO11" s="91"/>
      <c r="MP11" s="91"/>
      <c r="MQ11" s="91"/>
      <c r="MR11" s="91"/>
      <c r="MS11" s="91"/>
      <c r="MT11" s="91"/>
      <c r="MU11" s="91"/>
      <c r="MV11" s="91"/>
      <c r="MW11" s="91"/>
      <c r="MX11" s="91"/>
      <c r="MY11" s="91"/>
      <c r="MZ11" s="91"/>
      <c r="NA11" s="91"/>
      <c r="NB11" s="91"/>
      <c r="NC11" s="91"/>
      <c r="ND11" s="91"/>
      <c r="NE11" s="91"/>
      <c r="NF11" s="91"/>
      <c r="NG11" s="91"/>
      <c r="NH11" s="91"/>
      <c r="NI11" s="91"/>
      <c r="NJ11" s="91"/>
      <c r="NK11" s="91"/>
      <c r="NL11" s="91"/>
      <c r="NM11" s="91"/>
      <c r="NN11" s="91"/>
      <c r="NO11" s="91"/>
      <c r="NP11" s="91"/>
      <c r="NQ11" s="91"/>
      <c r="NR11" s="91"/>
      <c r="NS11" s="91"/>
      <c r="NT11" s="91"/>
      <c r="NU11" s="91"/>
      <c r="NV11" s="91"/>
      <c r="NW11" s="91"/>
      <c r="NX11" s="91"/>
      <c r="NY11" s="91"/>
      <c r="NZ11" s="91"/>
      <c r="OA11" s="91"/>
      <c r="OB11" s="91"/>
      <c r="OC11" s="91"/>
      <c r="OD11" s="91"/>
      <c r="OE11" s="91"/>
      <c r="OF11" s="91"/>
      <c r="OG11" s="91"/>
      <c r="OH11" s="91"/>
      <c r="OI11" s="91"/>
      <c r="OJ11" s="91"/>
      <c r="OK11" s="91"/>
      <c r="OL11" s="91"/>
      <c r="OM11" s="91"/>
      <c r="ON11" s="91"/>
      <c r="OO11" s="91"/>
      <c r="OP11" s="91"/>
      <c r="OQ11" s="91"/>
      <c r="OR11" s="91"/>
      <c r="OS11" s="91"/>
      <c r="OT11" s="91"/>
      <c r="OU11" s="91"/>
      <c r="OV11" s="91"/>
      <c r="OW11" s="91"/>
      <c r="OX11" s="91"/>
      <c r="OY11" s="91"/>
      <c r="OZ11" s="91"/>
      <c r="PA11" s="91"/>
      <c r="PB11" s="91"/>
      <c r="PC11" s="91"/>
      <c r="PD11" s="91"/>
      <c r="PE11" s="91"/>
      <c r="PF11" s="91"/>
      <c r="PG11" s="91"/>
      <c r="PH11" s="91"/>
      <c r="PI11" s="91"/>
      <c r="PJ11" s="91"/>
      <c r="PK11" s="91"/>
      <c r="PL11" s="91"/>
      <c r="PM11" s="91"/>
      <c r="PN11" s="91"/>
      <c r="PO11" s="91"/>
      <c r="PP11" s="91"/>
      <c r="PQ11" s="91"/>
      <c r="PR11" s="91"/>
      <c r="PS11" s="91"/>
      <c r="PT11" s="91"/>
      <c r="PU11" s="91"/>
      <c r="PV11" s="91"/>
      <c r="PW11" s="91"/>
      <c r="PX11" s="91"/>
      <c r="PY11" s="91"/>
      <c r="PZ11" s="91"/>
      <c r="QA11" s="91"/>
      <c r="QB11" s="91"/>
      <c r="QC11" s="91"/>
      <c r="QD11" s="91"/>
      <c r="QE11" s="91"/>
      <c r="QF11" s="91"/>
      <c r="QG11" s="91"/>
      <c r="QH11" s="91"/>
      <c r="QI11" s="91"/>
      <c r="QJ11" s="91"/>
      <c r="QK11" s="91"/>
      <c r="QL11" s="91"/>
      <c r="QM11" s="91"/>
      <c r="QN11" s="91"/>
      <c r="QO11" s="91"/>
      <c r="QP11" s="91"/>
      <c r="QQ11" s="91"/>
      <c r="QR11" s="91"/>
      <c r="QS11" s="91"/>
      <c r="QT11" s="91"/>
      <c r="QU11" s="91"/>
      <c r="QV11" s="91"/>
      <c r="QW11" s="91"/>
      <c r="QX11" s="91"/>
      <c r="QY11" s="91"/>
      <c r="QZ11" s="91"/>
      <c r="RA11" s="91"/>
      <c r="RB11" s="91"/>
      <c r="RC11" s="91"/>
      <c r="RD11" s="91"/>
      <c r="RE11" s="91"/>
      <c r="RF11" s="91"/>
      <c r="RG11" s="91"/>
      <c r="RH11" s="91"/>
    </row>
    <row r="12" spans="1:476" x14ac:dyDescent="0.2">
      <c r="A12" s="91"/>
      <c r="B12" s="91"/>
      <c r="C12" s="113" t="b">
        <v>0</v>
      </c>
      <c r="D12" s="91" t="s">
        <v>195</v>
      </c>
      <c r="E12" s="91"/>
      <c r="F12" s="91"/>
      <c r="G12" s="91"/>
      <c r="H12" s="113" t="b">
        <v>0</v>
      </c>
      <c r="I12" s="91" t="s">
        <v>196</v>
      </c>
      <c r="J12" s="91"/>
      <c r="K12" s="91"/>
      <c r="L12" s="91"/>
      <c r="M12" s="113" t="b">
        <v>0</v>
      </c>
      <c r="N12" s="91" t="s">
        <v>197</v>
      </c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  <c r="IW12" s="91"/>
      <c r="IX12" s="91"/>
      <c r="IY12" s="91"/>
      <c r="IZ12" s="91"/>
      <c r="JA12" s="91"/>
      <c r="JB12" s="91"/>
      <c r="JC12" s="91"/>
      <c r="JD12" s="91"/>
      <c r="JE12" s="91"/>
      <c r="JF12" s="91"/>
      <c r="JG12" s="91"/>
      <c r="JH12" s="91"/>
      <c r="JI12" s="91"/>
      <c r="JJ12" s="91"/>
      <c r="JK12" s="91"/>
      <c r="JL12" s="91"/>
      <c r="JM12" s="91"/>
      <c r="JN12" s="91"/>
      <c r="JO12" s="91"/>
      <c r="JP12" s="91"/>
      <c r="JQ12" s="91"/>
      <c r="JR12" s="91"/>
      <c r="JS12" s="91"/>
      <c r="JT12" s="91"/>
      <c r="JU12" s="91"/>
      <c r="JV12" s="91"/>
      <c r="JW12" s="91"/>
      <c r="JX12" s="91"/>
      <c r="JY12" s="91"/>
      <c r="JZ12" s="91"/>
      <c r="KA12" s="91"/>
      <c r="KB12" s="91"/>
      <c r="KC12" s="91"/>
      <c r="KD12" s="91"/>
      <c r="KE12" s="91"/>
      <c r="KF12" s="91"/>
      <c r="KG12" s="91"/>
      <c r="KH12" s="91"/>
      <c r="KI12" s="91"/>
      <c r="KJ12" s="91"/>
      <c r="KK12" s="91"/>
      <c r="KL12" s="91"/>
      <c r="KM12" s="91"/>
      <c r="KN12" s="91"/>
      <c r="KO12" s="91"/>
      <c r="KP12" s="91"/>
      <c r="KQ12" s="91"/>
      <c r="KR12" s="91"/>
      <c r="KS12" s="91"/>
      <c r="KT12" s="91"/>
      <c r="KU12" s="91"/>
      <c r="KV12" s="91"/>
      <c r="KW12" s="91"/>
      <c r="KX12" s="91"/>
      <c r="KY12" s="91"/>
      <c r="KZ12" s="91"/>
      <c r="LA12" s="91"/>
      <c r="LB12" s="91"/>
      <c r="LC12" s="91"/>
      <c r="LD12" s="91"/>
      <c r="LE12" s="91"/>
      <c r="LF12" s="91"/>
      <c r="LG12" s="91"/>
      <c r="LH12" s="91"/>
      <c r="LI12" s="91"/>
      <c r="LJ12" s="91"/>
      <c r="LK12" s="91"/>
      <c r="LL12" s="91"/>
      <c r="LM12" s="91"/>
      <c r="LN12" s="91"/>
      <c r="LO12" s="91"/>
      <c r="LP12" s="91"/>
      <c r="LQ12" s="91"/>
      <c r="LR12" s="91"/>
      <c r="LS12" s="91"/>
      <c r="LT12" s="91"/>
      <c r="LU12" s="91"/>
      <c r="LV12" s="91"/>
      <c r="LW12" s="91"/>
      <c r="LX12" s="91"/>
      <c r="LY12" s="91"/>
      <c r="LZ12" s="91"/>
      <c r="MA12" s="91"/>
      <c r="MB12" s="91"/>
      <c r="MC12" s="91"/>
      <c r="MD12" s="91"/>
      <c r="ME12" s="91"/>
      <c r="MF12" s="91"/>
      <c r="MG12" s="91"/>
      <c r="MH12" s="91"/>
      <c r="MI12" s="91"/>
      <c r="MJ12" s="91"/>
      <c r="MK12" s="91"/>
      <c r="ML12" s="91"/>
      <c r="MM12" s="91"/>
      <c r="MN12" s="91"/>
      <c r="MO12" s="91"/>
      <c r="MP12" s="91"/>
      <c r="MQ12" s="91"/>
      <c r="MR12" s="91"/>
      <c r="MS12" s="91"/>
      <c r="MT12" s="91"/>
      <c r="MU12" s="91"/>
      <c r="MV12" s="91"/>
      <c r="MW12" s="91"/>
      <c r="MX12" s="91"/>
      <c r="MY12" s="91"/>
      <c r="MZ12" s="91"/>
      <c r="NA12" s="91"/>
      <c r="NB12" s="91"/>
      <c r="NC12" s="91"/>
      <c r="ND12" s="91"/>
      <c r="NE12" s="91"/>
      <c r="NF12" s="91"/>
      <c r="NG12" s="91"/>
      <c r="NH12" s="91"/>
      <c r="NI12" s="91"/>
      <c r="NJ12" s="91"/>
      <c r="NK12" s="91"/>
      <c r="NL12" s="91"/>
      <c r="NM12" s="91"/>
      <c r="NN12" s="91"/>
      <c r="NO12" s="91"/>
      <c r="NP12" s="91"/>
      <c r="NQ12" s="91"/>
      <c r="NR12" s="91"/>
      <c r="NS12" s="91"/>
      <c r="NT12" s="91"/>
      <c r="NU12" s="91"/>
      <c r="NV12" s="91"/>
      <c r="NW12" s="91"/>
      <c r="NX12" s="91"/>
      <c r="NY12" s="91"/>
      <c r="NZ12" s="91"/>
      <c r="OA12" s="91"/>
      <c r="OB12" s="91"/>
      <c r="OC12" s="91"/>
      <c r="OD12" s="91"/>
      <c r="OE12" s="91"/>
      <c r="OF12" s="91"/>
      <c r="OG12" s="91"/>
      <c r="OH12" s="91"/>
      <c r="OI12" s="91"/>
      <c r="OJ12" s="91"/>
      <c r="OK12" s="91"/>
      <c r="OL12" s="91"/>
      <c r="OM12" s="91"/>
      <c r="ON12" s="91"/>
      <c r="OO12" s="91"/>
      <c r="OP12" s="91"/>
      <c r="OQ12" s="91"/>
      <c r="OR12" s="91"/>
      <c r="OS12" s="91"/>
      <c r="OT12" s="91"/>
      <c r="OU12" s="91"/>
      <c r="OV12" s="91"/>
      <c r="OW12" s="91"/>
      <c r="OX12" s="91"/>
      <c r="OY12" s="91"/>
      <c r="OZ12" s="91"/>
      <c r="PA12" s="91"/>
      <c r="PB12" s="91"/>
      <c r="PC12" s="91"/>
      <c r="PD12" s="91"/>
      <c r="PE12" s="91"/>
      <c r="PF12" s="91"/>
      <c r="PG12" s="91"/>
      <c r="PH12" s="91"/>
      <c r="PI12" s="91"/>
      <c r="PJ12" s="91"/>
      <c r="PK12" s="91"/>
      <c r="PL12" s="91"/>
      <c r="PM12" s="91"/>
      <c r="PN12" s="91"/>
      <c r="PO12" s="91"/>
      <c r="PP12" s="91"/>
      <c r="PQ12" s="91"/>
      <c r="PR12" s="91"/>
      <c r="PS12" s="91"/>
      <c r="PT12" s="91"/>
      <c r="PU12" s="91"/>
      <c r="PV12" s="91"/>
      <c r="PW12" s="91"/>
      <c r="PX12" s="91"/>
      <c r="PY12" s="91"/>
      <c r="PZ12" s="91"/>
      <c r="QA12" s="91"/>
      <c r="QB12" s="91"/>
      <c r="QC12" s="91"/>
      <c r="QD12" s="91"/>
      <c r="QE12" s="91"/>
      <c r="QF12" s="91"/>
      <c r="QG12" s="91"/>
      <c r="QH12" s="91"/>
      <c r="QI12" s="91"/>
      <c r="QJ12" s="91"/>
      <c r="QK12" s="91"/>
      <c r="QL12" s="91"/>
      <c r="QM12" s="91"/>
      <c r="QN12" s="91"/>
      <c r="QO12" s="91"/>
      <c r="QP12" s="91"/>
      <c r="QQ12" s="91"/>
      <c r="QR12" s="91"/>
      <c r="QS12" s="91"/>
      <c r="QT12" s="91"/>
      <c r="QU12" s="91"/>
      <c r="QV12" s="91"/>
      <c r="QW12" s="91"/>
      <c r="QX12" s="91"/>
      <c r="QY12" s="91"/>
      <c r="QZ12" s="91"/>
      <c r="RA12" s="91"/>
      <c r="RB12" s="91"/>
      <c r="RC12" s="91"/>
      <c r="RD12" s="91"/>
      <c r="RE12" s="91"/>
      <c r="RF12" s="91"/>
      <c r="RG12" s="91"/>
      <c r="RH12" s="91"/>
    </row>
    <row r="13" spans="1:476" x14ac:dyDescent="0.2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  <c r="IW13" s="91"/>
      <c r="IX13" s="91"/>
      <c r="IY13" s="91"/>
      <c r="IZ13" s="91"/>
      <c r="JA13" s="91"/>
      <c r="JB13" s="91"/>
      <c r="JC13" s="91"/>
      <c r="JD13" s="91"/>
      <c r="JE13" s="91"/>
      <c r="JF13" s="91"/>
      <c r="JG13" s="91"/>
      <c r="JH13" s="91"/>
      <c r="JI13" s="91"/>
      <c r="JJ13" s="91"/>
      <c r="JK13" s="91"/>
      <c r="JL13" s="91"/>
      <c r="JM13" s="91"/>
      <c r="JN13" s="91"/>
      <c r="JO13" s="91"/>
      <c r="JP13" s="91"/>
      <c r="JQ13" s="91"/>
      <c r="JR13" s="91"/>
      <c r="JS13" s="91"/>
      <c r="JT13" s="91"/>
      <c r="JU13" s="91"/>
      <c r="JV13" s="91"/>
      <c r="JW13" s="91"/>
      <c r="JX13" s="91"/>
      <c r="JY13" s="91"/>
      <c r="JZ13" s="91"/>
      <c r="KA13" s="91"/>
      <c r="KB13" s="91"/>
      <c r="KC13" s="91"/>
      <c r="KD13" s="91"/>
      <c r="KE13" s="91"/>
      <c r="KF13" s="91"/>
      <c r="KG13" s="91"/>
      <c r="KH13" s="91"/>
      <c r="KI13" s="91"/>
      <c r="KJ13" s="91"/>
      <c r="KK13" s="91"/>
      <c r="KL13" s="91"/>
      <c r="KM13" s="91"/>
      <c r="KN13" s="91"/>
      <c r="KO13" s="91"/>
      <c r="KP13" s="91"/>
      <c r="KQ13" s="91"/>
      <c r="KR13" s="91"/>
      <c r="KS13" s="91"/>
      <c r="KT13" s="91"/>
      <c r="KU13" s="91"/>
      <c r="KV13" s="91"/>
      <c r="KW13" s="91"/>
      <c r="KX13" s="91"/>
      <c r="KY13" s="91"/>
      <c r="KZ13" s="91"/>
      <c r="LA13" s="91"/>
      <c r="LB13" s="91"/>
      <c r="LC13" s="91"/>
      <c r="LD13" s="91"/>
      <c r="LE13" s="91"/>
      <c r="LF13" s="91"/>
      <c r="LG13" s="91"/>
      <c r="LH13" s="91"/>
      <c r="LI13" s="91"/>
      <c r="LJ13" s="91"/>
      <c r="LK13" s="91"/>
      <c r="LL13" s="91"/>
      <c r="LM13" s="91"/>
      <c r="LN13" s="91"/>
      <c r="LO13" s="91"/>
      <c r="LP13" s="91"/>
      <c r="LQ13" s="91"/>
      <c r="LR13" s="91"/>
      <c r="LS13" s="91"/>
      <c r="LT13" s="91"/>
      <c r="LU13" s="91"/>
      <c r="LV13" s="91"/>
      <c r="LW13" s="91"/>
      <c r="LX13" s="91"/>
      <c r="LY13" s="91"/>
      <c r="LZ13" s="91"/>
      <c r="MA13" s="91"/>
      <c r="MB13" s="91"/>
      <c r="MC13" s="91"/>
      <c r="MD13" s="91"/>
      <c r="ME13" s="91"/>
      <c r="MF13" s="91"/>
      <c r="MG13" s="91"/>
      <c r="MH13" s="91"/>
      <c r="MI13" s="91"/>
      <c r="MJ13" s="91"/>
      <c r="MK13" s="91"/>
      <c r="ML13" s="91"/>
      <c r="MM13" s="91"/>
      <c r="MN13" s="91"/>
      <c r="MO13" s="91"/>
      <c r="MP13" s="91"/>
      <c r="MQ13" s="91"/>
      <c r="MR13" s="91"/>
      <c r="MS13" s="91"/>
      <c r="MT13" s="91"/>
      <c r="MU13" s="91"/>
      <c r="MV13" s="91"/>
      <c r="MW13" s="91"/>
      <c r="MX13" s="91"/>
      <c r="MY13" s="91"/>
      <c r="MZ13" s="91"/>
      <c r="NA13" s="91"/>
      <c r="NB13" s="91"/>
      <c r="NC13" s="91"/>
      <c r="ND13" s="91"/>
      <c r="NE13" s="91"/>
      <c r="NF13" s="91"/>
      <c r="NG13" s="91"/>
      <c r="NH13" s="91"/>
      <c r="NI13" s="91"/>
      <c r="NJ13" s="91"/>
      <c r="NK13" s="91"/>
      <c r="NL13" s="91"/>
      <c r="NM13" s="91"/>
      <c r="NN13" s="91"/>
      <c r="NO13" s="91"/>
      <c r="NP13" s="91"/>
      <c r="NQ13" s="91"/>
      <c r="NR13" s="91"/>
      <c r="NS13" s="91"/>
      <c r="NT13" s="91"/>
      <c r="NU13" s="91"/>
      <c r="NV13" s="91"/>
      <c r="NW13" s="91"/>
      <c r="NX13" s="91"/>
      <c r="NY13" s="91"/>
      <c r="NZ13" s="91"/>
      <c r="OA13" s="91"/>
      <c r="OB13" s="91"/>
      <c r="OC13" s="91"/>
      <c r="OD13" s="91"/>
      <c r="OE13" s="91"/>
      <c r="OF13" s="91"/>
      <c r="OG13" s="91"/>
      <c r="OH13" s="91"/>
      <c r="OI13" s="91"/>
      <c r="OJ13" s="91"/>
      <c r="OK13" s="91"/>
      <c r="OL13" s="91"/>
      <c r="OM13" s="91"/>
      <c r="ON13" s="91"/>
      <c r="OO13" s="91"/>
      <c r="OP13" s="91"/>
      <c r="OQ13" s="91"/>
      <c r="OR13" s="91"/>
      <c r="OS13" s="91"/>
      <c r="OT13" s="91"/>
      <c r="OU13" s="91"/>
      <c r="OV13" s="91"/>
      <c r="OW13" s="91"/>
      <c r="OX13" s="91"/>
      <c r="OY13" s="91"/>
      <c r="OZ13" s="91"/>
      <c r="PA13" s="91"/>
      <c r="PB13" s="91"/>
      <c r="PC13" s="91"/>
      <c r="PD13" s="91"/>
      <c r="PE13" s="91"/>
      <c r="PF13" s="91"/>
      <c r="PG13" s="91"/>
      <c r="PH13" s="91"/>
      <c r="PI13" s="91"/>
      <c r="PJ13" s="91"/>
      <c r="PK13" s="91"/>
      <c r="PL13" s="91"/>
      <c r="PM13" s="91"/>
      <c r="PN13" s="91"/>
      <c r="PO13" s="91"/>
      <c r="PP13" s="91"/>
      <c r="PQ13" s="91"/>
      <c r="PR13" s="91"/>
      <c r="PS13" s="91"/>
      <c r="PT13" s="91"/>
      <c r="PU13" s="91"/>
      <c r="PV13" s="91"/>
      <c r="PW13" s="91"/>
      <c r="PX13" s="91"/>
      <c r="PY13" s="91"/>
      <c r="PZ13" s="91"/>
      <c r="QA13" s="91"/>
      <c r="QB13" s="91"/>
      <c r="QC13" s="91"/>
      <c r="QD13" s="91"/>
      <c r="QE13" s="91"/>
      <c r="QF13" s="91"/>
      <c r="QG13" s="91"/>
      <c r="QH13" s="91"/>
      <c r="QI13" s="91"/>
      <c r="QJ13" s="91"/>
      <c r="QK13" s="91"/>
      <c r="QL13" s="91"/>
      <c r="QM13" s="91"/>
      <c r="QN13" s="91"/>
      <c r="QO13" s="91"/>
      <c r="QP13" s="91"/>
      <c r="QQ13" s="91"/>
      <c r="QR13" s="91"/>
      <c r="QS13" s="91"/>
      <c r="QT13" s="91"/>
      <c r="QU13" s="91"/>
      <c r="QV13" s="91"/>
      <c r="QW13" s="91"/>
      <c r="QX13" s="91"/>
      <c r="QY13" s="91"/>
      <c r="QZ13" s="91"/>
      <c r="RA13" s="91"/>
      <c r="RB13" s="91"/>
      <c r="RC13" s="91"/>
      <c r="RD13" s="91"/>
      <c r="RE13" s="91"/>
      <c r="RF13" s="91"/>
      <c r="RG13" s="91"/>
      <c r="RH13" s="91"/>
    </row>
    <row r="14" spans="1:476" x14ac:dyDescent="0.2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  <c r="IX14" s="91"/>
      <c r="IY14" s="91"/>
      <c r="IZ14" s="91"/>
      <c r="JA14" s="91"/>
      <c r="JB14" s="91"/>
      <c r="JC14" s="91"/>
      <c r="JD14" s="91"/>
      <c r="JE14" s="91"/>
      <c r="JF14" s="91"/>
      <c r="JG14" s="91"/>
      <c r="JH14" s="91"/>
      <c r="JI14" s="91"/>
      <c r="JJ14" s="91"/>
      <c r="JK14" s="91"/>
      <c r="JL14" s="91"/>
      <c r="JM14" s="91"/>
      <c r="JN14" s="91"/>
      <c r="JO14" s="91"/>
      <c r="JP14" s="91"/>
      <c r="JQ14" s="91"/>
      <c r="JR14" s="91"/>
      <c r="JS14" s="91"/>
      <c r="JT14" s="91"/>
      <c r="JU14" s="91"/>
      <c r="JV14" s="91"/>
      <c r="JW14" s="91"/>
      <c r="JX14" s="91"/>
      <c r="JY14" s="91"/>
      <c r="JZ14" s="91"/>
      <c r="KA14" s="91"/>
      <c r="KB14" s="91"/>
      <c r="KC14" s="91"/>
      <c r="KD14" s="91"/>
      <c r="KE14" s="91"/>
      <c r="KF14" s="91"/>
      <c r="KG14" s="91"/>
      <c r="KH14" s="91"/>
      <c r="KI14" s="91"/>
      <c r="KJ14" s="91"/>
      <c r="KK14" s="91"/>
      <c r="KL14" s="91"/>
      <c r="KM14" s="91"/>
      <c r="KN14" s="91"/>
      <c r="KO14" s="91"/>
      <c r="KP14" s="91"/>
      <c r="KQ14" s="91"/>
      <c r="KR14" s="91"/>
      <c r="KS14" s="91"/>
      <c r="KT14" s="91"/>
      <c r="KU14" s="91"/>
      <c r="KV14" s="91"/>
      <c r="KW14" s="91"/>
      <c r="KX14" s="91"/>
      <c r="KY14" s="91"/>
      <c r="KZ14" s="91"/>
      <c r="LA14" s="91"/>
      <c r="LB14" s="91"/>
      <c r="LC14" s="91"/>
      <c r="LD14" s="91"/>
      <c r="LE14" s="91"/>
      <c r="LF14" s="91"/>
      <c r="LG14" s="91"/>
      <c r="LH14" s="91"/>
      <c r="LI14" s="91"/>
      <c r="LJ14" s="91"/>
      <c r="LK14" s="91"/>
      <c r="LL14" s="91"/>
      <c r="LM14" s="91"/>
      <c r="LN14" s="91"/>
      <c r="LO14" s="91"/>
      <c r="LP14" s="91"/>
      <c r="LQ14" s="91"/>
      <c r="LR14" s="91"/>
      <c r="LS14" s="91"/>
      <c r="LT14" s="91"/>
      <c r="LU14" s="91"/>
      <c r="LV14" s="91"/>
      <c r="LW14" s="91"/>
      <c r="LX14" s="91"/>
      <c r="LY14" s="91"/>
      <c r="LZ14" s="91"/>
      <c r="MA14" s="91"/>
      <c r="MB14" s="91"/>
      <c r="MC14" s="91"/>
      <c r="MD14" s="91"/>
      <c r="ME14" s="91"/>
      <c r="MF14" s="91"/>
      <c r="MG14" s="91"/>
      <c r="MH14" s="91"/>
      <c r="MI14" s="91"/>
      <c r="MJ14" s="91"/>
      <c r="MK14" s="91"/>
      <c r="ML14" s="91"/>
      <c r="MM14" s="91"/>
      <c r="MN14" s="91"/>
      <c r="MO14" s="91"/>
      <c r="MP14" s="91"/>
      <c r="MQ14" s="91"/>
      <c r="MR14" s="91"/>
      <c r="MS14" s="91"/>
      <c r="MT14" s="91"/>
      <c r="MU14" s="91"/>
      <c r="MV14" s="91"/>
      <c r="MW14" s="91"/>
      <c r="MX14" s="91"/>
      <c r="MY14" s="91"/>
      <c r="MZ14" s="91"/>
      <c r="NA14" s="91"/>
      <c r="NB14" s="91"/>
      <c r="NC14" s="91"/>
      <c r="ND14" s="91"/>
      <c r="NE14" s="91"/>
      <c r="NF14" s="91"/>
      <c r="NG14" s="91"/>
      <c r="NH14" s="91"/>
      <c r="NI14" s="91"/>
      <c r="NJ14" s="91"/>
      <c r="NK14" s="91"/>
      <c r="NL14" s="91"/>
      <c r="NM14" s="91"/>
      <c r="NN14" s="91"/>
      <c r="NO14" s="91"/>
      <c r="NP14" s="91"/>
      <c r="NQ14" s="91"/>
      <c r="NR14" s="91"/>
      <c r="NS14" s="91"/>
      <c r="NT14" s="91"/>
      <c r="NU14" s="91"/>
      <c r="NV14" s="91"/>
      <c r="NW14" s="91"/>
      <c r="NX14" s="91"/>
      <c r="NY14" s="91"/>
      <c r="NZ14" s="91"/>
      <c r="OA14" s="91"/>
      <c r="OB14" s="91"/>
      <c r="OC14" s="91"/>
      <c r="OD14" s="91"/>
      <c r="OE14" s="91"/>
      <c r="OF14" s="91"/>
      <c r="OG14" s="91"/>
      <c r="OH14" s="91"/>
      <c r="OI14" s="91"/>
      <c r="OJ14" s="91"/>
      <c r="OK14" s="91"/>
      <c r="OL14" s="91"/>
      <c r="OM14" s="91"/>
      <c r="ON14" s="91"/>
      <c r="OO14" s="91"/>
      <c r="OP14" s="91"/>
      <c r="OQ14" s="91"/>
      <c r="OR14" s="91"/>
      <c r="OS14" s="91"/>
      <c r="OT14" s="91"/>
      <c r="OU14" s="91"/>
      <c r="OV14" s="91"/>
      <c r="OW14" s="91"/>
      <c r="OX14" s="91"/>
      <c r="OY14" s="91"/>
      <c r="OZ14" s="91"/>
      <c r="PA14" s="91"/>
      <c r="PB14" s="91"/>
      <c r="PC14" s="91"/>
      <c r="PD14" s="91"/>
      <c r="PE14" s="91"/>
      <c r="PF14" s="91"/>
      <c r="PG14" s="91"/>
      <c r="PH14" s="91"/>
      <c r="PI14" s="91"/>
      <c r="PJ14" s="91"/>
      <c r="PK14" s="91"/>
      <c r="PL14" s="91"/>
      <c r="PM14" s="91"/>
      <c r="PN14" s="91"/>
      <c r="PO14" s="91"/>
      <c r="PP14" s="91"/>
      <c r="PQ14" s="91"/>
      <c r="PR14" s="91"/>
      <c r="PS14" s="91"/>
      <c r="PT14" s="91"/>
      <c r="PU14" s="91"/>
      <c r="PV14" s="91"/>
      <c r="PW14" s="91"/>
      <c r="PX14" s="91"/>
      <c r="PY14" s="91"/>
      <c r="PZ14" s="91"/>
      <c r="QA14" s="91"/>
      <c r="QB14" s="91"/>
      <c r="QC14" s="91"/>
      <c r="QD14" s="91"/>
      <c r="QE14" s="91"/>
      <c r="QF14" s="91"/>
      <c r="QG14" s="91"/>
      <c r="QH14" s="91"/>
      <c r="QI14" s="91"/>
      <c r="QJ14" s="91"/>
      <c r="QK14" s="91"/>
      <c r="QL14" s="91"/>
      <c r="QM14" s="91"/>
      <c r="QN14" s="91"/>
      <c r="QO14" s="91"/>
      <c r="QP14" s="91"/>
      <c r="QQ14" s="91"/>
      <c r="QR14" s="91"/>
      <c r="QS14" s="91"/>
      <c r="QT14" s="91"/>
      <c r="QU14" s="91"/>
      <c r="QV14" s="91"/>
      <c r="QW14" s="91"/>
      <c r="QX14" s="91"/>
      <c r="QY14" s="91"/>
      <c r="QZ14" s="91"/>
      <c r="RA14" s="91"/>
      <c r="RB14" s="91"/>
      <c r="RC14" s="91"/>
      <c r="RD14" s="91"/>
      <c r="RE14" s="91"/>
      <c r="RF14" s="91"/>
      <c r="RG14" s="91"/>
      <c r="RH14" s="91"/>
    </row>
    <row r="15" spans="1:476" x14ac:dyDescent="0.2">
      <c r="A15" s="91"/>
      <c r="B15" s="93" t="s">
        <v>198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  <c r="IW15" s="91"/>
      <c r="IX15" s="91"/>
      <c r="IY15" s="91"/>
      <c r="IZ15" s="91"/>
      <c r="JA15" s="91"/>
      <c r="JB15" s="91"/>
      <c r="JC15" s="91"/>
      <c r="JD15" s="91"/>
      <c r="JE15" s="91"/>
      <c r="JF15" s="91"/>
      <c r="JG15" s="91"/>
      <c r="JH15" s="91"/>
      <c r="JI15" s="91"/>
      <c r="JJ15" s="91"/>
      <c r="JK15" s="91"/>
      <c r="JL15" s="91"/>
      <c r="JM15" s="91"/>
      <c r="JN15" s="91"/>
      <c r="JO15" s="91"/>
      <c r="JP15" s="91"/>
      <c r="JQ15" s="91"/>
      <c r="JR15" s="91"/>
      <c r="JS15" s="91"/>
      <c r="JT15" s="91"/>
      <c r="JU15" s="91"/>
      <c r="JV15" s="91"/>
      <c r="JW15" s="91"/>
      <c r="JX15" s="91"/>
      <c r="JY15" s="91"/>
      <c r="JZ15" s="91"/>
      <c r="KA15" s="91"/>
      <c r="KB15" s="91"/>
      <c r="KC15" s="91"/>
      <c r="KD15" s="91"/>
      <c r="KE15" s="91"/>
      <c r="KF15" s="91"/>
      <c r="KG15" s="91"/>
      <c r="KH15" s="91"/>
      <c r="KI15" s="91"/>
      <c r="KJ15" s="91"/>
      <c r="KK15" s="91"/>
      <c r="KL15" s="91"/>
      <c r="KM15" s="91"/>
      <c r="KN15" s="91"/>
      <c r="KO15" s="91"/>
      <c r="KP15" s="91"/>
      <c r="KQ15" s="91"/>
      <c r="KR15" s="91"/>
      <c r="KS15" s="91"/>
      <c r="KT15" s="91"/>
      <c r="KU15" s="91"/>
      <c r="KV15" s="91"/>
      <c r="KW15" s="91"/>
      <c r="KX15" s="91"/>
      <c r="KY15" s="91"/>
      <c r="KZ15" s="91"/>
      <c r="LA15" s="91"/>
      <c r="LB15" s="91"/>
      <c r="LC15" s="91"/>
      <c r="LD15" s="91"/>
      <c r="LE15" s="91"/>
      <c r="LF15" s="91"/>
      <c r="LG15" s="91"/>
      <c r="LH15" s="91"/>
      <c r="LI15" s="91"/>
      <c r="LJ15" s="91"/>
      <c r="LK15" s="91"/>
      <c r="LL15" s="91"/>
      <c r="LM15" s="91"/>
      <c r="LN15" s="91"/>
      <c r="LO15" s="91"/>
      <c r="LP15" s="91"/>
      <c r="LQ15" s="91"/>
      <c r="LR15" s="91"/>
      <c r="LS15" s="91"/>
      <c r="LT15" s="91"/>
      <c r="LU15" s="91"/>
      <c r="LV15" s="91"/>
      <c r="LW15" s="91"/>
      <c r="LX15" s="91"/>
      <c r="LY15" s="91"/>
      <c r="LZ15" s="91"/>
      <c r="MA15" s="91"/>
      <c r="MB15" s="91"/>
      <c r="MC15" s="91"/>
      <c r="MD15" s="91"/>
      <c r="ME15" s="91"/>
      <c r="MF15" s="91"/>
      <c r="MG15" s="91"/>
      <c r="MH15" s="91"/>
      <c r="MI15" s="91"/>
      <c r="MJ15" s="91"/>
      <c r="MK15" s="91"/>
      <c r="ML15" s="91"/>
      <c r="MM15" s="91"/>
      <c r="MN15" s="91"/>
      <c r="MO15" s="91"/>
      <c r="MP15" s="91"/>
      <c r="MQ15" s="91"/>
      <c r="MR15" s="91"/>
      <c r="MS15" s="91"/>
      <c r="MT15" s="91"/>
      <c r="MU15" s="91"/>
      <c r="MV15" s="91"/>
      <c r="MW15" s="91"/>
      <c r="MX15" s="91"/>
      <c r="MY15" s="91"/>
      <c r="MZ15" s="91"/>
      <c r="NA15" s="91"/>
      <c r="NB15" s="91"/>
      <c r="NC15" s="91"/>
      <c r="ND15" s="91"/>
      <c r="NE15" s="91"/>
      <c r="NF15" s="91"/>
      <c r="NG15" s="91"/>
      <c r="NH15" s="91"/>
      <c r="NI15" s="91"/>
      <c r="NJ15" s="91"/>
      <c r="NK15" s="91"/>
      <c r="NL15" s="91"/>
      <c r="NM15" s="91"/>
      <c r="NN15" s="91"/>
      <c r="NO15" s="91"/>
      <c r="NP15" s="91"/>
      <c r="NQ15" s="91"/>
      <c r="NR15" s="91"/>
      <c r="NS15" s="91"/>
      <c r="NT15" s="91"/>
      <c r="NU15" s="91"/>
      <c r="NV15" s="91"/>
      <c r="NW15" s="91"/>
      <c r="NX15" s="91"/>
      <c r="NY15" s="91"/>
      <c r="NZ15" s="91"/>
      <c r="OA15" s="91"/>
      <c r="OB15" s="91"/>
      <c r="OC15" s="91"/>
      <c r="OD15" s="91"/>
      <c r="OE15" s="91"/>
      <c r="OF15" s="91"/>
      <c r="OG15" s="91"/>
      <c r="OH15" s="91"/>
      <c r="OI15" s="91"/>
      <c r="OJ15" s="91"/>
      <c r="OK15" s="91"/>
      <c r="OL15" s="91"/>
      <c r="OM15" s="91"/>
      <c r="ON15" s="91"/>
      <c r="OO15" s="91"/>
      <c r="OP15" s="91"/>
      <c r="OQ15" s="91"/>
      <c r="OR15" s="91"/>
      <c r="OS15" s="91"/>
      <c r="OT15" s="91"/>
      <c r="OU15" s="91"/>
      <c r="OV15" s="91"/>
      <c r="OW15" s="91"/>
      <c r="OX15" s="91"/>
      <c r="OY15" s="91"/>
      <c r="OZ15" s="91"/>
      <c r="PA15" s="91"/>
      <c r="PB15" s="91"/>
      <c r="PC15" s="91"/>
      <c r="PD15" s="91"/>
      <c r="PE15" s="91"/>
      <c r="PF15" s="91"/>
      <c r="PG15" s="91"/>
      <c r="PH15" s="91"/>
      <c r="PI15" s="91"/>
      <c r="PJ15" s="91"/>
      <c r="PK15" s="91"/>
      <c r="PL15" s="91"/>
      <c r="PM15" s="91"/>
      <c r="PN15" s="91"/>
      <c r="PO15" s="91"/>
      <c r="PP15" s="91"/>
      <c r="PQ15" s="91"/>
      <c r="PR15" s="91"/>
      <c r="PS15" s="91"/>
      <c r="PT15" s="91"/>
      <c r="PU15" s="91"/>
      <c r="PV15" s="91"/>
      <c r="PW15" s="91"/>
      <c r="PX15" s="91"/>
      <c r="PY15" s="91"/>
      <c r="PZ15" s="91"/>
      <c r="QA15" s="91"/>
      <c r="QB15" s="91"/>
      <c r="QC15" s="91"/>
      <c r="QD15" s="91"/>
      <c r="QE15" s="91"/>
      <c r="QF15" s="91"/>
      <c r="QG15" s="91"/>
      <c r="QH15" s="91"/>
      <c r="QI15" s="91"/>
      <c r="QJ15" s="91"/>
      <c r="QK15" s="91"/>
      <c r="QL15" s="91"/>
      <c r="QM15" s="91"/>
      <c r="QN15" s="91"/>
      <c r="QO15" s="91"/>
      <c r="QP15" s="91"/>
      <c r="QQ15" s="91"/>
      <c r="QR15" s="91"/>
      <c r="QS15" s="91"/>
      <c r="QT15" s="91"/>
      <c r="QU15" s="91"/>
      <c r="QV15" s="91"/>
      <c r="QW15" s="91"/>
      <c r="QX15" s="91"/>
      <c r="QY15" s="91"/>
      <c r="QZ15" s="91"/>
      <c r="RA15" s="91"/>
      <c r="RB15" s="91"/>
      <c r="RC15" s="91"/>
      <c r="RD15" s="91"/>
      <c r="RE15" s="91"/>
      <c r="RF15" s="91"/>
      <c r="RG15" s="91"/>
      <c r="RH15" s="91"/>
    </row>
    <row r="16" spans="1:476" ht="56" customHeight="1" x14ac:dyDescent="0.2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  <c r="IW16" s="91"/>
      <c r="IX16" s="91"/>
      <c r="IY16" s="91"/>
      <c r="IZ16" s="91"/>
      <c r="JA16" s="91"/>
      <c r="JB16" s="91"/>
      <c r="JC16" s="91"/>
      <c r="JD16" s="91"/>
      <c r="JE16" s="91"/>
      <c r="JF16" s="91"/>
      <c r="JG16" s="91"/>
      <c r="JH16" s="91"/>
      <c r="JI16" s="91"/>
      <c r="JJ16" s="91"/>
      <c r="JK16" s="91"/>
      <c r="JL16" s="91"/>
      <c r="JM16" s="91"/>
      <c r="JN16" s="91"/>
      <c r="JO16" s="91"/>
      <c r="JP16" s="91"/>
      <c r="JQ16" s="91"/>
      <c r="JR16" s="91"/>
      <c r="JS16" s="91"/>
      <c r="JT16" s="91"/>
      <c r="JU16" s="91"/>
      <c r="JV16" s="91"/>
      <c r="JW16" s="91"/>
      <c r="JX16" s="91"/>
      <c r="JY16" s="91"/>
      <c r="JZ16" s="91"/>
      <c r="KA16" s="91"/>
      <c r="KB16" s="91"/>
      <c r="KC16" s="91"/>
      <c r="KD16" s="91"/>
      <c r="KE16" s="91"/>
      <c r="KF16" s="91"/>
      <c r="KG16" s="91"/>
      <c r="KH16" s="91"/>
      <c r="KI16" s="91"/>
      <c r="KJ16" s="91"/>
      <c r="KK16" s="91"/>
      <c r="KL16" s="91"/>
      <c r="KM16" s="91"/>
      <c r="KN16" s="91"/>
      <c r="KO16" s="91"/>
      <c r="KP16" s="91"/>
      <c r="KQ16" s="91"/>
      <c r="KR16" s="91"/>
      <c r="KS16" s="91"/>
      <c r="KT16" s="91"/>
      <c r="KU16" s="91"/>
      <c r="KV16" s="91"/>
      <c r="KW16" s="91"/>
      <c r="KX16" s="91"/>
      <c r="KY16" s="91"/>
      <c r="KZ16" s="91"/>
      <c r="LA16" s="91"/>
      <c r="LB16" s="91"/>
      <c r="LC16" s="91"/>
      <c r="LD16" s="91"/>
      <c r="LE16" s="91"/>
      <c r="LF16" s="91"/>
      <c r="LG16" s="91"/>
      <c r="LH16" s="91"/>
      <c r="LI16" s="91"/>
      <c r="LJ16" s="91"/>
      <c r="LK16" s="91"/>
      <c r="LL16" s="91"/>
      <c r="LM16" s="91"/>
      <c r="LN16" s="91"/>
      <c r="LO16" s="91"/>
      <c r="LP16" s="91"/>
      <c r="LQ16" s="91"/>
      <c r="LR16" s="91"/>
      <c r="LS16" s="91"/>
      <c r="LT16" s="91"/>
      <c r="LU16" s="91"/>
      <c r="LV16" s="91"/>
      <c r="LW16" s="91"/>
      <c r="LX16" s="91"/>
      <c r="LY16" s="91"/>
      <c r="LZ16" s="91"/>
      <c r="MA16" s="91"/>
      <c r="MB16" s="91"/>
      <c r="MC16" s="91"/>
      <c r="MD16" s="91"/>
      <c r="ME16" s="91"/>
      <c r="MF16" s="91"/>
      <c r="MG16" s="91"/>
      <c r="MH16" s="91"/>
      <c r="MI16" s="91"/>
      <c r="MJ16" s="91"/>
      <c r="MK16" s="91"/>
      <c r="ML16" s="91"/>
      <c r="MM16" s="91"/>
      <c r="MN16" s="91"/>
      <c r="MO16" s="91"/>
      <c r="MP16" s="91"/>
      <c r="MQ16" s="91"/>
      <c r="MR16" s="91"/>
      <c r="MS16" s="91"/>
      <c r="MT16" s="91"/>
      <c r="MU16" s="91"/>
      <c r="MV16" s="91"/>
      <c r="MW16" s="91"/>
      <c r="MX16" s="91"/>
      <c r="MY16" s="91"/>
      <c r="MZ16" s="91"/>
      <c r="NA16" s="91"/>
      <c r="NB16" s="91"/>
      <c r="NC16" s="91"/>
      <c r="ND16" s="91"/>
      <c r="NE16" s="91"/>
      <c r="NF16" s="91"/>
      <c r="NG16" s="91"/>
      <c r="NH16" s="91"/>
      <c r="NI16" s="91"/>
      <c r="NJ16" s="91"/>
      <c r="NK16" s="91"/>
      <c r="NL16" s="91"/>
      <c r="NM16" s="91"/>
      <c r="NN16" s="91"/>
      <c r="NO16" s="91"/>
      <c r="NP16" s="91"/>
      <c r="NQ16" s="91"/>
      <c r="NR16" s="91"/>
      <c r="NS16" s="91"/>
      <c r="NT16" s="91"/>
      <c r="NU16" s="91"/>
      <c r="NV16" s="91"/>
      <c r="NW16" s="91"/>
      <c r="NX16" s="91"/>
      <c r="NY16" s="91"/>
      <c r="NZ16" s="91"/>
      <c r="OA16" s="91"/>
      <c r="OB16" s="91"/>
      <c r="OC16" s="91"/>
      <c r="OD16" s="91"/>
      <c r="OE16" s="91"/>
      <c r="OF16" s="91"/>
      <c r="OG16" s="91"/>
      <c r="OH16" s="91"/>
      <c r="OI16" s="91"/>
      <c r="OJ16" s="91"/>
      <c r="OK16" s="91"/>
      <c r="OL16" s="91"/>
      <c r="OM16" s="91"/>
      <c r="ON16" s="91"/>
      <c r="OO16" s="91"/>
      <c r="OP16" s="91"/>
      <c r="OQ16" s="91"/>
      <c r="OR16" s="91"/>
      <c r="OS16" s="91"/>
      <c r="OT16" s="91"/>
      <c r="OU16" s="91"/>
      <c r="OV16" s="91"/>
      <c r="OW16" s="91"/>
      <c r="OX16" s="91"/>
      <c r="OY16" s="91"/>
      <c r="OZ16" s="91"/>
      <c r="PA16" s="91"/>
      <c r="PB16" s="91"/>
      <c r="PC16" s="91"/>
      <c r="PD16" s="91"/>
      <c r="PE16" s="91"/>
      <c r="PF16" s="91"/>
      <c r="PG16" s="91"/>
      <c r="PH16" s="91"/>
      <c r="PI16" s="91"/>
      <c r="PJ16" s="91"/>
      <c r="PK16" s="91"/>
      <c r="PL16" s="91"/>
      <c r="PM16" s="91"/>
      <c r="PN16" s="91"/>
      <c r="PO16" s="91"/>
      <c r="PP16" s="91"/>
      <c r="PQ16" s="91"/>
      <c r="PR16" s="91"/>
      <c r="PS16" s="91"/>
      <c r="PT16" s="91"/>
      <c r="PU16" s="91"/>
      <c r="PV16" s="91"/>
      <c r="PW16" s="91"/>
      <c r="PX16" s="91"/>
      <c r="PY16" s="91"/>
      <c r="PZ16" s="91"/>
      <c r="QA16" s="91"/>
      <c r="QB16" s="91"/>
      <c r="QC16" s="91"/>
      <c r="QD16" s="91"/>
      <c r="QE16" s="91"/>
      <c r="QF16" s="91"/>
      <c r="QG16" s="91"/>
      <c r="QH16" s="91"/>
      <c r="QI16" s="91"/>
      <c r="QJ16" s="91"/>
      <c r="QK16" s="91"/>
      <c r="QL16" s="91"/>
      <c r="QM16" s="91"/>
      <c r="QN16" s="91"/>
      <c r="QO16" s="91"/>
      <c r="QP16" s="91"/>
      <c r="QQ16" s="91"/>
      <c r="QR16" s="91"/>
      <c r="QS16" s="91"/>
      <c r="QT16" s="91"/>
      <c r="QU16" s="91"/>
      <c r="QV16" s="91"/>
      <c r="QW16" s="91"/>
      <c r="QX16" s="91"/>
      <c r="QY16" s="91"/>
      <c r="QZ16" s="91"/>
      <c r="RA16" s="91"/>
      <c r="RB16" s="91"/>
      <c r="RC16" s="91"/>
      <c r="RD16" s="91"/>
      <c r="RE16" s="91"/>
      <c r="RF16" s="91"/>
      <c r="RG16" s="91"/>
      <c r="RH16" s="91"/>
    </row>
    <row r="17" spans="1:476" x14ac:dyDescent="0.2">
      <c r="A17" s="91"/>
      <c r="B17" s="98" t="s">
        <v>199</v>
      </c>
      <c r="C17" s="99" t="s">
        <v>200</v>
      </c>
      <c r="D17" s="100" t="s">
        <v>201</v>
      </c>
      <c r="E17" s="100" t="s">
        <v>202</v>
      </c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  <c r="IX17" s="91"/>
      <c r="IY17" s="91"/>
      <c r="IZ17" s="91"/>
      <c r="JA17" s="91"/>
      <c r="JB17" s="91"/>
      <c r="JC17" s="91"/>
      <c r="JD17" s="91"/>
      <c r="JE17" s="91"/>
      <c r="JF17" s="91"/>
      <c r="JG17" s="91"/>
      <c r="JH17" s="91"/>
      <c r="JI17" s="91"/>
      <c r="JJ17" s="91"/>
      <c r="JK17" s="91"/>
      <c r="JL17" s="91"/>
      <c r="JM17" s="91"/>
      <c r="JN17" s="91"/>
      <c r="JO17" s="91"/>
      <c r="JP17" s="91"/>
      <c r="JQ17" s="91"/>
      <c r="JR17" s="91"/>
      <c r="JS17" s="91"/>
      <c r="JT17" s="91"/>
      <c r="JU17" s="91"/>
      <c r="JV17" s="91"/>
      <c r="JW17" s="91"/>
      <c r="JX17" s="91"/>
      <c r="JY17" s="91"/>
      <c r="JZ17" s="91"/>
      <c r="KA17" s="91"/>
      <c r="KB17" s="91"/>
      <c r="KC17" s="91"/>
      <c r="KD17" s="91"/>
      <c r="KE17" s="91"/>
      <c r="KF17" s="91"/>
      <c r="KG17" s="91"/>
      <c r="KH17" s="91"/>
      <c r="KI17" s="91"/>
      <c r="KJ17" s="91"/>
      <c r="KK17" s="91"/>
      <c r="KL17" s="91"/>
      <c r="KM17" s="91"/>
      <c r="KN17" s="91"/>
      <c r="KO17" s="91"/>
      <c r="KP17" s="91"/>
      <c r="KQ17" s="91"/>
      <c r="KR17" s="91"/>
      <c r="KS17" s="91"/>
      <c r="KT17" s="91"/>
      <c r="KU17" s="91"/>
      <c r="KV17" s="91"/>
      <c r="KW17" s="91"/>
      <c r="KX17" s="91"/>
      <c r="KY17" s="91"/>
      <c r="KZ17" s="91"/>
      <c r="LA17" s="91"/>
      <c r="LB17" s="91"/>
      <c r="LC17" s="91"/>
      <c r="LD17" s="91"/>
      <c r="LE17" s="91"/>
      <c r="LF17" s="91"/>
      <c r="LG17" s="91"/>
      <c r="LH17" s="91"/>
      <c r="LI17" s="91"/>
      <c r="LJ17" s="91"/>
      <c r="LK17" s="91"/>
      <c r="LL17" s="91"/>
      <c r="LM17" s="91"/>
      <c r="LN17" s="91"/>
      <c r="LO17" s="91"/>
      <c r="LP17" s="91"/>
      <c r="LQ17" s="91"/>
      <c r="LR17" s="91"/>
      <c r="LS17" s="91"/>
      <c r="LT17" s="91"/>
      <c r="LU17" s="91"/>
      <c r="LV17" s="91"/>
      <c r="LW17" s="91"/>
      <c r="LX17" s="91"/>
      <c r="LY17" s="91"/>
      <c r="LZ17" s="91"/>
      <c r="MA17" s="91"/>
      <c r="MB17" s="91"/>
      <c r="MC17" s="91"/>
      <c r="MD17" s="91"/>
      <c r="ME17" s="91"/>
      <c r="MF17" s="91"/>
      <c r="MG17" s="91"/>
      <c r="MH17" s="91"/>
      <c r="MI17" s="91"/>
      <c r="MJ17" s="91"/>
      <c r="MK17" s="91"/>
      <c r="ML17" s="91"/>
      <c r="MM17" s="91"/>
      <c r="MN17" s="91"/>
      <c r="MO17" s="91"/>
      <c r="MP17" s="91"/>
      <c r="MQ17" s="91"/>
      <c r="MR17" s="91"/>
      <c r="MS17" s="91"/>
      <c r="MT17" s="91"/>
      <c r="MU17" s="91"/>
      <c r="MV17" s="91"/>
      <c r="MW17" s="91"/>
      <c r="MX17" s="91"/>
      <c r="MY17" s="91"/>
      <c r="MZ17" s="91"/>
      <c r="NA17" s="91"/>
      <c r="NB17" s="91"/>
      <c r="NC17" s="91"/>
      <c r="ND17" s="91"/>
      <c r="NE17" s="91"/>
      <c r="NF17" s="91"/>
      <c r="NG17" s="91"/>
      <c r="NH17" s="91"/>
      <c r="NI17" s="91"/>
      <c r="NJ17" s="91"/>
      <c r="NK17" s="91"/>
      <c r="NL17" s="91"/>
      <c r="NM17" s="91"/>
      <c r="NN17" s="91"/>
      <c r="NO17" s="91"/>
      <c r="NP17" s="91"/>
      <c r="NQ17" s="91"/>
      <c r="NR17" s="91"/>
      <c r="NS17" s="91"/>
      <c r="NT17" s="91"/>
      <c r="NU17" s="91"/>
      <c r="NV17" s="91"/>
      <c r="NW17" s="91"/>
      <c r="NX17" s="91"/>
      <c r="NY17" s="91"/>
      <c r="NZ17" s="91"/>
      <c r="OA17" s="91"/>
      <c r="OB17" s="91"/>
      <c r="OC17" s="91"/>
      <c r="OD17" s="91"/>
      <c r="OE17" s="91"/>
      <c r="OF17" s="91"/>
      <c r="OG17" s="91"/>
      <c r="OH17" s="91"/>
      <c r="OI17" s="91"/>
      <c r="OJ17" s="91"/>
      <c r="OK17" s="91"/>
      <c r="OL17" s="91"/>
      <c r="OM17" s="91"/>
      <c r="ON17" s="91"/>
      <c r="OO17" s="91"/>
      <c r="OP17" s="91"/>
      <c r="OQ17" s="91"/>
      <c r="OR17" s="91"/>
      <c r="OS17" s="91"/>
      <c r="OT17" s="91"/>
      <c r="OU17" s="91"/>
      <c r="OV17" s="91"/>
      <c r="OW17" s="91"/>
      <c r="OX17" s="91"/>
      <c r="OY17" s="91"/>
      <c r="OZ17" s="91"/>
      <c r="PA17" s="91"/>
      <c r="PB17" s="91"/>
      <c r="PC17" s="91"/>
      <c r="PD17" s="91"/>
      <c r="PE17" s="91"/>
      <c r="PF17" s="91"/>
      <c r="PG17" s="91"/>
      <c r="PH17" s="91"/>
      <c r="PI17" s="91"/>
      <c r="PJ17" s="91"/>
      <c r="PK17" s="91"/>
      <c r="PL17" s="91"/>
      <c r="PM17" s="91"/>
      <c r="PN17" s="91"/>
      <c r="PO17" s="91"/>
      <c r="PP17" s="91"/>
      <c r="PQ17" s="91"/>
      <c r="PR17" s="91"/>
      <c r="PS17" s="91"/>
      <c r="PT17" s="91"/>
      <c r="PU17" s="91"/>
      <c r="PV17" s="91"/>
      <c r="PW17" s="91"/>
      <c r="PX17" s="91"/>
      <c r="PY17" s="91"/>
      <c r="PZ17" s="91"/>
      <c r="QA17" s="91"/>
      <c r="QB17" s="91"/>
      <c r="QC17" s="91"/>
      <c r="QD17" s="91"/>
      <c r="QE17" s="91"/>
      <c r="QF17" s="91"/>
      <c r="QG17" s="91"/>
      <c r="QH17" s="91"/>
      <c r="QI17" s="91"/>
      <c r="QJ17" s="91"/>
      <c r="QK17" s="91"/>
      <c r="QL17" s="91"/>
      <c r="QM17" s="91"/>
      <c r="QN17" s="91"/>
      <c r="QO17" s="91"/>
      <c r="QP17" s="91"/>
      <c r="QQ17" s="91"/>
      <c r="QR17" s="91"/>
      <c r="QS17" s="91"/>
      <c r="QT17" s="91"/>
      <c r="QU17" s="91"/>
      <c r="QV17" s="91"/>
      <c r="QW17" s="91"/>
      <c r="QX17" s="91"/>
      <c r="QY17" s="91"/>
      <c r="QZ17" s="91"/>
      <c r="RA17" s="91"/>
      <c r="RB17" s="91"/>
      <c r="RC17" s="91"/>
      <c r="RD17" s="91"/>
      <c r="RE17" s="91"/>
      <c r="RF17" s="91"/>
      <c r="RG17" s="91"/>
      <c r="RH17" s="91"/>
    </row>
    <row r="18" spans="1:476" ht="41" customHeight="1" x14ac:dyDescent="0.2">
      <c r="A18" s="91"/>
      <c r="B18" s="101" t="s">
        <v>186</v>
      </c>
      <c r="C18" s="102" t="s">
        <v>203</v>
      </c>
      <c r="D18" s="102" t="s">
        <v>204</v>
      </c>
      <c r="E18" s="102" t="s">
        <v>205</v>
      </c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  <c r="IX18" s="91"/>
      <c r="IY18" s="91"/>
      <c r="IZ18" s="91"/>
      <c r="JA18" s="91"/>
      <c r="JB18" s="91"/>
      <c r="JC18" s="91"/>
      <c r="JD18" s="91"/>
      <c r="JE18" s="91"/>
      <c r="JF18" s="91"/>
      <c r="JG18" s="91"/>
      <c r="JH18" s="91"/>
      <c r="JI18" s="91"/>
      <c r="JJ18" s="91"/>
      <c r="JK18" s="91"/>
      <c r="JL18" s="91"/>
      <c r="JM18" s="91"/>
      <c r="JN18" s="91"/>
      <c r="JO18" s="91"/>
      <c r="JP18" s="91"/>
      <c r="JQ18" s="91"/>
      <c r="JR18" s="91"/>
      <c r="JS18" s="91"/>
      <c r="JT18" s="91"/>
      <c r="JU18" s="91"/>
      <c r="JV18" s="91"/>
      <c r="JW18" s="91"/>
      <c r="JX18" s="91"/>
      <c r="JY18" s="91"/>
      <c r="JZ18" s="91"/>
      <c r="KA18" s="91"/>
      <c r="KB18" s="91"/>
      <c r="KC18" s="91"/>
      <c r="KD18" s="91"/>
      <c r="KE18" s="91"/>
      <c r="KF18" s="91"/>
      <c r="KG18" s="91"/>
      <c r="KH18" s="91"/>
      <c r="KI18" s="91"/>
      <c r="KJ18" s="91"/>
      <c r="KK18" s="91"/>
      <c r="KL18" s="91"/>
      <c r="KM18" s="91"/>
      <c r="KN18" s="91"/>
      <c r="KO18" s="91"/>
      <c r="KP18" s="91"/>
      <c r="KQ18" s="91"/>
      <c r="KR18" s="91"/>
      <c r="KS18" s="91"/>
      <c r="KT18" s="91"/>
      <c r="KU18" s="91"/>
      <c r="KV18" s="91"/>
      <c r="KW18" s="91"/>
      <c r="KX18" s="91"/>
      <c r="KY18" s="91"/>
      <c r="KZ18" s="91"/>
      <c r="LA18" s="91"/>
      <c r="LB18" s="91"/>
      <c r="LC18" s="91"/>
      <c r="LD18" s="91"/>
      <c r="LE18" s="91"/>
      <c r="LF18" s="91"/>
      <c r="LG18" s="91"/>
      <c r="LH18" s="91"/>
      <c r="LI18" s="91"/>
      <c r="LJ18" s="91"/>
      <c r="LK18" s="91"/>
      <c r="LL18" s="91"/>
      <c r="LM18" s="91"/>
      <c r="LN18" s="91"/>
      <c r="LO18" s="91"/>
      <c r="LP18" s="91"/>
      <c r="LQ18" s="91"/>
      <c r="LR18" s="91"/>
      <c r="LS18" s="91"/>
      <c r="LT18" s="91"/>
      <c r="LU18" s="91"/>
      <c r="LV18" s="91"/>
      <c r="LW18" s="91"/>
      <c r="LX18" s="91"/>
      <c r="LY18" s="91"/>
      <c r="LZ18" s="91"/>
      <c r="MA18" s="91"/>
      <c r="MB18" s="91"/>
      <c r="MC18" s="91"/>
      <c r="MD18" s="91"/>
      <c r="ME18" s="91"/>
      <c r="MF18" s="91"/>
      <c r="MG18" s="91"/>
      <c r="MH18" s="91"/>
      <c r="MI18" s="91"/>
      <c r="MJ18" s="91"/>
      <c r="MK18" s="91"/>
      <c r="ML18" s="91"/>
      <c r="MM18" s="91"/>
      <c r="MN18" s="91"/>
      <c r="MO18" s="91"/>
      <c r="MP18" s="91"/>
      <c r="MQ18" s="91"/>
      <c r="MR18" s="91"/>
      <c r="MS18" s="91"/>
      <c r="MT18" s="91"/>
      <c r="MU18" s="91"/>
      <c r="MV18" s="91"/>
      <c r="MW18" s="91"/>
      <c r="MX18" s="91"/>
      <c r="MY18" s="91"/>
      <c r="MZ18" s="91"/>
      <c r="NA18" s="91"/>
      <c r="NB18" s="91"/>
      <c r="NC18" s="91"/>
      <c r="ND18" s="91"/>
      <c r="NE18" s="91"/>
      <c r="NF18" s="91"/>
      <c r="NG18" s="91"/>
      <c r="NH18" s="91"/>
      <c r="NI18" s="91"/>
      <c r="NJ18" s="91"/>
      <c r="NK18" s="91"/>
      <c r="NL18" s="91"/>
      <c r="NM18" s="91"/>
      <c r="NN18" s="91"/>
      <c r="NO18" s="91"/>
      <c r="NP18" s="91"/>
      <c r="NQ18" s="91"/>
      <c r="NR18" s="91"/>
      <c r="NS18" s="91"/>
      <c r="NT18" s="91"/>
      <c r="NU18" s="91"/>
      <c r="NV18" s="91"/>
      <c r="NW18" s="91"/>
      <c r="NX18" s="91"/>
      <c r="NY18" s="91"/>
      <c r="NZ18" s="91"/>
      <c r="OA18" s="91"/>
      <c r="OB18" s="91"/>
      <c r="OC18" s="91"/>
      <c r="OD18" s="91"/>
      <c r="OE18" s="91"/>
      <c r="OF18" s="91"/>
      <c r="OG18" s="91"/>
      <c r="OH18" s="91"/>
      <c r="OI18" s="91"/>
      <c r="OJ18" s="91"/>
      <c r="OK18" s="91"/>
      <c r="OL18" s="91"/>
      <c r="OM18" s="91"/>
      <c r="ON18" s="91"/>
      <c r="OO18" s="91"/>
      <c r="OP18" s="91"/>
      <c r="OQ18" s="91"/>
      <c r="OR18" s="91"/>
      <c r="OS18" s="91"/>
      <c r="OT18" s="91"/>
      <c r="OU18" s="91"/>
      <c r="OV18" s="91"/>
      <c r="OW18" s="91"/>
      <c r="OX18" s="91"/>
      <c r="OY18" s="91"/>
      <c r="OZ18" s="91"/>
      <c r="PA18" s="91"/>
      <c r="PB18" s="91"/>
      <c r="PC18" s="91"/>
      <c r="PD18" s="91"/>
      <c r="PE18" s="91"/>
      <c r="PF18" s="91"/>
      <c r="PG18" s="91"/>
      <c r="PH18" s="91"/>
      <c r="PI18" s="91"/>
      <c r="PJ18" s="91"/>
      <c r="PK18" s="91"/>
      <c r="PL18" s="91"/>
      <c r="PM18" s="91"/>
      <c r="PN18" s="91"/>
      <c r="PO18" s="91"/>
      <c r="PP18" s="91"/>
      <c r="PQ18" s="91"/>
      <c r="PR18" s="91"/>
      <c r="PS18" s="91"/>
      <c r="PT18" s="91"/>
      <c r="PU18" s="91"/>
      <c r="PV18" s="91"/>
      <c r="PW18" s="91"/>
      <c r="PX18" s="91"/>
      <c r="PY18" s="91"/>
      <c r="PZ18" s="91"/>
      <c r="QA18" s="91"/>
      <c r="QB18" s="91"/>
      <c r="QC18" s="91"/>
      <c r="QD18" s="91"/>
      <c r="QE18" s="91"/>
      <c r="QF18" s="91"/>
      <c r="QG18" s="91"/>
      <c r="QH18" s="91"/>
      <c r="QI18" s="91"/>
      <c r="QJ18" s="91"/>
      <c r="QK18" s="91"/>
      <c r="QL18" s="91"/>
      <c r="QM18" s="91"/>
      <c r="QN18" s="91"/>
      <c r="QO18" s="91"/>
      <c r="QP18" s="91"/>
      <c r="QQ18" s="91"/>
      <c r="QR18" s="91"/>
      <c r="QS18" s="91"/>
      <c r="QT18" s="91"/>
      <c r="QU18" s="91"/>
      <c r="QV18" s="91"/>
      <c r="QW18" s="91"/>
      <c r="QX18" s="91"/>
      <c r="QY18" s="91"/>
      <c r="QZ18" s="91"/>
      <c r="RA18" s="91"/>
      <c r="RB18" s="91"/>
      <c r="RC18" s="91"/>
      <c r="RD18" s="91"/>
      <c r="RE18" s="91"/>
      <c r="RF18" s="91"/>
      <c r="RG18" s="91"/>
      <c r="RH18" s="91"/>
    </row>
    <row r="19" spans="1:476" ht="39" customHeight="1" x14ac:dyDescent="0.2">
      <c r="A19" s="91"/>
      <c r="B19" s="103" t="s">
        <v>187</v>
      </c>
      <c r="C19" s="102" t="s">
        <v>206</v>
      </c>
      <c r="D19" s="114" t="s">
        <v>205</v>
      </c>
      <c r="E19" s="114" t="s">
        <v>207</v>
      </c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  <c r="IW19" s="91"/>
      <c r="IX19" s="91"/>
      <c r="IY19" s="91"/>
      <c r="IZ19" s="91"/>
      <c r="JA19" s="91"/>
      <c r="JB19" s="91"/>
      <c r="JC19" s="91"/>
      <c r="JD19" s="91"/>
      <c r="JE19" s="91"/>
      <c r="JF19" s="91"/>
      <c r="JG19" s="91"/>
      <c r="JH19" s="91"/>
      <c r="JI19" s="91"/>
      <c r="JJ19" s="91"/>
      <c r="JK19" s="91"/>
      <c r="JL19" s="91"/>
      <c r="JM19" s="91"/>
      <c r="JN19" s="91"/>
      <c r="JO19" s="91"/>
      <c r="JP19" s="91"/>
      <c r="JQ19" s="91"/>
      <c r="JR19" s="91"/>
      <c r="JS19" s="91"/>
      <c r="JT19" s="91"/>
      <c r="JU19" s="91"/>
      <c r="JV19" s="91"/>
      <c r="JW19" s="91"/>
      <c r="JX19" s="91"/>
      <c r="JY19" s="91"/>
      <c r="JZ19" s="91"/>
      <c r="KA19" s="91"/>
      <c r="KB19" s="91"/>
      <c r="KC19" s="91"/>
      <c r="KD19" s="91"/>
      <c r="KE19" s="91"/>
      <c r="KF19" s="91"/>
      <c r="KG19" s="91"/>
      <c r="KH19" s="91"/>
      <c r="KI19" s="91"/>
      <c r="KJ19" s="91"/>
      <c r="KK19" s="91"/>
      <c r="KL19" s="91"/>
      <c r="KM19" s="91"/>
      <c r="KN19" s="91"/>
      <c r="KO19" s="91"/>
      <c r="KP19" s="91"/>
      <c r="KQ19" s="91"/>
      <c r="KR19" s="91"/>
      <c r="KS19" s="91"/>
      <c r="KT19" s="91"/>
      <c r="KU19" s="91"/>
      <c r="KV19" s="91"/>
      <c r="KW19" s="91"/>
      <c r="KX19" s="91"/>
      <c r="KY19" s="91"/>
      <c r="KZ19" s="91"/>
      <c r="LA19" s="91"/>
      <c r="LB19" s="91"/>
      <c r="LC19" s="91"/>
      <c r="LD19" s="91"/>
      <c r="LE19" s="91"/>
      <c r="LF19" s="91"/>
      <c r="LG19" s="91"/>
      <c r="LH19" s="91"/>
      <c r="LI19" s="91"/>
      <c r="LJ19" s="91"/>
      <c r="LK19" s="91"/>
      <c r="LL19" s="91"/>
      <c r="LM19" s="91"/>
      <c r="LN19" s="91"/>
      <c r="LO19" s="91"/>
      <c r="LP19" s="91"/>
      <c r="LQ19" s="91"/>
      <c r="LR19" s="91"/>
      <c r="LS19" s="91"/>
      <c r="LT19" s="91"/>
      <c r="LU19" s="91"/>
      <c r="LV19" s="91"/>
      <c r="LW19" s="91"/>
      <c r="LX19" s="91"/>
      <c r="LY19" s="91"/>
      <c r="LZ19" s="91"/>
      <c r="MA19" s="91"/>
      <c r="MB19" s="91"/>
      <c r="MC19" s="91"/>
      <c r="MD19" s="91"/>
      <c r="ME19" s="91"/>
      <c r="MF19" s="91"/>
      <c r="MG19" s="91"/>
      <c r="MH19" s="91"/>
      <c r="MI19" s="91"/>
      <c r="MJ19" s="91"/>
      <c r="MK19" s="91"/>
      <c r="ML19" s="91"/>
      <c r="MM19" s="91"/>
      <c r="MN19" s="91"/>
      <c r="MO19" s="91"/>
      <c r="MP19" s="91"/>
      <c r="MQ19" s="91"/>
      <c r="MR19" s="91"/>
      <c r="MS19" s="91"/>
      <c r="MT19" s="91"/>
      <c r="MU19" s="91"/>
      <c r="MV19" s="91"/>
      <c r="MW19" s="91"/>
      <c r="MX19" s="91"/>
      <c r="MY19" s="91"/>
      <c r="MZ19" s="91"/>
      <c r="NA19" s="91"/>
      <c r="NB19" s="91"/>
      <c r="NC19" s="91"/>
      <c r="ND19" s="91"/>
      <c r="NE19" s="91"/>
      <c r="NF19" s="91"/>
      <c r="NG19" s="91"/>
      <c r="NH19" s="91"/>
      <c r="NI19" s="91"/>
      <c r="NJ19" s="91"/>
      <c r="NK19" s="91"/>
      <c r="NL19" s="91"/>
      <c r="NM19" s="91"/>
      <c r="NN19" s="91"/>
      <c r="NO19" s="91"/>
      <c r="NP19" s="91"/>
      <c r="NQ19" s="91"/>
      <c r="NR19" s="91"/>
      <c r="NS19" s="91"/>
      <c r="NT19" s="91"/>
      <c r="NU19" s="91"/>
      <c r="NV19" s="91"/>
      <c r="NW19" s="91"/>
      <c r="NX19" s="91"/>
      <c r="NY19" s="91"/>
      <c r="NZ19" s="91"/>
      <c r="OA19" s="91"/>
      <c r="OB19" s="91"/>
      <c r="OC19" s="91"/>
      <c r="OD19" s="91"/>
      <c r="OE19" s="91"/>
      <c r="OF19" s="91"/>
      <c r="OG19" s="91"/>
      <c r="OH19" s="91"/>
      <c r="OI19" s="91"/>
      <c r="OJ19" s="91"/>
      <c r="OK19" s="91"/>
      <c r="OL19" s="91"/>
      <c r="OM19" s="91"/>
      <c r="ON19" s="91"/>
      <c r="OO19" s="91"/>
      <c r="OP19" s="91"/>
      <c r="OQ19" s="91"/>
      <c r="OR19" s="91"/>
      <c r="OS19" s="91"/>
      <c r="OT19" s="91"/>
      <c r="OU19" s="91"/>
      <c r="OV19" s="91"/>
      <c r="OW19" s="91"/>
      <c r="OX19" s="91"/>
      <c r="OY19" s="91"/>
      <c r="OZ19" s="91"/>
      <c r="PA19" s="91"/>
      <c r="PB19" s="91"/>
      <c r="PC19" s="91"/>
      <c r="PD19" s="91"/>
      <c r="PE19" s="91"/>
      <c r="PF19" s="91"/>
      <c r="PG19" s="91"/>
      <c r="PH19" s="91"/>
      <c r="PI19" s="91"/>
      <c r="PJ19" s="91"/>
      <c r="PK19" s="91"/>
      <c r="PL19" s="91"/>
      <c r="PM19" s="91"/>
      <c r="PN19" s="91"/>
      <c r="PO19" s="91"/>
      <c r="PP19" s="91"/>
      <c r="PQ19" s="91"/>
      <c r="PR19" s="91"/>
      <c r="PS19" s="91"/>
      <c r="PT19" s="91"/>
      <c r="PU19" s="91"/>
      <c r="PV19" s="91"/>
      <c r="PW19" s="91"/>
      <c r="PX19" s="91"/>
      <c r="PY19" s="91"/>
      <c r="PZ19" s="91"/>
      <c r="QA19" s="91"/>
      <c r="QB19" s="91"/>
      <c r="QC19" s="91"/>
      <c r="QD19" s="91"/>
      <c r="QE19" s="91"/>
      <c r="QF19" s="91"/>
      <c r="QG19" s="91"/>
      <c r="QH19" s="91"/>
      <c r="QI19" s="91"/>
      <c r="QJ19" s="91"/>
      <c r="QK19" s="91"/>
      <c r="QL19" s="91"/>
      <c r="QM19" s="91"/>
      <c r="QN19" s="91"/>
      <c r="QO19" s="91"/>
      <c r="QP19" s="91"/>
      <c r="QQ19" s="91"/>
      <c r="QR19" s="91"/>
      <c r="QS19" s="91"/>
      <c r="QT19" s="91"/>
      <c r="QU19" s="91"/>
      <c r="QV19" s="91"/>
      <c r="QW19" s="91"/>
      <c r="QX19" s="91"/>
      <c r="QY19" s="91"/>
      <c r="QZ19" s="91"/>
      <c r="RA19" s="91"/>
      <c r="RB19" s="91"/>
      <c r="RC19" s="91"/>
      <c r="RD19" s="91"/>
      <c r="RE19" s="91"/>
      <c r="RF19" s="91"/>
      <c r="RG19" s="91"/>
      <c r="RH19" s="91"/>
    </row>
    <row r="20" spans="1:476" ht="45" customHeight="1" x14ac:dyDescent="0.2">
      <c r="A20" s="91"/>
      <c r="B20" s="103" t="s">
        <v>188</v>
      </c>
      <c r="C20" s="102" t="s">
        <v>206</v>
      </c>
      <c r="D20" s="114" t="s">
        <v>207</v>
      </c>
      <c r="E20" s="114" t="s">
        <v>208</v>
      </c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  <c r="IW20" s="91"/>
      <c r="IX20" s="91"/>
      <c r="IY20" s="91"/>
      <c r="IZ20" s="91"/>
      <c r="JA20" s="91"/>
      <c r="JB20" s="91"/>
      <c r="JC20" s="91"/>
      <c r="JD20" s="91"/>
      <c r="JE20" s="91"/>
      <c r="JF20" s="91"/>
      <c r="JG20" s="91"/>
      <c r="JH20" s="91"/>
      <c r="JI20" s="91"/>
      <c r="JJ20" s="91"/>
      <c r="JK20" s="91"/>
      <c r="JL20" s="91"/>
      <c r="JM20" s="91"/>
      <c r="JN20" s="91"/>
      <c r="JO20" s="91"/>
      <c r="JP20" s="91"/>
      <c r="JQ20" s="91"/>
      <c r="JR20" s="91"/>
      <c r="JS20" s="91"/>
      <c r="JT20" s="91"/>
      <c r="JU20" s="91"/>
      <c r="JV20" s="91"/>
      <c r="JW20" s="91"/>
      <c r="JX20" s="91"/>
      <c r="JY20" s="91"/>
      <c r="JZ20" s="91"/>
      <c r="KA20" s="91"/>
      <c r="KB20" s="91"/>
      <c r="KC20" s="91"/>
      <c r="KD20" s="91"/>
      <c r="KE20" s="91"/>
      <c r="KF20" s="91"/>
      <c r="KG20" s="91"/>
      <c r="KH20" s="91"/>
      <c r="KI20" s="91"/>
      <c r="KJ20" s="91"/>
      <c r="KK20" s="91"/>
      <c r="KL20" s="91"/>
      <c r="KM20" s="91"/>
      <c r="KN20" s="91"/>
      <c r="KO20" s="91"/>
      <c r="KP20" s="91"/>
      <c r="KQ20" s="91"/>
      <c r="KR20" s="91"/>
      <c r="KS20" s="91"/>
      <c r="KT20" s="91"/>
      <c r="KU20" s="91"/>
      <c r="KV20" s="91"/>
      <c r="KW20" s="91"/>
      <c r="KX20" s="91"/>
      <c r="KY20" s="91"/>
      <c r="KZ20" s="91"/>
      <c r="LA20" s="91"/>
      <c r="LB20" s="91"/>
      <c r="LC20" s="91"/>
      <c r="LD20" s="91"/>
      <c r="LE20" s="91"/>
      <c r="LF20" s="91"/>
      <c r="LG20" s="91"/>
      <c r="LH20" s="91"/>
      <c r="LI20" s="91"/>
      <c r="LJ20" s="91"/>
      <c r="LK20" s="91"/>
      <c r="LL20" s="91"/>
      <c r="LM20" s="91"/>
      <c r="LN20" s="91"/>
      <c r="LO20" s="91"/>
      <c r="LP20" s="91"/>
      <c r="LQ20" s="91"/>
      <c r="LR20" s="91"/>
      <c r="LS20" s="91"/>
      <c r="LT20" s="91"/>
      <c r="LU20" s="91"/>
      <c r="LV20" s="91"/>
      <c r="LW20" s="91"/>
      <c r="LX20" s="91"/>
      <c r="LY20" s="91"/>
      <c r="LZ20" s="91"/>
      <c r="MA20" s="91"/>
      <c r="MB20" s="91"/>
      <c r="MC20" s="91"/>
      <c r="MD20" s="91"/>
      <c r="ME20" s="91"/>
      <c r="MF20" s="91"/>
      <c r="MG20" s="91"/>
      <c r="MH20" s="91"/>
      <c r="MI20" s="91"/>
      <c r="MJ20" s="91"/>
      <c r="MK20" s="91"/>
      <c r="ML20" s="91"/>
      <c r="MM20" s="91"/>
      <c r="MN20" s="91"/>
      <c r="MO20" s="91"/>
      <c r="MP20" s="91"/>
      <c r="MQ20" s="91"/>
      <c r="MR20" s="91"/>
      <c r="MS20" s="91"/>
      <c r="MT20" s="91"/>
      <c r="MU20" s="91"/>
      <c r="MV20" s="91"/>
      <c r="MW20" s="91"/>
      <c r="MX20" s="91"/>
      <c r="MY20" s="91"/>
      <c r="MZ20" s="91"/>
      <c r="NA20" s="91"/>
      <c r="NB20" s="91"/>
      <c r="NC20" s="91"/>
      <c r="ND20" s="91"/>
      <c r="NE20" s="91"/>
      <c r="NF20" s="91"/>
      <c r="NG20" s="91"/>
      <c r="NH20" s="91"/>
      <c r="NI20" s="91"/>
      <c r="NJ20" s="91"/>
      <c r="NK20" s="91"/>
      <c r="NL20" s="91"/>
      <c r="NM20" s="91"/>
      <c r="NN20" s="91"/>
      <c r="NO20" s="91"/>
      <c r="NP20" s="91"/>
      <c r="NQ20" s="91"/>
      <c r="NR20" s="91"/>
      <c r="NS20" s="91"/>
      <c r="NT20" s="91"/>
      <c r="NU20" s="91"/>
      <c r="NV20" s="91"/>
      <c r="NW20" s="91"/>
      <c r="NX20" s="91"/>
      <c r="NY20" s="91"/>
      <c r="NZ20" s="91"/>
      <c r="OA20" s="91"/>
      <c r="OB20" s="91"/>
      <c r="OC20" s="91"/>
      <c r="OD20" s="91"/>
      <c r="OE20" s="91"/>
      <c r="OF20" s="91"/>
      <c r="OG20" s="91"/>
      <c r="OH20" s="91"/>
      <c r="OI20" s="91"/>
      <c r="OJ20" s="91"/>
      <c r="OK20" s="91"/>
      <c r="OL20" s="91"/>
      <c r="OM20" s="91"/>
      <c r="ON20" s="91"/>
      <c r="OO20" s="91"/>
      <c r="OP20" s="91"/>
      <c r="OQ20" s="91"/>
      <c r="OR20" s="91"/>
      <c r="OS20" s="91"/>
      <c r="OT20" s="91"/>
      <c r="OU20" s="91"/>
      <c r="OV20" s="91"/>
      <c r="OW20" s="91"/>
      <c r="OX20" s="91"/>
      <c r="OY20" s="91"/>
      <c r="OZ20" s="91"/>
      <c r="PA20" s="91"/>
      <c r="PB20" s="91"/>
      <c r="PC20" s="91"/>
      <c r="PD20" s="91"/>
      <c r="PE20" s="91"/>
      <c r="PF20" s="91"/>
      <c r="PG20" s="91"/>
      <c r="PH20" s="91"/>
      <c r="PI20" s="91"/>
      <c r="PJ20" s="91"/>
      <c r="PK20" s="91"/>
      <c r="PL20" s="91"/>
      <c r="PM20" s="91"/>
      <c r="PN20" s="91"/>
      <c r="PO20" s="91"/>
      <c r="PP20" s="91"/>
      <c r="PQ20" s="91"/>
      <c r="PR20" s="91"/>
      <c r="PS20" s="91"/>
      <c r="PT20" s="91"/>
      <c r="PU20" s="91"/>
      <c r="PV20" s="91"/>
      <c r="PW20" s="91"/>
      <c r="PX20" s="91"/>
      <c r="PY20" s="91"/>
      <c r="PZ20" s="91"/>
      <c r="QA20" s="91"/>
      <c r="QB20" s="91"/>
      <c r="QC20" s="91"/>
      <c r="QD20" s="91"/>
      <c r="QE20" s="91"/>
      <c r="QF20" s="91"/>
      <c r="QG20" s="91"/>
      <c r="QH20" s="91"/>
      <c r="QI20" s="91"/>
      <c r="QJ20" s="91"/>
      <c r="QK20" s="91"/>
      <c r="QL20" s="91"/>
      <c r="QM20" s="91"/>
      <c r="QN20" s="91"/>
      <c r="QO20" s="91"/>
      <c r="QP20" s="91"/>
      <c r="QQ20" s="91"/>
      <c r="QR20" s="91"/>
      <c r="QS20" s="91"/>
      <c r="QT20" s="91"/>
      <c r="QU20" s="91"/>
      <c r="QV20" s="91"/>
      <c r="QW20" s="91"/>
      <c r="QX20" s="91"/>
      <c r="QY20" s="91"/>
      <c r="QZ20" s="91"/>
      <c r="RA20" s="91"/>
      <c r="RB20" s="91"/>
      <c r="RC20" s="91"/>
      <c r="RD20" s="91"/>
      <c r="RE20" s="91"/>
      <c r="RF20" s="91"/>
      <c r="RG20" s="91"/>
      <c r="RH20" s="91"/>
    </row>
    <row r="21" spans="1:476" ht="44" customHeight="1" x14ac:dyDescent="0.2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  <c r="IW21" s="91"/>
      <c r="IX21" s="91"/>
      <c r="IY21" s="91"/>
      <c r="IZ21" s="91"/>
      <c r="JA21" s="91"/>
      <c r="JB21" s="91"/>
      <c r="JC21" s="91"/>
      <c r="JD21" s="91"/>
      <c r="JE21" s="91"/>
      <c r="JF21" s="91"/>
      <c r="JG21" s="91"/>
      <c r="JH21" s="91"/>
      <c r="JI21" s="91"/>
      <c r="JJ21" s="91"/>
      <c r="JK21" s="91"/>
      <c r="JL21" s="91"/>
      <c r="JM21" s="91"/>
      <c r="JN21" s="91"/>
      <c r="JO21" s="91"/>
      <c r="JP21" s="91"/>
      <c r="JQ21" s="91"/>
      <c r="JR21" s="91"/>
      <c r="JS21" s="91"/>
      <c r="JT21" s="91"/>
      <c r="JU21" s="91"/>
      <c r="JV21" s="91"/>
      <c r="JW21" s="91"/>
      <c r="JX21" s="91"/>
      <c r="JY21" s="91"/>
      <c r="JZ21" s="91"/>
      <c r="KA21" s="91"/>
      <c r="KB21" s="91"/>
      <c r="KC21" s="91"/>
      <c r="KD21" s="91"/>
      <c r="KE21" s="91"/>
      <c r="KF21" s="91"/>
      <c r="KG21" s="91"/>
      <c r="KH21" s="91"/>
      <c r="KI21" s="91"/>
      <c r="KJ21" s="91"/>
      <c r="KK21" s="91"/>
      <c r="KL21" s="91"/>
      <c r="KM21" s="91"/>
      <c r="KN21" s="91"/>
      <c r="KO21" s="91"/>
      <c r="KP21" s="91"/>
      <c r="KQ21" s="91"/>
      <c r="KR21" s="91"/>
      <c r="KS21" s="91"/>
      <c r="KT21" s="91"/>
      <c r="KU21" s="91"/>
      <c r="KV21" s="91"/>
      <c r="KW21" s="91"/>
      <c r="KX21" s="91"/>
      <c r="KY21" s="91"/>
      <c r="KZ21" s="91"/>
      <c r="LA21" s="91"/>
      <c r="LB21" s="91"/>
      <c r="LC21" s="91"/>
      <c r="LD21" s="91"/>
      <c r="LE21" s="91"/>
      <c r="LF21" s="91"/>
      <c r="LG21" s="91"/>
      <c r="LH21" s="91"/>
      <c r="LI21" s="91"/>
      <c r="LJ21" s="91"/>
      <c r="LK21" s="91"/>
      <c r="LL21" s="91"/>
      <c r="LM21" s="91"/>
      <c r="LN21" s="91"/>
      <c r="LO21" s="91"/>
      <c r="LP21" s="91"/>
      <c r="LQ21" s="91"/>
      <c r="LR21" s="91"/>
      <c r="LS21" s="91"/>
      <c r="LT21" s="91"/>
      <c r="LU21" s="91"/>
      <c r="LV21" s="91"/>
      <c r="LW21" s="91"/>
      <c r="LX21" s="91"/>
      <c r="LY21" s="91"/>
      <c r="LZ21" s="91"/>
      <c r="MA21" s="91"/>
      <c r="MB21" s="91"/>
      <c r="MC21" s="91"/>
      <c r="MD21" s="91"/>
      <c r="ME21" s="91"/>
      <c r="MF21" s="91"/>
      <c r="MG21" s="91"/>
      <c r="MH21" s="91"/>
      <c r="MI21" s="91"/>
      <c r="MJ21" s="91"/>
      <c r="MK21" s="91"/>
      <c r="ML21" s="91"/>
      <c r="MM21" s="91"/>
      <c r="MN21" s="91"/>
      <c r="MO21" s="91"/>
      <c r="MP21" s="91"/>
      <c r="MQ21" s="91"/>
      <c r="MR21" s="91"/>
      <c r="MS21" s="91"/>
      <c r="MT21" s="91"/>
      <c r="MU21" s="91"/>
      <c r="MV21" s="91"/>
      <c r="MW21" s="91"/>
      <c r="MX21" s="91"/>
      <c r="MY21" s="91"/>
      <c r="MZ21" s="91"/>
      <c r="NA21" s="91"/>
      <c r="NB21" s="91"/>
      <c r="NC21" s="91"/>
      <c r="ND21" s="91"/>
      <c r="NE21" s="91"/>
      <c r="NF21" s="91"/>
      <c r="NG21" s="91"/>
      <c r="NH21" s="91"/>
      <c r="NI21" s="91"/>
      <c r="NJ21" s="91"/>
      <c r="NK21" s="91"/>
      <c r="NL21" s="91"/>
      <c r="NM21" s="91"/>
      <c r="NN21" s="91"/>
      <c r="NO21" s="91"/>
      <c r="NP21" s="91"/>
      <c r="NQ21" s="91"/>
      <c r="NR21" s="91"/>
      <c r="NS21" s="91"/>
      <c r="NT21" s="91"/>
      <c r="NU21" s="91"/>
      <c r="NV21" s="91"/>
      <c r="NW21" s="91"/>
      <c r="NX21" s="91"/>
      <c r="NY21" s="91"/>
      <c r="NZ21" s="91"/>
      <c r="OA21" s="91"/>
      <c r="OB21" s="91"/>
      <c r="OC21" s="91"/>
      <c r="OD21" s="91"/>
      <c r="OE21" s="91"/>
      <c r="OF21" s="91"/>
      <c r="OG21" s="91"/>
      <c r="OH21" s="91"/>
      <c r="OI21" s="91"/>
      <c r="OJ21" s="91"/>
      <c r="OK21" s="91"/>
      <c r="OL21" s="91"/>
      <c r="OM21" s="91"/>
      <c r="ON21" s="91"/>
      <c r="OO21" s="91"/>
      <c r="OP21" s="91"/>
      <c r="OQ21" s="91"/>
      <c r="OR21" s="91"/>
      <c r="OS21" s="91"/>
      <c r="OT21" s="91"/>
      <c r="OU21" s="91"/>
      <c r="OV21" s="91"/>
      <c r="OW21" s="91"/>
      <c r="OX21" s="91"/>
      <c r="OY21" s="91"/>
      <c r="OZ21" s="91"/>
      <c r="PA21" s="91"/>
      <c r="PB21" s="91"/>
      <c r="PC21" s="91"/>
      <c r="PD21" s="91"/>
      <c r="PE21" s="91"/>
      <c r="PF21" s="91"/>
      <c r="PG21" s="91"/>
      <c r="PH21" s="91"/>
      <c r="PI21" s="91"/>
      <c r="PJ21" s="91"/>
      <c r="PK21" s="91"/>
      <c r="PL21" s="91"/>
      <c r="PM21" s="91"/>
      <c r="PN21" s="91"/>
      <c r="PO21" s="91"/>
      <c r="PP21" s="91"/>
      <c r="PQ21" s="91"/>
      <c r="PR21" s="91"/>
      <c r="PS21" s="91"/>
      <c r="PT21" s="91"/>
      <c r="PU21" s="91"/>
      <c r="PV21" s="91"/>
      <c r="PW21" s="91"/>
      <c r="PX21" s="91"/>
      <c r="PY21" s="91"/>
      <c r="PZ21" s="91"/>
      <c r="QA21" s="91"/>
      <c r="QB21" s="91"/>
      <c r="QC21" s="91"/>
      <c r="QD21" s="91"/>
      <c r="QE21" s="91"/>
      <c r="QF21" s="91"/>
      <c r="QG21" s="91"/>
      <c r="QH21" s="91"/>
      <c r="QI21" s="91"/>
      <c r="QJ21" s="91"/>
      <c r="QK21" s="91"/>
      <c r="QL21" s="91"/>
      <c r="QM21" s="91"/>
      <c r="QN21" s="91"/>
      <c r="QO21" s="91"/>
      <c r="QP21" s="91"/>
      <c r="QQ21" s="91"/>
      <c r="QR21" s="91"/>
      <c r="QS21" s="91"/>
      <c r="QT21" s="91"/>
      <c r="QU21" s="91"/>
      <c r="QV21" s="91"/>
      <c r="QW21" s="91"/>
      <c r="QX21" s="91"/>
      <c r="QY21" s="91"/>
      <c r="QZ21" s="91"/>
      <c r="RA21" s="91"/>
      <c r="RB21" s="91"/>
      <c r="RC21" s="91"/>
      <c r="RD21" s="91"/>
      <c r="RE21" s="91"/>
      <c r="RF21" s="91"/>
      <c r="RG21" s="91"/>
      <c r="RH21" s="91"/>
    </row>
    <row r="22" spans="1:476" x14ac:dyDescent="0.2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  <c r="IW22" s="91"/>
      <c r="IX22" s="91"/>
      <c r="IY22" s="91"/>
      <c r="IZ22" s="91"/>
      <c r="JA22" s="91"/>
      <c r="JB22" s="91"/>
      <c r="JC22" s="91"/>
      <c r="JD22" s="91"/>
      <c r="JE22" s="91"/>
      <c r="JF22" s="91"/>
      <c r="JG22" s="91"/>
      <c r="JH22" s="91"/>
      <c r="JI22" s="91"/>
      <c r="JJ22" s="91"/>
      <c r="JK22" s="91"/>
      <c r="JL22" s="91"/>
      <c r="JM22" s="91"/>
      <c r="JN22" s="91"/>
      <c r="JO22" s="91"/>
      <c r="JP22" s="91"/>
      <c r="JQ22" s="91"/>
      <c r="JR22" s="91"/>
      <c r="JS22" s="91"/>
      <c r="JT22" s="91"/>
      <c r="JU22" s="91"/>
      <c r="JV22" s="91"/>
      <c r="JW22" s="91"/>
      <c r="JX22" s="91"/>
      <c r="JY22" s="91"/>
      <c r="JZ22" s="91"/>
      <c r="KA22" s="91"/>
      <c r="KB22" s="91"/>
      <c r="KC22" s="91"/>
      <c r="KD22" s="91"/>
      <c r="KE22" s="91"/>
      <c r="KF22" s="91"/>
      <c r="KG22" s="91"/>
      <c r="KH22" s="91"/>
      <c r="KI22" s="91"/>
      <c r="KJ22" s="91"/>
      <c r="KK22" s="91"/>
      <c r="KL22" s="91"/>
      <c r="KM22" s="91"/>
      <c r="KN22" s="91"/>
      <c r="KO22" s="91"/>
      <c r="KP22" s="91"/>
      <c r="KQ22" s="91"/>
      <c r="KR22" s="91"/>
      <c r="KS22" s="91"/>
      <c r="KT22" s="91"/>
      <c r="KU22" s="91"/>
      <c r="KV22" s="91"/>
      <c r="KW22" s="91"/>
      <c r="KX22" s="91"/>
      <c r="KY22" s="91"/>
      <c r="KZ22" s="91"/>
      <c r="LA22" s="91"/>
      <c r="LB22" s="91"/>
      <c r="LC22" s="91"/>
      <c r="LD22" s="91"/>
      <c r="LE22" s="91"/>
      <c r="LF22" s="91"/>
      <c r="LG22" s="91"/>
      <c r="LH22" s="91"/>
      <c r="LI22" s="91"/>
      <c r="LJ22" s="91"/>
      <c r="LK22" s="91"/>
      <c r="LL22" s="91"/>
      <c r="LM22" s="91"/>
      <c r="LN22" s="91"/>
      <c r="LO22" s="91"/>
      <c r="LP22" s="91"/>
      <c r="LQ22" s="91"/>
      <c r="LR22" s="91"/>
      <c r="LS22" s="91"/>
      <c r="LT22" s="91"/>
      <c r="LU22" s="91"/>
      <c r="LV22" s="91"/>
      <c r="LW22" s="91"/>
      <c r="LX22" s="91"/>
      <c r="LY22" s="91"/>
      <c r="LZ22" s="91"/>
      <c r="MA22" s="91"/>
      <c r="MB22" s="91"/>
      <c r="MC22" s="91"/>
      <c r="MD22" s="91"/>
      <c r="ME22" s="91"/>
      <c r="MF22" s="91"/>
      <c r="MG22" s="91"/>
      <c r="MH22" s="91"/>
      <c r="MI22" s="91"/>
      <c r="MJ22" s="91"/>
      <c r="MK22" s="91"/>
      <c r="ML22" s="91"/>
      <c r="MM22" s="91"/>
      <c r="MN22" s="91"/>
      <c r="MO22" s="91"/>
      <c r="MP22" s="91"/>
      <c r="MQ22" s="91"/>
      <c r="MR22" s="91"/>
      <c r="MS22" s="91"/>
      <c r="MT22" s="91"/>
      <c r="MU22" s="91"/>
      <c r="MV22" s="91"/>
      <c r="MW22" s="91"/>
      <c r="MX22" s="91"/>
      <c r="MY22" s="91"/>
      <c r="MZ22" s="91"/>
      <c r="NA22" s="91"/>
      <c r="NB22" s="91"/>
      <c r="NC22" s="91"/>
      <c r="ND22" s="91"/>
      <c r="NE22" s="91"/>
      <c r="NF22" s="91"/>
      <c r="NG22" s="91"/>
      <c r="NH22" s="91"/>
      <c r="NI22" s="91"/>
      <c r="NJ22" s="91"/>
      <c r="NK22" s="91"/>
      <c r="NL22" s="91"/>
      <c r="NM22" s="91"/>
      <c r="NN22" s="91"/>
      <c r="NO22" s="91"/>
      <c r="NP22" s="91"/>
      <c r="NQ22" s="91"/>
      <c r="NR22" s="91"/>
      <c r="NS22" s="91"/>
      <c r="NT22" s="91"/>
      <c r="NU22" s="91"/>
      <c r="NV22" s="91"/>
      <c r="NW22" s="91"/>
      <c r="NX22" s="91"/>
      <c r="NY22" s="91"/>
      <c r="NZ22" s="91"/>
      <c r="OA22" s="91"/>
      <c r="OB22" s="91"/>
      <c r="OC22" s="91"/>
      <c r="OD22" s="91"/>
      <c r="OE22" s="91"/>
      <c r="OF22" s="91"/>
      <c r="OG22" s="91"/>
      <c r="OH22" s="91"/>
      <c r="OI22" s="91"/>
      <c r="OJ22" s="91"/>
      <c r="OK22" s="91"/>
      <c r="OL22" s="91"/>
      <c r="OM22" s="91"/>
      <c r="ON22" s="91"/>
      <c r="OO22" s="91"/>
      <c r="OP22" s="91"/>
      <c r="OQ22" s="91"/>
      <c r="OR22" s="91"/>
      <c r="OS22" s="91"/>
      <c r="OT22" s="91"/>
      <c r="OU22" s="91"/>
      <c r="OV22" s="91"/>
      <c r="OW22" s="91"/>
      <c r="OX22" s="91"/>
      <c r="OY22" s="91"/>
      <c r="OZ22" s="91"/>
      <c r="PA22" s="91"/>
      <c r="PB22" s="91"/>
      <c r="PC22" s="91"/>
      <c r="PD22" s="91"/>
      <c r="PE22" s="91"/>
      <c r="PF22" s="91"/>
      <c r="PG22" s="91"/>
      <c r="PH22" s="91"/>
      <c r="PI22" s="91"/>
      <c r="PJ22" s="91"/>
      <c r="PK22" s="91"/>
      <c r="PL22" s="91"/>
      <c r="PM22" s="91"/>
      <c r="PN22" s="91"/>
      <c r="PO22" s="91"/>
      <c r="PP22" s="91"/>
      <c r="PQ22" s="91"/>
      <c r="PR22" s="91"/>
      <c r="PS22" s="91"/>
      <c r="PT22" s="91"/>
      <c r="PU22" s="91"/>
      <c r="PV22" s="91"/>
      <c r="PW22" s="91"/>
      <c r="PX22" s="91"/>
      <c r="PY22" s="91"/>
      <c r="PZ22" s="91"/>
      <c r="QA22" s="91"/>
      <c r="QB22" s="91"/>
      <c r="QC22" s="91"/>
      <c r="QD22" s="91"/>
      <c r="QE22" s="91"/>
      <c r="QF22" s="91"/>
      <c r="QG22" s="91"/>
      <c r="QH22" s="91"/>
      <c r="QI22" s="91"/>
      <c r="QJ22" s="91"/>
      <c r="QK22" s="91"/>
      <c r="QL22" s="91"/>
      <c r="QM22" s="91"/>
      <c r="QN22" s="91"/>
      <c r="QO22" s="91"/>
      <c r="QP22" s="91"/>
      <c r="QQ22" s="91"/>
      <c r="QR22" s="91"/>
      <c r="QS22" s="91"/>
      <c r="QT22" s="91"/>
      <c r="QU22" s="91"/>
      <c r="QV22" s="91"/>
      <c r="QW22" s="91"/>
      <c r="QX22" s="91"/>
      <c r="QY22" s="91"/>
      <c r="QZ22" s="91"/>
      <c r="RA22" s="91"/>
      <c r="RB22" s="91"/>
      <c r="RC22" s="91"/>
      <c r="RD22" s="91"/>
      <c r="RE22" s="91"/>
      <c r="RF22" s="91"/>
      <c r="RG22" s="91"/>
      <c r="RH22" s="91"/>
    </row>
    <row r="23" spans="1:476" x14ac:dyDescent="0.2">
      <c r="A23" s="91"/>
      <c r="B23" s="92" t="s">
        <v>209</v>
      </c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  <c r="IW23" s="91"/>
      <c r="IX23" s="91"/>
      <c r="IY23" s="91"/>
      <c r="IZ23" s="91"/>
      <c r="JA23" s="91"/>
      <c r="JB23" s="91"/>
      <c r="JC23" s="91"/>
      <c r="JD23" s="91"/>
      <c r="JE23" s="91"/>
      <c r="JF23" s="91"/>
      <c r="JG23" s="91"/>
      <c r="JH23" s="91"/>
      <c r="JI23" s="91"/>
      <c r="JJ23" s="91"/>
      <c r="JK23" s="91"/>
      <c r="JL23" s="91"/>
      <c r="JM23" s="91"/>
      <c r="JN23" s="91"/>
      <c r="JO23" s="91"/>
      <c r="JP23" s="91"/>
      <c r="JQ23" s="91"/>
      <c r="JR23" s="91"/>
      <c r="JS23" s="91"/>
      <c r="JT23" s="91"/>
      <c r="JU23" s="91"/>
      <c r="JV23" s="91"/>
      <c r="JW23" s="91"/>
      <c r="JX23" s="91"/>
      <c r="JY23" s="91"/>
      <c r="JZ23" s="91"/>
      <c r="KA23" s="91"/>
      <c r="KB23" s="91"/>
      <c r="KC23" s="91"/>
      <c r="KD23" s="91"/>
      <c r="KE23" s="91"/>
      <c r="KF23" s="91"/>
      <c r="KG23" s="91"/>
      <c r="KH23" s="91"/>
      <c r="KI23" s="91"/>
      <c r="KJ23" s="91"/>
      <c r="KK23" s="91"/>
      <c r="KL23" s="91"/>
      <c r="KM23" s="91"/>
      <c r="KN23" s="91"/>
      <c r="KO23" s="91"/>
      <c r="KP23" s="91"/>
      <c r="KQ23" s="91"/>
      <c r="KR23" s="91"/>
      <c r="KS23" s="91"/>
      <c r="KT23" s="91"/>
      <c r="KU23" s="91"/>
      <c r="KV23" s="91"/>
      <c r="KW23" s="91"/>
      <c r="KX23" s="91"/>
      <c r="KY23" s="91"/>
      <c r="KZ23" s="91"/>
      <c r="LA23" s="91"/>
      <c r="LB23" s="91"/>
      <c r="LC23" s="91"/>
      <c r="LD23" s="91"/>
      <c r="LE23" s="91"/>
      <c r="LF23" s="91"/>
      <c r="LG23" s="91"/>
      <c r="LH23" s="91"/>
      <c r="LI23" s="91"/>
      <c r="LJ23" s="91"/>
      <c r="LK23" s="91"/>
      <c r="LL23" s="91"/>
      <c r="LM23" s="91"/>
      <c r="LN23" s="91"/>
      <c r="LO23" s="91"/>
      <c r="LP23" s="91"/>
      <c r="LQ23" s="91"/>
      <c r="LR23" s="91"/>
      <c r="LS23" s="91"/>
      <c r="LT23" s="91"/>
      <c r="LU23" s="91"/>
      <c r="LV23" s="91"/>
      <c r="LW23" s="91"/>
      <c r="LX23" s="91"/>
      <c r="LY23" s="91"/>
      <c r="LZ23" s="91"/>
      <c r="MA23" s="91"/>
      <c r="MB23" s="91"/>
      <c r="MC23" s="91"/>
      <c r="MD23" s="91"/>
      <c r="ME23" s="91"/>
      <c r="MF23" s="91"/>
      <c r="MG23" s="91"/>
      <c r="MH23" s="91"/>
      <c r="MI23" s="91"/>
      <c r="MJ23" s="91"/>
      <c r="MK23" s="91"/>
      <c r="ML23" s="91"/>
      <c r="MM23" s="91"/>
      <c r="MN23" s="91"/>
      <c r="MO23" s="91"/>
      <c r="MP23" s="91"/>
      <c r="MQ23" s="91"/>
      <c r="MR23" s="91"/>
      <c r="MS23" s="91"/>
      <c r="MT23" s="91"/>
      <c r="MU23" s="91"/>
      <c r="MV23" s="91"/>
      <c r="MW23" s="91"/>
      <c r="MX23" s="91"/>
      <c r="MY23" s="91"/>
      <c r="MZ23" s="91"/>
      <c r="NA23" s="91"/>
      <c r="NB23" s="91"/>
      <c r="NC23" s="91"/>
      <c r="ND23" s="91"/>
      <c r="NE23" s="91"/>
      <c r="NF23" s="91"/>
      <c r="NG23" s="91"/>
      <c r="NH23" s="91"/>
      <c r="NI23" s="91"/>
      <c r="NJ23" s="91"/>
      <c r="NK23" s="91"/>
      <c r="NL23" s="91"/>
      <c r="NM23" s="91"/>
      <c r="NN23" s="91"/>
      <c r="NO23" s="91"/>
      <c r="NP23" s="91"/>
      <c r="NQ23" s="91"/>
      <c r="NR23" s="91"/>
      <c r="NS23" s="91"/>
      <c r="NT23" s="91"/>
      <c r="NU23" s="91"/>
      <c r="NV23" s="91"/>
      <c r="NW23" s="91"/>
      <c r="NX23" s="91"/>
      <c r="NY23" s="91"/>
      <c r="NZ23" s="91"/>
      <c r="OA23" s="91"/>
      <c r="OB23" s="91"/>
      <c r="OC23" s="91"/>
      <c r="OD23" s="91"/>
      <c r="OE23" s="91"/>
      <c r="OF23" s="91"/>
      <c r="OG23" s="91"/>
      <c r="OH23" s="91"/>
      <c r="OI23" s="91"/>
      <c r="OJ23" s="91"/>
      <c r="OK23" s="91"/>
      <c r="OL23" s="91"/>
      <c r="OM23" s="91"/>
      <c r="ON23" s="91"/>
      <c r="OO23" s="91"/>
      <c r="OP23" s="91"/>
      <c r="OQ23" s="91"/>
      <c r="OR23" s="91"/>
      <c r="OS23" s="91"/>
      <c r="OT23" s="91"/>
      <c r="OU23" s="91"/>
      <c r="OV23" s="91"/>
      <c r="OW23" s="91"/>
      <c r="OX23" s="91"/>
      <c r="OY23" s="91"/>
      <c r="OZ23" s="91"/>
      <c r="PA23" s="91"/>
      <c r="PB23" s="91"/>
      <c r="PC23" s="91"/>
      <c r="PD23" s="91"/>
      <c r="PE23" s="91"/>
      <c r="PF23" s="91"/>
      <c r="PG23" s="91"/>
      <c r="PH23" s="91"/>
      <c r="PI23" s="91"/>
      <c r="PJ23" s="91"/>
      <c r="PK23" s="91"/>
      <c r="PL23" s="91"/>
      <c r="PM23" s="91"/>
      <c r="PN23" s="91"/>
      <c r="PO23" s="91"/>
      <c r="PP23" s="91"/>
      <c r="PQ23" s="91"/>
      <c r="PR23" s="91"/>
      <c r="PS23" s="91"/>
      <c r="PT23" s="91"/>
      <c r="PU23" s="91"/>
      <c r="PV23" s="91"/>
      <c r="PW23" s="91"/>
      <c r="PX23" s="91"/>
      <c r="PY23" s="91"/>
      <c r="PZ23" s="91"/>
      <c r="QA23" s="91"/>
      <c r="QB23" s="91"/>
      <c r="QC23" s="91"/>
      <c r="QD23" s="91"/>
      <c r="QE23" s="91"/>
      <c r="QF23" s="91"/>
      <c r="QG23" s="91"/>
      <c r="QH23" s="91"/>
      <c r="QI23" s="91"/>
      <c r="QJ23" s="91"/>
      <c r="QK23" s="91"/>
      <c r="QL23" s="91"/>
      <c r="QM23" s="91"/>
      <c r="QN23" s="91"/>
      <c r="QO23" s="91"/>
      <c r="QP23" s="91"/>
      <c r="QQ23" s="91"/>
      <c r="QR23" s="91"/>
      <c r="QS23" s="91"/>
      <c r="QT23" s="91"/>
      <c r="QU23" s="91"/>
      <c r="QV23" s="91"/>
      <c r="QW23" s="91"/>
      <c r="QX23" s="91"/>
      <c r="QY23" s="91"/>
      <c r="QZ23" s="91"/>
      <c r="RA23" s="91"/>
      <c r="RB23" s="91"/>
      <c r="RC23" s="91"/>
      <c r="RD23" s="91"/>
      <c r="RE23" s="91"/>
      <c r="RF23" s="91"/>
      <c r="RG23" s="91"/>
      <c r="RH23" s="91"/>
    </row>
    <row r="24" spans="1:476" x14ac:dyDescent="0.2">
      <c r="A24" s="91"/>
      <c r="B24" s="97" t="s">
        <v>179</v>
      </c>
      <c r="C24" s="91"/>
      <c r="D24" s="104" t="s">
        <v>210</v>
      </c>
      <c r="E24" s="91"/>
      <c r="F24" s="91"/>
      <c r="G24" s="91"/>
      <c r="H24" s="104" t="s">
        <v>211</v>
      </c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  <c r="IW24" s="91"/>
      <c r="IX24" s="91"/>
      <c r="IY24" s="91"/>
      <c r="IZ24" s="91"/>
      <c r="JA24" s="91"/>
      <c r="JB24" s="91"/>
      <c r="JC24" s="91"/>
      <c r="JD24" s="91"/>
      <c r="JE24" s="91"/>
      <c r="JF24" s="91"/>
      <c r="JG24" s="91"/>
      <c r="JH24" s="91"/>
      <c r="JI24" s="91"/>
      <c r="JJ24" s="91"/>
      <c r="JK24" s="91"/>
      <c r="JL24" s="91"/>
      <c r="JM24" s="91"/>
      <c r="JN24" s="91"/>
      <c r="JO24" s="91"/>
      <c r="JP24" s="91"/>
      <c r="JQ24" s="91"/>
      <c r="JR24" s="91"/>
      <c r="JS24" s="91"/>
      <c r="JT24" s="91"/>
      <c r="JU24" s="91"/>
      <c r="JV24" s="91"/>
      <c r="JW24" s="91"/>
      <c r="JX24" s="91"/>
      <c r="JY24" s="91"/>
      <c r="JZ24" s="91"/>
      <c r="KA24" s="91"/>
      <c r="KB24" s="91"/>
      <c r="KC24" s="91"/>
      <c r="KD24" s="91"/>
      <c r="KE24" s="91"/>
      <c r="KF24" s="91"/>
      <c r="KG24" s="91"/>
      <c r="KH24" s="91"/>
      <c r="KI24" s="91"/>
      <c r="KJ24" s="91"/>
      <c r="KK24" s="91"/>
      <c r="KL24" s="91"/>
      <c r="KM24" s="91"/>
      <c r="KN24" s="91"/>
      <c r="KO24" s="91"/>
      <c r="KP24" s="91"/>
      <c r="KQ24" s="91"/>
      <c r="KR24" s="91"/>
      <c r="KS24" s="91"/>
      <c r="KT24" s="91"/>
      <c r="KU24" s="91"/>
      <c r="KV24" s="91"/>
      <c r="KW24" s="91"/>
      <c r="KX24" s="91"/>
      <c r="KY24" s="91"/>
      <c r="KZ24" s="91"/>
      <c r="LA24" s="91"/>
      <c r="LB24" s="91"/>
      <c r="LC24" s="91"/>
      <c r="LD24" s="91"/>
      <c r="LE24" s="91"/>
      <c r="LF24" s="91"/>
      <c r="LG24" s="91"/>
      <c r="LH24" s="91"/>
      <c r="LI24" s="91"/>
      <c r="LJ24" s="91"/>
      <c r="LK24" s="91"/>
      <c r="LL24" s="91"/>
      <c r="LM24" s="91"/>
      <c r="LN24" s="91"/>
      <c r="LO24" s="91"/>
      <c r="LP24" s="91"/>
      <c r="LQ24" s="91"/>
      <c r="LR24" s="91"/>
      <c r="LS24" s="91"/>
      <c r="LT24" s="91"/>
      <c r="LU24" s="91"/>
      <c r="LV24" s="91"/>
      <c r="LW24" s="91"/>
      <c r="LX24" s="91"/>
      <c r="LY24" s="91"/>
      <c r="LZ24" s="91"/>
      <c r="MA24" s="91"/>
      <c r="MB24" s="91"/>
      <c r="MC24" s="91"/>
      <c r="MD24" s="91"/>
      <c r="ME24" s="91"/>
      <c r="MF24" s="91"/>
      <c r="MG24" s="91"/>
      <c r="MH24" s="91"/>
      <c r="MI24" s="91"/>
      <c r="MJ24" s="91"/>
      <c r="MK24" s="91"/>
      <c r="ML24" s="91"/>
      <c r="MM24" s="91"/>
      <c r="MN24" s="91"/>
      <c r="MO24" s="91"/>
      <c r="MP24" s="91"/>
      <c r="MQ24" s="91"/>
      <c r="MR24" s="91"/>
      <c r="MS24" s="91"/>
      <c r="MT24" s="91"/>
      <c r="MU24" s="91"/>
      <c r="MV24" s="91"/>
      <c r="MW24" s="91"/>
      <c r="MX24" s="91"/>
      <c r="MY24" s="91"/>
      <c r="MZ24" s="91"/>
      <c r="NA24" s="91"/>
      <c r="NB24" s="91"/>
      <c r="NC24" s="91"/>
      <c r="ND24" s="91"/>
      <c r="NE24" s="91"/>
      <c r="NF24" s="91"/>
      <c r="NG24" s="91"/>
      <c r="NH24" s="91"/>
      <c r="NI24" s="91"/>
      <c r="NJ24" s="91"/>
      <c r="NK24" s="91"/>
      <c r="NL24" s="91"/>
      <c r="NM24" s="91"/>
      <c r="NN24" s="91"/>
      <c r="NO24" s="91"/>
      <c r="NP24" s="91"/>
      <c r="NQ24" s="91"/>
      <c r="NR24" s="91"/>
      <c r="NS24" s="91"/>
      <c r="NT24" s="91"/>
      <c r="NU24" s="91"/>
      <c r="NV24" s="91"/>
      <c r="NW24" s="91"/>
      <c r="NX24" s="91"/>
      <c r="NY24" s="91"/>
      <c r="NZ24" s="91"/>
      <c r="OA24" s="91"/>
      <c r="OB24" s="91"/>
      <c r="OC24" s="91"/>
      <c r="OD24" s="91"/>
      <c r="OE24" s="91"/>
      <c r="OF24" s="91"/>
      <c r="OG24" s="91"/>
      <c r="OH24" s="91"/>
      <c r="OI24" s="91"/>
      <c r="OJ24" s="91"/>
      <c r="OK24" s="91"/>
      <c r="OL24" s="91"/>
      <c r="OM24" s="91"/>
      <c r="ON24" s="91"/>
      <c r="OO24" s="91"/>
      <c r="OP24" s="91"/>
      <c r="OQ24" s="91"/>
      <c r="OR24" s="91"/>
      <c r="OS24" s="91"/>
      <c r="OT24" s="91"/>
      <c r="OU24" s="91"/>
      <c r="OV24" s="91"/>
      <c r="OW24" s="91"/>
      <c r="OX24" s="91"/>
      <c r="OY24" s="91"/>
      <c r="OZ24" s="91"/>
      <c r="PA24" s="91"/>
      <c r="PB24" s="91"/>
      <c r="PC24" s="91"/>
      <c r="PD24" s="91"/>
      <c r="PE24" s="91"/>
      <c r="PF24" s="91"/>
      <c r="PG24" s="91"/>
      <c r="PH24" s="91"/>
      <c r="PI24" s="91"/>
      <c r="PJ24" s="91"/>
      <c r="PK24" s="91"/>
      <c r="PL24" s="91"/>
      <c r="PM24" s="91"/>
      <c r="PN24" s="91"/>
      <c r="PO24" s="91"/>
      <c r="PP24" s="91"/>
      <c r="PQ24" s="91"/>
      <c r="PR24" s="91"/>
      <c r="PS24" s="91"/>
      <c r="PT24" s="91"/>
      <c r="PU24" s="91"/>
      <c r="PV24" s="91"/>
      <c r="PW24" s="91"/>
      <c r="PX24" s="91"/>
      <c r="PY24" s="91"/>
      <c r="PZ24" s="91"/>
      <c r="QA24" s="91"/>
      <c r="QB24" s="91"/>
      <c r="QC24" s="91"/>
      <c r="QD24" s="91"/>
      <c r="QE24" s="91"/>
      <c r="QF24" s="91"/>
      <c r="QG24" s="91"/>
      <c r="QH24" s="91"/>
      <c r="QI24" s="91"/>
      <c r="QJ24" s="91"/>
      <c r="QK24" s="91"/>
      <c r="QL24" s="91"/>
      <c r="QM24" s="91"/>
      <c r="QN24" s="91"/>
      <c r="QO24" s="91"/>
      <c r="QP24" s="91"/>
      <c r="QQ24" s="91"/>
      <c r="QR24" s="91"/>
      <c r="QS24" s="91"/>
      <c r="QT24" s="91"/>
      <c r="QU24" s="91"/>
      <c r="QV24" s="91"/>
      <c r="QW24" s="91"/>
      <c r="QX24" s="91"/>
      <c r="QY24" s="91"/>
      <c r="QZ24" s="91"/>
      <c r="RA24" s="91"/>
      <c r="RB24" s="91"/>
      <c r="RC24" s="91"/>
      <c r="RD24" s="91"/>
      <c r="RE24" s="91"/>
      <c r="RF24" s="91"/>
      <c r="RG24" s="91"/>
      <c r="RH24" s="91"/>
    </row>
    <row r="25" spans="1:476" x14ac:dyDescent="0.2">
      <c r="A25" s="91"/>
      <c r="B25" s="105" t="s">
        <v>212</v>
      </c>
      <c r="C25" s="91"/>
      <c r="D25" s="106" t="s">
        <v>213</v>
      </c>
      <c r="E25" s="107"/>
      <c r="F25" s="108"/>
      <c r="G25" s="91"/>
      <c r="H25" s="184" t="s">
        <v>214</v>
      </c>
      <c r="I25" s="185"/>
      <c r="J25" s="186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  <c r="IR25" s="91"/>
      <c r="IS25" s="91"/>
      <c r="IT25" s="91"/>
      <c r="IU25" s="91"/>
      <c r="IV25" s="91"/>
      <c r="IW25" s="91"/>
      <c r="IX25" s="91"/>
      <c r="IY25" s="91"/>
      <c r="IZ25" s="91"/>
      <c r="JA25" s="91"/>
      <c r="JB25" s="91"/>
      <c r="JC25" s="91"/>
      <c r="JD25" s="91"/>
      <c r="JE25" s="91"/>
      <c r="JF25" s="91"/>
      <c r="JG25" s="91"/>
      <c r="JH25" s="91"/>
      <c r="JI25" s="91"/>
      <c r="JJ25" s="91"/>
      <c r="JK25" s="91"/>
      <c r="JL25" s="91"/>
      <c r="JM25" s="91"/>
      <c r="JN25" s="91"/>
      <c r="JO25" s="91"/>
      <c r="JP25" s="91"/>
      <c r="JQ25" s="91"/>
      <c r="JR25" s="91"/>
      <c r="JS25" s="91"/>
      <c r="JT25" s="91"/>
      <c r="JU25" s="91"/>
      <c r="JV25" s="91"/>
      <c r="JW25" s="91"/>
      <c r="JX25" s="91"/>
      <c r="JY25" s="91"/>
      <c r="JZ25" s="91"/>
      <c r="KA25" s="91"/>
      <c r="KB25" s="91"/>
      <c r="KC25" s="91"/>
      <c r="KD25" s="91"/>
      <c r="KE25" s="91"/>
      <c r="KF25" s="91"/>
      <c r="KG25" s="91"/>
      <c r="KH25" s="91"/>
      <c r="KI25" s="91"/>
      <c r="KJ25" s="91"/>
      <c r="KK25" s="91"/>
      <c r="KL25" s="91"/>
      <c r="KM25" s="91"/>
      <c r="KN25" s="91"/>
      <c r="KO25" s="91"/>
      <c r="KP25" s="91"/>
      <c r="KQ25" s="91"/>
      <c r="KR25" s="91"/>
      <c r="KS25" s="91"/>
      <c r="KT25" s="91"/>
      <c r="KU25" s="91"/>
      <c r="KV25" s="91"/>
      <c r="KW25" s="91"/>
      <c r="KX25" s="91"/>
      <c r="KY25" s="91"/>
      <c r="KZ25" s="91"/>
      <c r="LA25" s="91"/>
      <c r="LB25" s="91"/>
      <c r="LC25" s="91"/>
      <c r="LD25" s="91"/>
      <c r="LE25" s="91"/>
      <c r="LF25" s="91"/>
      <c r="LG25" s="91"/>
      <c r="LH25" s="91"/>
      <c r="LI25" s="91"/>
      <c r="LJ25" s="91"/>
      <c r="LK25" s="91"/>
      <c r="LL25" s="91"/>
      <c r="LM25" s="91"/>
      <c r="LN25" s="91"/>
      <c r="LO25" s="91"/>
      <c r="LP25" s="91"/>
      <c r="LQ25" s="91"/>
      <c r="LR25" s="91"/>
      <c r="LS25" s="91"/>
      <c r="LT25" s="91"/>
      <c r="LU25" s="91"/>
      <c r="LV25" s="91"/>
      <c r="LW25" s="91"/>
      <c r="LX25" s="91"/>
      <c r="LY25" s="91"/>
      <c r="LZ25" s="91"/>
      <c r="MA25" s="91"/>
      <c r="MB25" s="91"/>
      <c r="MC25" s="91"/>
      <c r="MD25" s="91"/>
      <c r="ME25" s="91"/>
      <c r="MF25" s="91"/>
      <c r="MG25" s="91"/>
      <c r="MH25" s="91"/>
      <c r="MI25" s="91"/>
      <c r="MJ25" s="91"/>
      <c r="MK25" s="91"/>
      <c r="ML25" s="91"/>
      <c r="MM25" s="91"/>
      <c r="MN25" s="91"/>
      <c r="MO25" s="91"/>
      <c r="MP25" s="91"/>
      <c r="MQ25" s="91"/>
      <c r="MR25" s="91"/>
      <c r="MS25" s="91"/>
      <c r="MT25" s="91"/>
      <c r="MU25" s="91"/>
      <c r="MV25" s="91"/>
      <c r="MW25" s="91"/>
      <c r="MX25" s="91"/>
      <c r="MY25" s="91"/>
      <c r="MZ25" s="91"/>
      <c r="NA25" s="91"/>
      <c r="NB25" s="91"/>
      <c r="NC25" s="91"/>
      <c r="ND25" s="91"/>
      <c r="NE25" s="91"/>
      <c r="NF25" s="91"/>
      <c r="NG25" s="91"/>
      <c r="NH25" s="91"/>
      <c r="NI25" s="91"/>
      <c r="NJ25" s="91"/>
      <c r="NK25" s="91"/>
      <c r="NL25" s="91"/>
      <c r="NM25" s="91"/>
      <c r="NN25" s="91"/>
      <c r="NO25" s="91"/>
      <c r="NP25" s="91"/>
      <c r="NQ25" s="91"/>
      <c r="NR25" s="91"/>
      <c r="NS25" s="91"/>
      <c r="NT25" s="91"/>
      <c r="NU25" s="91"/>
      <c r="NV25" s="91"/>
      <c r="NW25" s="91"/>
      <c r="NX25" s="91"/>
      <c r="NY25" s="91"/>
      <c r="NZ25" s="91"/>
      <c r="OA25" s="91"/>
      <c r="OB25" s="91"/>
      <c r="OC25" s="91"/>
      <c r="OD25" s="91"/>
      <c r="OE25" s="91"/>
      <c r="OF25" s="91"/>
      <c r="OG25" s="91"/>
      <c r="OH25" s="91"/>
      <c r="OI25" s="91"/>
      <c r="OJ25" s="91"/>
      <c r="OK25" s="91"/>
      <c r="OL25" s="91"/>
      <c r="OM25" s="91"/>
      <c r="ON25" s="91"/>
      <c r="OO25" s="91"/>
      <c r="OP25" s="91"/>
      <c r="OQ25" s="91"/>
      <c r="OR25" s="91"/>
      <c r="OS25" s="91"/>
      <c r="OT25" s="91"/>
      <c r="OU25" s="91"/>
      <c r="OV25" s="91"/>
      <c r="OW25" s="91"/>
      <c r="OX25" s="91"/>
      <c r="OY25" s="91"/>
      <c r="OZ25" s="91"/>
      <c r="PA25" s="91"/>
      <c r="PB25" s="91"/>
      <c r="PC25" s="91"/>
      <c r="PD25" s="91"/>
      <c r="PE25" s="91"/>
      <c r="PF25" s="91"/>
      <c r="PG25" s="91"/>
      <c r="PH25" s="91"/>
      <c r="PI25" s="91"/>
      <c r="PJ25" s="91"/>
      <c r="PK25" s="91"/>
      <c r="PL25" s="91"/>
      <c r="PM25" s="91"/>
      <c r="PN25" s="91"/>
      <c r="PO25" s="91"/>
      <c r="PP25" s="91"/>
      <c r="PQ25" s="91"/>
      <c r="PR25" s="91"/>
      <c r="PS25" s="91"/>
      <c r="PT25" s="91"/>
      <c r="PU25" s="91"/>
      <c r="PV25" s="91"/>
      <c r="PW25" s="91"/>
      <c r="PX25" s="91"/>
      <c r="PY25" s="91"/>
      <c r="PZ25" s="91"/>
      <c r="QA25" s="91"/>
      <c r="QB25" s="91"/>
      <c r="QC25" s="91"/>
      <c r="QD25" s="91"/>
      <c r="QE25" s="91"/>
      <c r="QF25" s="91"/>
      <c r="QG25" s="91"/>
      <c r="QH25" s="91"/>
      <c r="QI25" s="91"/>
      <c r="QJ25" s="91"/>
      <c r="QK25" s="91"/>
      <c r="QL25" s="91"/>
      <c r="QM25" s="91"/>
      <c r="QN25" s="91"/>
      <c r="QO25" s="91"/>
      <c r="QP25" s="91"/>
      <c r="QQ25" s="91"/>
      <c r="QR25" s="91"/>
      <c r="QS25" s="91"/>
      <c r="QT25" s="91"/>
      <c r="QU25" s="91"/>
      <c r="QV25" s="91"/>
      <c r="QW25" s="91"/>
      <c r="QX25" s="91"/>
      <c r="QY25" s="91"/>
      <c r="QZ25" s="91"/>
      <c r="RA25" s="91"/>
      <c r="RB25" s="91"/>
      <c r="RC25" s="91"/>
      <c r="RD25" s="91"/>
      <c r="RE25" s="91"/>
      <c r="RF25" s="91"/>
      <c r="RG25" s="91"/>
      <c r="RH25" s="91"/>
    </row>
    <row r="26" spans="1:476" x14ac:dyDescent="0.2">
      <c r="A26" s="91"/>
      <c r="B26" s="105" t="s">
        <v>168</v>
      </c>
      <c r="C26" s="91"/>
      <c r="D26" s="106" t="s">
        <v>215</v>
      </c>
      <c r="E26" s="107"/>
      <c r="F26" s="109"/>
      <c r="G26" s="91"/>
      <c r="H26" s="110" t="s">
        <v>161</v>
      </c>
      <c r="I26" s="111"/>
      <c r="J26" s="112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  <c r="IQ26" s="91"/>
      <c r="IR26" s="91"/>
      <c r="IS26" s="91"/>
      <c r="IT26" s="91"/>
      <c r="IU26" s="91"/>
      <c r="IV26" s="91"/>
      <c r="IW26" s="91"/>
      <c r="IX26" s="91"/>
      <c r="IY26" s="91"/>
      <c r="IZ26" s="91"/>
      <c r="JA26" s="91"/>
      <c r="JB26" s="91"/>
      <c r="JC26" s="91"/>
      <c r="JD26" s="91"/>
      <c r="JE26" s="91"/>
      <c r="JF26" s="91"/>
      <c r="JG26" s="91"/>
      <c r="JH26" s="91"/>
      <c r="JI26" s="91"/>
      <c r="JJ26" s="91"/>
      <c r="JK26" s="91"/>
      <c r="JL26" s="91"/>
      <c r="JM26" s="91"/>
      <c r="JN26" s="91"/>
      <c r="JO26" s="91"/>
      <c r="JP26" s="91"/>
      <c r="JQ26" s="91"/>
      <c r="JR26" s="91"/>
      <c r="JS26" s="91"/>
      <c r="JT26" s="91"/>
      <c r="JU26" s="91"/>
      <c r="JV26" s="91"/>
      <c r="JW26" s="91"/>
      <c r="JX26" s="91"/>
      <c r="JY26" s="91"/>
      <c r="JZ26" s="91"/>
      <c r="KA26" s="91"/>
      <c r="KB26" s="91"/>
      <c r="KC26" s="91"/>
      <c r="KD26" s="91"/>
      <c r="KE26" s="91"/>
      <c r="KF26" s="91"/>
      <c r="KG26" s="91"/>
      <c r="KH26" s="91"/>
      <c r="KI26" s="91"/>
      <c r="KJ26" s="91"/>
      <c r="KK26" s="91"/>
      <c r="KL26" s="91"/>
      <c r="KM26" s="91"/>
      <c r="KN26" s="91"/>
      <c r="KO26" s="91"/>
      <c r="KP26" s="91"/>
      <c r="KQ26" s="91"/>
      <c r="KR26" s="91"/>
      <c r="KS26" s="91"/>
      <c r="KT26" s="91"/>
      <c r="KU26" s="91"/>
      <c r="KV26" s="91"/>
      <c r="KW26" s="91"/>
      <c r="KX26" s="91"/>
      <c r="KY26" s="91"/>
      <c r="KZ26" s="91"/>
      <c r="LA26" s="91"/>
      <c r="LB26" s="91"/>
      <c r="LC26" s="91"/>
      <c r="LD26" s="91"/>
      <c r="LE26" s="91"/>
      <c r="LF26" s="91"/>
      <c r="LG26" s="91"/>
      <c r="LH26" s="91"/>
      <c r="LI26" s="91"/>
      <c r="LJ26" s="91"/>
      <c r="LK26" s="91"/>
      <c r="LL26" s="91"/>
      <c r="LM26" s="91"/>
      <c r="LN26" s="91"/>
      <c r="LO26" s="91"/>
      <c r="LP26" s="91"/>
      <c r="LQ26" s="91"/>
      <c r="LR26" s="91"/>
      <c r="LS26" s="91"/>
      <c r="LT26" s="91"/>
      <c r="LU26" s="91"/>
      <c r="LV26" s="91"/>
      <c r="LW26" s="91"/>
      <c r="LX26" s="91"/>
      <c r="LY26" s="91"/>
      <c r="LZ26" s="91"/>
      <c r="MA26" s="91"/>
      <c r="MB26" s="91"/>
      <c r="MC26" s="91"/>
      <c r="MD26" s="91"/>
      <c r="ME26" s="91"/>
      <c r="MF26" s="91"/>
      <c r="MG26" s="91"/>
      <c r="MH26" s="91"/>
      <c r="MI26" s="91"/>
      <c r="MJ26" s="91"/>
      <c r="MK26" s="91"/>
      <c r="ML26" s="91"/>
      <c r="MM26" s="91"/>
      <c r="MN26" s="91"/>
      <c r="MO26" s="91"/>
      <c r="MP26" s="91"/>
      <c r="MQ26" s="91"/>
      <c r="MR26" s="91"/>
      <c r="MS26" s="91"/>
      <c r="MT26" s="91"/>
      <c r="MU26" s="91"/>
      <c r="MV26" s="91"/>
      <c r="MW26" s="91"/>
      <c r="MX26" s="91"/>
      <c r="MY26" s="91"/>
      <c r="MZ26" s="91"/>
      <c r="NA26" s="91"/>
      <c r="NB26" s="91"/>
      <c r="NC26" s="91"/>
      <c r="ND26" s="91"/>
      <c r="NE26" s="91"/>
      <c r="NF26" s="91"/>
      <c r="NG26" s="91"/>
      <c r="NH26" s="91"/>
      <c r="NI26" s="91"/>
      <c r="NJ26" s="91"/>
      <c r="NK26" s="91"/>
      <c r="NL26" s="91"/>
      <c r="NM26" s="91"/>
      <c r="NN26" s="91"/>
      <c r="NO26" s="91"/>
      <c r="NP26" s="91"/>
      <c r="NQ26" s="91"/>
      <c r="NR26" s="91"/>
      <c r="NS26" s="91"/>
      <c r="NT26" s="91"/>
      <c r="NU26" s="91"/>
      <c r="NV26" s="91"/>
      <c r="NW26" s="91"/>
      <c r="NX26" s="91"/>
      <c r="NY26" s="91"/>
      <c r="NZ26" s="91"/>
      <c r="OA26" s="91"/>
      <c r="OB26" s="91"/>
      <c r="OC26" s="91"/>
      <c r="OD26" s="91"/>
      <c r="OE26" s="91"/>
      <c r="OF26" s="91"/>
      <c r="OG26" s="91"/>
      <c r="OH26" s="91"/>
      <c r="OI26" s="91"/>
      <c r="OJ26" s="91"/>
      <c r="OK26" s="91"/>
      <c r="OL26" s="91"/>
      <c r="OM26" s="91"/>
      <c r="ON26" s="91"/>
      <c r="OO26" s="91"/>
      <c r="OP26" s="91"/>
      <c r="OQ26" s="91"/>
      <c r="OR26" s="91"/>
      <c r="OS26" s="91"/>
      <c r="OT26" s="91"/>
      <c r="OU26" s="91"/>
      <c r="OV26" s="91"/>
      <c r="OW26" s="91"/>
      <c r="OX26" s="91"/>
      <c r="OY26" s="91"/>
      <c r="OZ26" s="91"/>
      <c r="PA26" s="91"/>
      <c r="PB26" s="91"/>
      <c r="PC26" s="91"/>
      <c r="PD26" s="91"/>
      <c r="PE26" s="91"/>
      <c r="PF26" s="91"/>
      <c r="PG26" s="91"/>
      <c r="PH26" s="91"/>
      <c r="PI26" s="91"/>
      <c r="PJ26" s="91"/>
      <c r="PK26" s="91"/>
      <c r="PL26" s="91"/>
      <c r="PM26" s="91"/>
      <c r="PN26" s="91"/>
      <c r="PO26" s="91"/>
      <c r="PP26" s="91"/>
      <c r="PQ26" s="91"/>
      <c r="PR26" s="91"/>
      <c r="PS26" s="91"/>
      <c r="PT26" s="91"/>
      <c r="PU26" s="91"/>
      <c r="PV26" s="91"/>
      <c r="PW26" s="91"/>
      <c r="PX26" s="91"/>
      <c r="PY26" s="91"/>
      <c r="PZ26" s="91"/>
      <c r="QA26" s="91"/>
      <c r="QB26" s="91"/>
      <c r="QC26" s="91"/>
      <c r="QD26" s="91"/>
      <c r="QE26" s="91"/>
      <c r="QF26" s="91"/>
      <c r="QG26" s="91"/>
      <c r="QH26" s="91"/>
      <c r="QI26" s="91"/>
      <c r="QJ26" s="91"/>
      <c r="QK26" s="91"/>
      <c r="QL26" s="91"/>
      <c r="QM26" s="91"/>
      <c r="QN26" s="91"/>
      <c r="QO26" s="91"/>
      <c r="QP26" s="91"/>
      <c r="QQ26" s="91"/>
      <c r="QR26" s="91"/>
      <c r="QS26" s="91"/>
      <c r="QT26" s="91"/>
      <c r="QU26" s="91"/>
      <c r="QV26" s="91"/>
      <c r="QW26" s="91"/>
      <c r="QX26" s="91"/>
      <c r="QY26" s="91"/>
      <c r="QZ26" s="91"/>
      <c r="RA26" s="91"/>
      <c r="RB26" s="91"/>
      <c r="RC26" s="91"/>
      <c r="RD26" s="91"/>
      <c r="RE26" s="91"/>
      <c r="RF26" s="91"/>
      <c r="RG26" s="91"/>
      <c r="RH26" s="91"/>
    </row>
    <row r="27" spans="1:476" x14ac:dyDescent="0.2">
      <c r="A27" s="91"/>
      <c r="B27" s="105" t="s">
        <v>216</v>
      </c>
      <c r="C27" s="91"/>
      <c r="D27" s="110" t="s">
        <v>217</v>
      </c>
      <c r="E27" s="111"/>
      <c r="F27" s="112"/>
      <c r="G27" s="91"/>
      <c r="H27" s="106" t="s">
        <v>218</v>
      </c>
      <c r="I27" s="107"/>
      <c r="J27" s="112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  <c r="IS27" s="91"/>
      <c r="IT27" s="91"/>
      <c r="IU27" s="91"/>
      <c r="IV27" s="91"/>
      <c r="IW27" s="91"/>
      <c r="IX27" s="91"/>
      <c r="IY27" s="91"/>
      <c r="IZ27" s="91"/>
      <c r="JA27" s="91"/>
      <c r="JB27" s="91"/>
      <c r="JC27" s="91"/>
      <c r="JD27" s="91"/>
      <c r="JE27" s="91"/>
      <c r="JF27" s="91"/>
      <c r="JG27" s="91"/>
      <c r="JH27" s="91"/>
      <c r="JI27" s="91"/>
      <c r="JJ27" s="91"/>
      <c r="JK27" s="91"/>
      <c r="JL27" s="91"/>
      <c r="JM27" s="91"/>
      <c r="JN27" s="91"/>
      <c r="JO27" s="91"/>
      <c r="JP27" s="91"/>
      <c r="JQ27" s="91"/>
      <c r="JR27" s="91"/>
      <c r="JS27" s="91"/>
      <c r="JT27" s="91"/>
      <c r="JU27" s="91"/>
      <c r="JV27" s="91"/>
      <c r="JW27" s="91"/>
      <c r="JX27" s="91"/>
      <c r="JY27" s="91"/>
      <c r="JZ27" s="91"/>
      <c r="KA27" s="91"/>
      <c r="KB27" s="91"/>
      <c r="KC27" s="91"/>
      <c r="KD27" s="91"/>
      <c r="KE27" s="91"/>
      <c r="KF27" s="91"/>
      <c r="KG27" s="91"/>
      <c r="KH27" s="91"/>
      <c r="KI27" s="91"/>
      <c r="KJ27" s="91"/>
      <c r="KK27" s="91"/>
      <c r="KL27" s="91"/>
      <c r="KM27" s="91"/>
      <c r="KN27" s="91"/>
      <c r="KO27" s="91"/>
      <c r="KP27" s="91"/>
      <c r="KQ27" s="91"/>
      <c r="KR27" s="91"/>
      <c r="KS27" s="91"/>
      <c r="KT27" s="91"/>
      <c r="KU27" s="91"/>
      <c r="KV27" s="91"/>
      <c r="KW27" s="91"/>
      <c r="KX27" s="91"/>
      <c r="KY27" s="91"/>
      <c r="KZ27" s="91"/>
      <c r="LA27" s="91"/>
      <c r="LB27" s="91"/>
      <c r="LC27" s="91"/>
      <c r="LD27" s="91"/>
      <c r="LE27" s="91"/>
      <c r="LF27" s="91"/>
      <c r="LG27" s="91"/>
      <c r="LH27" s="91"/>
      <c r="LI27" s="91"/>
      <c r="LJ27" s="91"/>
      <c r="LK27" s="91"/>
      <c r="LL27" s="91"/>
      <c r="LM27" s="91"/>
      <c r="LN27" s="91"/>
      <c r="LO27" s="91"/>
      <c r="LP27" s="91"/>
      <c r="LQ27" s="91"/>
      <c r="LR27" s="91"/>
      <c r="LS27" s="91"/>
      <c r="LT27" s="91"/>
      <c r="LU27" s="91"/>
      <c r="LV27" s="91"/>
      <c r="LW27" s="91"/>
      <c r="LX27" s="91"/>
      <c r="LY27" s="91"/>
      <c r="LZ27" s="91"/>
      <c r="MA27" s="91"/>
      <c r="MB27" s="91"/>
      <c r="MC27" s="91"/>
      <c r="MD27" s="91"/>
      <c r="ME27" s="91"/>
      <c r="MF27" s="91"/>
      <c r="MG27" s="91"/>
      <c r="MH27" s="91"/>
      <c r="MI27" s="91"/>
      <c r="MJ27" s="91"/>
      <c r="MK27" s="91"/>
      <c r="ML27" s="91"/>
      <c r="MM27" s="91"/>
      <c r="MN27" s="91"/>
      <c r="MO27" s="91"/>
      <c r="MP27" s="91"/>
      <c r="MQ27" s="91"/>
      <c r="MR27" s="91"/>
      <c r="MS27" s="91"/>
      <c r="MT27" s="91"/>
      <c r="MU27" s="91"/>
      <c r="MV27" s="91"/>
      <c r="MW27" s="91"/>
      <c r="MX27" s="91"/>
      <c r="MY27" s="91"/>
      <c r="MZ27" s="91"/>
      <c r="NA27" s="91"/>
      <c r="NB27" s="91"/>
      <c r="NC27" s="91"/>
      <c r="ND27" s="91"/>
      <c r="NE27" s="91"/>
      <c r="NF27" s="91"/>
      <c r="NG27" s="91"/>
      <c r="NH27" s="91"/>
      <c r="NI27" s="91"/>
      <c r="NJ27" s="91"/>
      <c r="NK27" s="91"/>
      <c r="NL27" s="91"/>
      <c r="NM27" s="91"/>
      <c r="NN27" s="91"/>
      <c r="NO27" s="91"/>
      <c r="NP27" s="91"/>
      <c r="NQ27" s="91"/>
      <c r="NR27" s="91"/>
      <c r="NS27" s="91"/>
      <c r="NT27" s="91"/>
      <c r="NU27" s="91"/>
      <c r="NV27" s="91"/>
      <c r="NW27" s="91"/>
      <c r="NX27" s="91"/>
      <c r="NY27" s="91"/>
      <c r="NZ27" s="91"/>
      <c r="OA27" s="91"/>
      <c r="OB27" s="91"/>
      <c r="OC27" s="91"/>
      <c r="OD27" s="91"/>
      <c r="OE27" s="91"/>
      <c r="OF27" s="91"/>
      <c r="OG27" s="91"/>
      <c r="OH27" s="91"/>
      <c r="OI27" s="91"/>
      <c r="OJ27" s="91"/>
      <c r="OK27" s="91"/>
      <c r="OL27" s="91"/>
      <c r="OM27" s="91"/>
      <c r="ON27" s="91"/>
      <c r="OO27" s="91"/>
      <c r="OP27" s="91"/>
      <c r="OQ27" s="91"/>
      <c r="OR27" s="91"/>
      <c r="OS27" s="91"/>
      <c r="OT27" s="91"/>
      <c r="OU27" s="91"/>
      <c r="OV27" s="91"/>
      <c r="OW27" s="91"/>
      <c r="OX27" s="91"/>
      <c r="OY27" s="91"/>
      <c r="OZ27" s="91"/>
      <c r="PA27" s="91"/>
      <c r="PB27" s="91"/>
      <c r="PC27" s="91"/>
      <c r="PD27" s="91"/>
      <c r="PE27" s="91"/>
      <c r="PF27" s="91"/>
      <c r="PG27" s="91"/>
      <c r="PH27" s="91"/>
      <c r="PI27" s="91"/>
      <c r="PJ27" s="91"/>
      <c r="PK27" s="91"/>
      <c r="PL27" s="91"/>
      <c r="PM27" s="91"/>
      <c r="PN27" s="91"/>
      <c r="PO27" s="91"/>
      <c r="PP27" s="91"/>
      <c r="PQ27" s="91"/>
      <c r="PR27" s="91"/>
      <c r="PS27" s="91"/>
      <c r="PT27" s="91"/>
      <c r="PU27" s="91"/>
      <c r="PV27" s="91"/>
      <c r="PW27" s="91"/>
      <c r="PX27" s="91"/>
      <c r="PY27" s="91"/>
      <c r="PZ27" s="91"/>
      <c r="QA27" s="91"/>
      <c r="QB27" s="91"/>
      <c r="QC27" s="91"/>
      <c r="QD27" s="91"/>
      <c r="QE27" s="91"/>
      <c r="QF27" s="91"/>
      <c r="QG27" s="91"/>
      <c r="QH27" s="91"/>
      <c r="QI27" s="91"/>
      <c r="QJ27" s="91"/>
      <c r="QK27" s="91"/>
      <c r="QL27" s="91"/>
      <c r="QM27" s="91"/>
      <c r="QN27" s="91"/>
      <c r="QO27" s="91"/>
      <c r="QP27" s="91"/>
      <c r="QQ27" s="91"/>
      <c r="QR27" s="91"/>
      <c r="QS27" s="91"/>
      <c r="QT27" s="91"/>
      <c r="QU27" s="91"/>
      <c r="QV27" s="91"/>
      <c r="QW27" s="91"/>
      <c r="QX27" s="91"/>
      <c r="QY27" s="91"/>
      <c r="QZ27" s="91"/>
      <c r="RA27" s="91"/>
      <c r="RB27" s="91"/>
      <c r="RC27" s="91"/>
      <c r="RD27" s="91"/>
      <c r="RE27" s="91"/>
      <c r="RF27" s="91"/>
      <c r="RG27" s="91"/>
      <c r="RH27" s="91"/>
    </row>
    <row r="28" spans="1:476" x14ac:dyDescent="0.2">
      <c r="A28" s="91"/>
      <c r="B28" s="91"/>
      <c r="C28" s="91"/>
      <c r="D28" s="110" t="s">
        <v>219</v>
      </c>
      <c r="E28" s="111"/>
      <c r="F28" s="112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  <c r="IQ28" s="91"/>
      <c r="IR28" s="91"/>
      <c r="IS28" s="91"/>
      <c r="IT28" s="91"/>
      <c r="IU28" s="91"/>
      <c r="IV28" s="91"/>
      <c r="IW28" s="91"/>
      <c r="IX28" s="91"/>
      <c r="IY28" s="91"/>
      <c r="IZ28" s="91"/>
      <c r="JA28" s="91"/>
      <c r="JB28" s="91"/>
      <c r="JC28" s="91"/>
      <c r="JD28" s="91"/>
      <c r="JE28" s="91"/>
      <c r="JF28" s="91"/>
      <c r="JG28" s="91"/>
      <c r="JH28" s="91"/>
      <c r="JI28" s="91"/>
      <c r="JJ28" s="91"/>
      <c r="JK28" s="91"/>
      <c r="JL28" s="91"/>
      <c r="JM28" s="91"/>
      <c r="JN28" s="91"/>
      <c r="JO28" s="91"/>
      <c r="JP28" s="91"/>
      <c r="JQ28" s="91"/>
      <c r="JR28" s="91"/>
      <c r="JS28" s="91"/>
      <c r="JT28" s="91"/>
      <c r="JU28" s="91"/>
      <c r="JV28" s="91"/>
      <c r="JW28" s="91"/>
      <c r="JX28" s="91"/>
      <c r="JY28" s="91"/>
      <c r="JZ28" s="91"/>
      <c r="KA28" s="91"/>
      <c r="KB28" s="91"/>
      <c r="KC28" s="91"/>
      <c r="KD28" s="91"/>
      <c r="KE28" s="91"/>
      <c r="KF28" s="91"/>
      <c r="KG28" s="91"/>
      <c r="KH28" s="91"/>
      <c r="KI28" s="91"/>
      <c r="KJ28" s="91"/>
      <c r="KK28" s="91"/>
      <c r="KL28" s="91"/>
      <c r="KM28" s="91"/>
      <c r="KN28" s="91"/>
      <c r="KO28" s="91"/>
      <c r="KP28" s="91"/>
      <c r="KQ28" s="91"/>
      <c r="KR28" s="91"/>
      <c r="KS28" s="91"/>
      <c r="KT28" s="91"/>
      <c r="KU28" s="91"/>
      <c r="KV28" s="91"/>
      <c r="KW28" s="91"/>
      <c r="KX28" s="91"/>
      <c r="KY28" s="91"/>
      <c r="KZ28" s="91"/>
      <c r="LA28" s="91"/>
      <c r="LB28" s="91"/>
      <c r="LC28" s="91"/>
      <c r="LD28" s="91"/>
      <c r="LE28" s="91"/>
      <c r="LF28" s="91"/>
      <c r="LG28" s="91"/>
      <c r="LH28" s="91"/>
      <c r="LI28" s="91"/>
      <c r="LJ28" s="91"/>
      <c r="LK28" s="91"/>
      <c r="LL28" s="91"/>
      <c r="LM28" s="91"/>
      <c r="LN28" s="91"/>
      <c r="LO28" s="91"/>
      <c r="LP28" s="91"/>
      <c r="LQ28" s="91"/>
      <c r="LR28" s="91"/>
      <c r="LS28" s="91"/>
      <c r="LT28" s="91"/>
      <c r="LU28" s="91"/>
      <c r="LV28" s="91"/>
      <c r="LW28" s="91"/>
      <c r="LX28" s="91"/>
      <c r="LY28" s="91"/>
      <c r="LZ28" s="91"/>
      <c r="MA28" s="91"/>
      <c r="MB28" s="91"/>
      <c r="MC28" s="91"/>
      <c r="MD28" s="91"/>
      <c r="ME28" s="91"/>
      <c r="MF28" s="91"/>
      <c r="MG28" s="91"/>
      <c r="MH28" s="91"/>
      <c r="MI28" s="91"/>
      <c r="MJ28" s="91"/>
      <c r="MK28" s="91"/>
      <c r="ML28" s="91"/>
      <c r="MM28" s="91"/>
      <c r="MN28" s="91"/>
      <c r="MO28" s="91"/>
      <c r="MP28" s="91"/>
      <c r="MQ28" s="91"/>
      <c r="MR28" s="91"/>
      <c r="MS28" s="91"/>
      <c r="MT28" s="91"/>
      <c r="MU28" s="91"/>
      <c r="MV28" s="91"/>
      <c r="MW28" s="91"/>
      <c r="MX28" s="91"/>
      <c r="MY28" s="91"/>
      <c r="MZ28" s="91"/>
      <c r="NA28" s="91"/>
      <c r="NB28" s="91"/>
      <c r="NC28" s="91"/>
      <c r="ND28" s="91"/>
      <c r="NE28" s="91"/>
      <c r="NF28" s="91"/>
      <c r="NG28" s="91"/>
      <c r="NH28" s="91"/>
      <c r="NI28" s="91"/>
      <c r="NJ28" s="91"/>
      <c r="NK28" s="91"/>
      <c r="NL28" s="91"/>
      <c r="NM28" s="91"/>
      <c r="NN28" s="91"/>
      <c r="NO28" s="91"/>
      <c r="NP28" s="91"/>
      <c r="NQ28" s="91"/>
      <c r="NR28" s="91"/>
      <c r="NS28" s="91"/>
      <c r="NT28" s="91"/>
      <c r="NU28" s="91"/>
      <c r="NV28" s="91"/>
      <c r="NW28" s="91"/>
      <c r="NX28" s="91"/>
      <c r="NY28" s="91"/>
      <c r="NZ28" s="91"/>
      <c r="OA28" s="91"/>
      <c r="OB28" s="91"/>
      <c r="OC28" s="91"/>
      <c r="OD28" s="91"/>
      <c r="OE28" s="91"/>
      <c r="OF28" s="91"/>
      <c r="OG28" s="91"/>
      <c r="OH28" s="91"/>
      <c r="OI28" s="91"/>
      <c r="OJ28" s="91"/>
      <c r="OK28" s="91"/>
      <c r="OL28" s="91"/>
      <c r="OM28" s="91"/>
      <c r="ON28" s="91"/>
      <c r="OO28" s="91"/>
      <c r="OP28" s="91"/>
      <c r="OQ28" s="91"/>
      <c r="OR28" s="91"/>
      <c r="OS28" s="91"/>
      <c r="OT28" s="91"/>
      <c r="OU28" s="91"/>
      <c r="OV28" s="91"/>
      <c r="OW28" s="91"/>
      <c r="OX28" s="91"/>
      <c r="OY28" s="91"/>
      <c r="OZ28" s="91"/>
      <c r="PA28" s="91"/>
      <c r="PB28" s="91"/>
      <c r="PC28" s="91"/>
      <c r="PD28" s="91"/>
      <c r="PE28" s="91"/>
      <c r="PF28" s="91"/>
      <c r="PG28" s="91"/>
      <c r="PH28" s="91"/>
      <c r="PI28" s="91"/>
      <c r="PJ28" s="91"/>
      <c r="PK28" s="91"/>
      <c r="PL28" s="91"/>
      <c r="PM28" s="91"/>
      <c r="PN28" s="91"/>
      <c r="PO28" s="91"/>
      <c r="PP28" s="91"/>
      <c r="PQ28" s="91"/>
      <c r="PR28" s="91"/>
      <c r="PS28" s="91"/>
      <c r="PT28" s="91"/>
      <c r="PU28" s="91"/>
      <c r="PV28" s="91"/>
      <c r="PW28" s="91"/>
      <c r="PX28" s="91"/>
      <c r="PY28" s="91"/>
      <c r="PZ28" s="91"/>
      <c r="QA28" s="91"/>
      <c r="QB28" s="91"/>
      <c r="QC28" s="91"/>
      <c r="QD28" s="91"/>
      <c r="QE28" s="91"/>
      <c r="QF28" s="91"/>
      <c r="QG28" s="91"/>
      <c r="QH28" s="91"/>
      <c r="QI28" s="91"/>
      <c r="QJ28" s="91"/>
      <c r="QK28" s="91"/>
      <c r="QL28" s="91"/>
      <c r="QM28" s="91"/>
      <c r="QN28" s="91"/>
      <c r="QO28" s="91"/>
      <c r="QP28" s="91"/>
      <c r="QQ28" s="91"/>
      <c r="QR28" s="91"/>
      <c r="QS28" s="91"/>
      <c r="QT28" s="91"/>
      <c r="QU28" s="91"/>
      <c r="QV28" s="91"/>
      <c r="QW28" s="91"/>
      <c r="QX28" s="91"/>
      <c r="QY28" s="91"/>
      <c r="QZ28" s="91"/>
      <c r="RA28" s="91"/>
      <c r="RB28" s="91"/>
      <c r="RC28" s="91"/>
      <c r="RD28" s="91"/>
      <c r="RE28" s="91"/>
      <c r="RF28" s="91"/>
      <c r="RG28" s="91"/>
      <c r="RH28" s="91"/>
    </row>
    <row r="29" spans="1:476" x14ac:dyDescent="0.2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  <c r="IQ29" s="91"/>
      <c r="IR29" s="91"/>
      <c r="IS29" s="91"/>
      <c r="IT29" s="91"/>
      <c r="IU29" s="91"/>
      <c r="IV29" s="91"/>
      <c r="IW29" s="91"/>
      <c r="IX29" s="91"/>
      <c r="IY29" s="91"/>
      <c r="IZ29" s="91"/>
      <c r="JA29" s="91"/>
      <c r="JB29" s="91"/>
      <c r="JC29" s="91"/>
      <c r="JD29" s="91"/>
      <c r="JE29" s="91"/>
      <c r="JF29" s="91"/>
      <c r="JG29" s="91"/>
      <c r="JH29" s="91"/>
      <c r="JI29" s="91"/>
      <c r="JJ29" s="91"/>
      <c r="JK29" s="91"/>
      <c r="JL29" s="91"/>
      <c r="JM29" s="91"/>
      <c r="JN29" s="91"/>
      <c r="JO29" s="91"/>
      <c r="JP29" s="91"/>
      <c r="JQ29" s="91"/>
      <c r="JR29" s="91"/>
      <c r="JS29" s="91"/>
      <c r="JT29" s="91"/>
      <c r="JU29" s="91"/>
      <c r="JV29" s="91"/>
      <c r="JW29" s="91"/>
      <c r="JX29" s="91"/>
      <c r="JY29" s="91"/>
      <c r="JZ29" s="91"/>
      <c r="KA29" s="91"/>
      <c r="KB29" s="91"/>
      <c r="KC29" s="91"/>
      <c r="KD29" s="91"/>
      <c r="KE29" s="91"/>
      <c r="KF29" s="91"/>
      <c r="KG29" s="91"/>
      <c r="KH29" s="91"/>
      <c r="KI29" s="91"/>
      <c r="KJ29" s="91"/>
      <c r="KK29" s="91"/>
      <c r="KL29" s="91"/>
      <c r="KM29" s="91"/>
      <c r="KN29" s="91"/>
      <c r="KO29" s="91"/>
      <c r="KP29" s="91"/>
      <c r="KQ29" s="91"/>
      <c r="KR29" s="91"/>
      <c r="KS29" s="91"/>
      <c r="KT29" s="91"/>
      <c r="KU29" s="91"/>
      <c r="KV29" s="91"/>
      <c r="KW29" s="91"/>
      <c r="KX29" s="91"/>
      <c r="KY29" s="91"/>
      <c r="KZ29" s="91"/>
      <c r="LA29" s="91"/>
      <c r="LB29" s="91"/>
      <c r="LC29" s="91"/>
      <c r="LD29" s="91"/>
      <c r="LE29" s="91"/>
      <c r="LF29" s="91"/>
      <c r="LG29" s="91"/>
      <c r="LH29" s="91"/>
      <c r="LI29" s="91"/>
      <c r="LJ29" s="91"/>
      <c r="LK29" s="91"/>
      <c r="LL29" s="91"/>
      <c r="LM29" s="91"/>
      <c r="LN29" s="91"/>
      <c r="LO29" s="91"/>
      <c r="LP29" s="91"/>
      <c r="LQ29" s="91"/>
      <c r="LR29" s="91"/>
      <c r="LS29" s="91"/>
      <c r="LT29" s="91"/>
      <c r="LU29" s="91"/>
      <c r="LV29" s="91"/>
      <c r="LW29" s="91"/>
      <c r="LX29" s="91"/>
      <c r="LY29" s="91"/>
      <c r="LZ29" s="91"/>
      <c r="MA29" s="91"/>
      <c r="MB29" s="91"/>
      <c r="MC29" s="91"/>
      <c r="MD29" s="91"/>
      <c r="ME29" s="91"/>
      <c r="MF29" s="91"/>
      <c r="MG29" s="91"/>
      <c r="MH29" s="91"/>
      <c r="MI29" s="91"/>
      <c r="MJ29" s="91"/>
      <c r="MK29" s="91"/>
      <c r="ML29" s="91"/>
      <c r="MM29" s="91"/>
      <c r="MN29" s="91"/>
      <c r="MO29" s="91"/>
      <c r="MP29" s="91"/>
      <c r="MQ29" s="91"/>
      <c r="MR29" s="91"/>
      <c r="MS29" s="91"/>
      <c r="MT29" s="91"/>
      <c r="MU29" s="91"/>
      <c r="MV29" s="91"/>
      <c r="MW29" s="91"/>
      <c r="MX29" s="91"/>
      <c r="MY29" s="91"/>
      <c r="MZ29" s="91"/>
      <c r="NA29" s="91"/>
      <c r="NB29" s="91"/>
      <c r="NC29" s="91"/>
      <c r="ND29" s="91"/>
      <c r="NE29" s="91"/>
      <c r="NF29" s="91"/>
      <c r="NG29" s="91"/>
      <c r="NH29" s="91"/>
      <c r="NI29" s="91"/>
      <c r="NJ29" s="91"/>
      <c r="NK29" s="91"/>
      <c r="NL29" s="91"/>
      <c r="NM29" s="91"/>
      <c r="NN29" s="91"/>
      <c r="NO29" s="91"/>
      <c r="NP29" s="91"/>
      <c r="NQ29" s="91"/>
      <c r="NR29" s="91"/>
      <c r="NS29" s="91"/>
      <c r="NT29" s="91"/>
      <c r="NU29" s="91"/>
      <c r="NV29" s="91"/>
      <c r="NW29" s="91"/>
      <c r="NX29" s="91"/>
      <c r="NY29" s="91"/>
      <c r="NZ29" s="91"/>
      <c r="OA29" s="91"/>
      <c r="OB29" s="91"/>
      <c r="OC29" s="91"/>
      <c r="OD29" s="91"/>
      <c r="OE29" s="91"/>
      <c r="OF29" s="91"/>
      <c r="OG29" s="91"/>
      <c r="OH29" s="91"/>
      <c r="OI29" s="91"/>
      <c r="OJ29" s="91"/>
      <c r="OK29" s="91"/>
      <c r="OL29" s="91"/>
      <c r="OM29" s="91"/>
      <c r="ON29" s="91"/>
      <c r="OO29" s="91"/>
      <c r="OP29" s="91"/>
      <c r="OQ29" s="91"/>
      <c r="OR29" s="91"/>
      <c r="OS29" s="91"/>
      <c r="OT29" s="91"/>
      <c r="OU29" s="91"/>
      <c r="OV29" s="91"/>
      <c r="OW29" s="91"/>
      <c r="OX29" s="91"/>
      <c r="OY29" s="91"/>
      <c r="OZ29" s="91"/>
      <c r="PA29" s="91"/>
      <c r="PB29" s="91"/>
      <c r="PC29" s="91"/>
      <c r="PD29" s="91"/>
      <c r="PE29" s="91"/>
      <c r="PF29" s="91"/>
      <c r="PG29" s="91"/>
      <c r="PH29" s="91"/>
      <c r="PI29" s="91"/>
      <c r="PJ29" s="91"/>
      <c r="PK29" s="91"/>
      <c r="PL29" s="91"/>
      <c r="PM29" s="91"/>
      <c r="PN29" s="91"/>
      <c r="PO29" s="91"/>
      <c r="PP29" s="91"/>
      <c r="PQ29" s="91"/>
      <c r="PR29" s="91"/>
      <c r="PS29" s="91"/>
      <c r="PT29" s="91"/>
      <c r="PU29" s="91"/>
      <c r="PV29" s="91"/>
      <c r="PW29" s="91"/>
      <c r="PX29" s="91"/>
      <c r="PY29" s="91"/>
      <c r="PZ29" s="91"/>
      <c r="QA29" s="91"/>
      <c r="QB29" s="91"/>
      <c r="QC29" s="91"/>
      <c r="QD29" s="91"/>
      <c r="QE29" s="91"/>
      <c r="QF29" s="91"/>
      <c r="QG29" s="91"/>
      <c r="QH29" s="91"/>
      <c r="QI29" s="91"/>
      <c r="QJ29" s="91"/>
      <c r="QK29" s="91"/>
      <c r="QL29" s="91"/>
      <c r="QM29" s="91"/>
      <c r="QN29" s="91"/>
      <c r="QO29" s="91"/>
      <c r="QP29" s="91"/>
      <c r="QQ29" s="91"/>
      <c r="QR29" s="91"/>
      <c r="QS29" s="91"/>
      <c r="QT29" s="91"/>
      <c r="QU29" s="91"/>
      <c r="QV29" s="91"/>
      <c r="QW29" s="91"/>
      <c r="QX29" s="91"/>
      <c r="QY29" s="91"/>
      <c r="QZ29" s="91"/>
      <c r="RA29" s="91"/>
      <c r="RB29" s="91"/>
      <c r="RC29" s="91"/>
      <c r="RD29" s="91"/>
      <c r="RE29" s="91"/>
      <c r="RF29" s="91"/>
      <c r="RG29" s="91"/>
      <c r="RH29" s="91"/>
    </row>
    <row r="30" spans="1:476" x14ac:dyDescent="0.2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  <c r="IQ30" s="91"/>
      <c r="IR30" s="91"/>
      <c r="IS30" s="91"/>
      <c r="IT30" s="91"/>
      <c r="IU30" s="91"/>
      <c r="IV30" s="91"/>
      <c r="IW30" s="91"/>
      <c r="IX30" s="91"/>
      <c r="IY30" s="91"/>
      <c r="IZ30" s="91"/>
      <c r="JA30" s="91"/>
      <c r="JB30" s="91"/>
      <c r="JC30" s="91"/>
      <c r="JD30" s="91"/>
      <c r="JE30" s="91"/>
      <c r="JF30" s="91"/>
      <c r="JG30" s="91"/>
      <c r="JH30" s="91"/>
      <c r="JI30" s="91"/>
      <c r="JJ30" s="91"/>
      <c r="JK30" s="91"/>
      <c r="JL30" s="91"/>
      <c r="JM30" s="91"/>
      <c r="JN30" s="91"/>
      <c r="JO30" s="91"/>
      <c r="JP30" s="91"/>
      <c r="JQ30" s="91"/>
      <c r="JR30" s="91"/>
      <c r="JS30" s="91"/>
      <c r="JT30" s="91"/>
      <c r="JU30" s="91"/>
      <c r="JV30" s="91"/>
      <c r="JW30" s="91"/>
      <c r="JX30" s="91"/>
      <c r="JY30" s="91"/>
      <c r="JZ30" s="91"/>
      <c r="KA30" s="91"/>
      <c r="KB30" s="91"/>
      <c r="KC30" s="91"/>
      <c r="KD30" s="91"/>
      <c r="KE30" s="91"/>
      <c r="KF30" s="91"/>
      <c r="KG30" s="91"/>
      <c r="KH30" s="91"/>
      <c r="KI30" s="91"/>
      <c r="KJ30" s="91"/>
      <c r="KK30" s="91"/>
      <c r="KL30" s="91"/>
      <c r="KM30" s="91"/>
      <c r="KN30" s="91"/>
      <c r="KO30" s="91"/>
      <c r="KP30" s="91"/>
      <c r="KQ30" s="91"/>
      <c r="KR30" s="91"/>
      <c r="KS30" s="91"/>
      <c r="KT30" s="91"/>
      <c r="KU30" s="91"/>
      <c r="KV30" s="91"/>
      <c r="KW30" s="91"/>
      <c r="KX30" s="91"/>
      <c r="KY30" s="91"/>
      <c r="KZ30" s="91"/>
      <c r="LA30" s="91"/>
      <c r="LB30" s="91"/>
      <c r="LC30" s="91"/>
      <c r="LD30" s="91"/>
      <c r="LE30" s="91"/>
      <c r="LF30" s="91"/>
      <c r="LG30" s="91"/>
      <c r="LH30" s="91"/>
      <c r="LI30" s="91"/>
      <c r="LJ30" s="91"/>
      <c r="LK30" s="91"/>
      <c r="LL30" s="91"/>
      <c r="LM30" s="91"/>
      <c r="LN30" s="91"/>
      <c r="LO30" s="91"/>
      <c r="LP30" s="91"/>
      <c r="LQ30" s="91"/>
      <c r="LR30" s="91"/>
      <c r="LS30" s="91"/>
      <c r="LT30" s="91"/>
      <c r="LU30" s="91"/>
      <c r="LV30" s="91"/>
      <c r="LW30" s="91"/>
      <c r="LX30" s="91"/>
      <c r="LY30" s="91"/>
      <c r="LZ30" s="91"/>
      <c r="MA30" s="91"/>
      <c r="MB30" s="91"/>
      <c r="MC30" s="91"/>
      <c r="MD30" s="91"/>
      <c r="ME30" s="91"/>
      <c r="MF30" s="91"/>
      <c r="MG30" s="91"/>
      <c r="MH30" s="91"/>
      <c r="MI30" s="91"/>
      <c r="MJ30" s="91"/>
      <c r="MK30" s="91"/>
      <c r="ML30" s="91"/>
      <c r="MM30" s="91"/>
      <c r="MN30" s="91"/>
      <c r="MO30" s="91"/>
      <c r="MP30" s="91"/>
      <c r="MQ30" s="91"/>
      <c r="MR30" s="91"/>
      <c r="MS30" s="91"/>
      <c r="MT30" s="91"/>
      <c r="MU30" s="91"/>
      <c r="MV30" s="91"/>
      <c r="MW30" s="91"/>
      <c r="MX30" s="91"/>
      <c r="MY30" s="91"/>
      <c r="MZ30" s="91"/>
      <c r="NA30" s="91"/>
      <c r="NB30" s="91"/>
      <c r="NC30" s="91"/>
      <c r="ND30" s="91"/>
      <c r="NE30" s="91"/>
      <c r="NF30" s="91"/>
      <c r="NG30" s="91"/>
      <c r="NH30" s="91"/>
      <c r="NI30" s="91"/>
      <c r="NJ30" s="91"/>
      <c r="NK30" s="91"/>
      <c r="NL30" s="91"/>
      <c r="NM30" s="91"/>
      <c r="NN30" s="91"/>
      <c r="NO30" s="91"/>
      <c r="NP30" s="91"/>
      <c r="NQ30" s="91"/>
      <c r="NR30" s="91"/>
      <c r="NS30" s="91"/>
      <c r="NT30" s="91"/>
      <c r="NU30" s="91"/>
      <c r="NV30" s="91"/>
      <c r="NW30" s="91"/>
      <c r="NX30" s="91"/>
      <c r="NY30" s="91"/>
      <c r="NZ30" s="91"/>
      <c r="OA30" s="91"/>
      <c r="OB30" s="91"/>
      <c r="OC30" s="91"/>
      <c r="OD30" s="91"/>
      <c r="OE30" s="91"/>
      <c r="OF30" s="91"/>
      <c r="OG30" s="91"/>
      <c r="OH30" s="91"/>
      <c r="OI30" s="91"/>
      <c r="OJ30" s="91"/>
      <c r="OK30" s="91"/>
      <c r="OL30" s="91"/>
      <c r="OM30" s="91"/>
      <c r="ON30" s="91"/>
      <c r="OO30" s="91"/>
      <c r="OP30" s="91"/>
      <c r="OQ30" s="91"/>
      <c r="OR30" s="91"/>
      <c r="OS30" s="91"/>
      <c r="OT30" s="91"/>
      <c r="OU30" s="91"/>
      <c r="OV30" s="91"/>
      <c r="OW30" s="91"/>
      <c r="OX30" s="91"/>
      <c r="OY30" s="91"/>
      <c r="OZ30" s="91"/>
      <c r="PA30" s="91"/>
      <c r="PB30" s="91"/>
      <c r="PC30" s="91"/>
      <c r="PD30" s="91"/>
      <c r="PE30" s="91"/>
      <c r="PF30" s="91"/>
      <c r="PG30" s="91"/>
      <c r="PH30" s="91"/>
      <c r="PI30" s="91"/>
      <c r="PJ30" s="91"/>
      <c r="PK30" s="91"/>
      <c r="PL30" s="91"/>
      <c r="PM30" s="91"/>
      <c r="PN30" s="91"/>
      <c r="PO30" s="91"/>
      <c r="PP30" s="91"/>
      <c r="PQ30" s="91"/>
      <c r="PR30" s="91"/>
      <c r="PS30" s="91"/>
      <c r="PT30" s="91"/>
      <c r="PU30" s="91"/>
      <c r="PV30" s="91"/>
      <c r="PW30" s="91"/>
      <c r="PX30" s="91"/>
      <c r="PY30" s="91"/>
      <c r="PZ30" s="91"/>
      <c r="QA30" s="91"/>
      <c r="QB30" s="91"/>
      <c r="QC30" s="91"/>
      <c r="QD30" s="91"/>
      <c r="QE30" s="91"/>
      <c r="QF30" s="91"/>
      <c r="QG30" s="91"/>
      <c r="QH30" s="91"/>
      <c r="QI30" s="91"/>
      <c r="QJ30" s="91"/>
      <c r="QK30" s="91"/>
      <c r="QL30" s="91"/>
      <c r="QM30" s="91"/>
      <c r="QN30" s="91"/>
      <c r="QO30" s="91"/>
      <c r="QP30" s="91"/>
      <c r="QQ30" s="91"/>
      <c r="QR30" s="91"/>
      <c r="QS30" s="91"/>
      <c r="QT30" s="91"/>
      <c r="QU30" s="91"/>
      <c r="QV30" s="91"/>
      <c r="QW30" s="91"/>
      <c r="QX30" s="91"/>
      <c r="QY30" s="91"/>
      <c r="QZ30" s="91"/>
      <c r="RA30" s="91"/>
      <c r="RB30" s="91"/>
      <c r="RC30" s="91"/>
      <c r="RD30" s="91"/>
      <c r="RE30" s="91"/>
      <c r="RF30" s="91"/>
      <c r="RG30" s="91"/>
      <c r="RH30" s="91"/>
    </row>
  </sheetData>
  <sheetProtection algorithmName="SHA-512" hashValue="pslEY8ALgrnx0D3IKTW/v5w+07i8/SBIQSSEX0Zwo6NWINxNIgyeCJyotkXBIj98bd39vIUpaDiJaTMsNM7q2w==" saltValue="uM61TeoNQsleHiAqvwWmwA==" spinCount="100000" sheet="1" objects="1" scenarios="1" formatColumns="0" formatRows="0" insertRows="0" selectLockedCells="1" autoFilter="0"/>
  <mergeCells count="1">
    <mergeCell ref="H25:J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Ciele - ordinácia</vt:lpstr>
      <vt:lpstr>Ciele - súkromné</vt:lpstr>
      <vt:lpstr>Majetky - ordinácia</vt:lpstr>
      <vt:lpstr>Majetky - súkromné</vt:lpstr>
      <vt:lpstr>Ukazovateľ rizika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Kubalová</dc:creator>
  <cp:lastModifiedBy>Jana Kubalová</cp:lastModifiedBy>
  <dcterms:created xsi:type="dcterms:W3CDTF">2025-11-05T09:45:32Z</dcterms:created>
  <dcterms:modified xsi:type="dcterms:W3CDTF">2025-11-06T09:23:51Z</dcterms:modified>
</cp:coreProperties>
</file>