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rat\Dropbox\LHR's shared workspace\Personal Laptop Bkup Dec 20th 2025\Personal\Career\Transcript\"/>
    </mc:Choice>
  </mc:AlternateContent>
  <xr:revisionPtr revIDLastSave="0" documentId="8_{7480F9ED-DC98-4BE8-9F3A-B64DA0113EFD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TART HERE" sheetId="1" r:id="rId1"/>
    <sheet name="READINESS CHECKLIST" sheetId="2" r:id="rId2"/>
    <sheet name="READINESS SUMMAR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3" l="1"/>
  <c r="C23" i="3"/>
  <c r="B23" i="3"/>
  <c r="D22" i="3"/>
  <c r="C22" i="3"/>
  <c r="B22" i="3"/>
  <c r="D21" i="3"/>
  <c r="C21" i="3"/>
  <c r="B21" i="3"/>
  <c r="D20" i="3"/>
  <c r="C20" i="3"/>
  <c r="B20" i="3"/>
  <c r="D19" i="3"/>
  <c r="C19" i="3"/>
  <c r="B19" i="3"/>
  <c r="D18" i="3"/>
  <c r="C18" i="3"/>
  <c r="B18" i="3"/>
  <c r="D17" i="3"/>
  <c r="C17" i="3"/>
  <c r="B17" i="3"/>
  <c r="D16" i="3"/>
  <c r="C16" i="3"/>
  <c r="B16" i="3"/>
  <c r="D15" i="3"/>
  <c r="C15" i="3"/>
  <c r="B15" i="3"/>
  <c r="D14" i="3"/>
  <c r="C14" i="3"/>
  <c r="B14" i="3"/>
  <c r="B10" i="3"/>
  <c r="B9" i="3"/>
  <c r="B8" i="3"/>
  <c r="B7" i="3"/>
  <c r="B6" i="3"/>
  <c r="B5" i="3" l="1"/>
  <c r="E16" i="3"/>
  <c r="F16" i="3" s="1"/>
  <c r="E20" i="3"/>
  <c r="F20" i="3" s="1"/>
  <c r="E14" i="3"/>
  <c r="F14" i="3" s="1"/>
  <c r="E18" i="3"/>
  <c r="F18" i="3" s="1"/>
  <c r="E22" i="3"/>
  <c r="F22" i="3" s="1"/>
  <c r="E17" i="3"/>
  <c r="F17" i="3" s="1"/>
  <c r="E21" i="3"/>
  <c r="F21" i="3" s="1"/>
  <c r="E15" i="3"/>
  <c r="F15" i="3" s="1"/>
  <c r="E19" i="3"/>
  <c r="F19" i="3" s="1"/>
  <c r="E23" i="3"/>
  <c r="F23" i="3" s="1"/>
</calcChain>
</file>

<file path=xl/sharedStrings.xml><?xml version="1.0" encoding="utf-8"?>
<sst xmlns="http://schemas.openxmlformats.org/spreadsheetml/2006/main" count="369" uniqueCount="174">
  <si>
    <t>MWC CLOUD ASSESSMENT &amp; MIGRATION READINESS CHECKLIST</t>
  </si>
  <si>
    <t>Assess First. Migrate Second.</t>
  </si>
  <si>
    <t>PURPOSE</t>
  </si>
  <si>
    <t>Use this free checklist to identify whether the major business, application, infrastructure, dependency, security, resiliency, cost, architecture, migration, and operational areas have been addressed before and during a Cloud Assessment &amp; Migration. This is intentionally a readiness-level tool—not the detailed MWC Master Questionnaire.</t>
  </si>
  <si>
    <t>HOW TO USE</t>
  </si>
  <si>
    <t>1</t>
  </si>
  <si>
    <t>Review each readiness check with the appropriate business or technical stakeholders.</t>
  </si>
  <si>
    <t>2</t>
  </si>
  <si>
    <t>Select a Status: Not Started, In Progress, Complete, Needs Attention, or N/A.</t>
  </si>
  <si>
    <t>3</t>
  </si>
  <si>
    <t>Set a Priority: Critical, High, Medium, or Low.</t>
  </si>
  <si>
    <t>4</t>
  </si>
  <si>
    <t>Assign an Owner and add concise Notes where useful.</t>
  </si>
  <si>
    <t>5</t>
  </si>
  <si>
    <t>Use READINESS SUMMARY to identify completion levels and areas requiring attention.</t>
  </si>
  <si>
    <t>WHAT THIS FREE CHECKLIST DOES — AND DOES NOT DO</t>
  </si>
  <si>
    <t>This checklist helps identify WHAT areas should be covered. The future MWC Master Cloud Assessment &amp; Migration Questionnaire is intended to go deeper into WHAT TO ASK, WHO TO ASK, WHAT EVIDENCE TO COLLECT, and WHAT FOLLOW-UP IS REQUIRED. The MWC Assess App is planned as the guided digital evolution of that Master Questionnaire.</t>
  </si>
  <si>
    <t>Modernize Without Compromise | Cloud Assessment &amp; Migration</t>
  </si>
  <si>
    <t>ID</t>
  </si>
  <si>
    <t>Assessment Area</t>
  </si>
  <si>
    <t>Readiness Check</t>
  </si>
  <si>
    <t>Status</t>
  </si>
  <si>
    <t>Priority</t>
  </si>
  <si>
    <t>Owner</t>
  </si>
  <si>
    <t>Notes</t>
  </si>
  <si>
    <t>BUS-01</t>
  </si>
  <si>
    <t>Business &amp; Organization</t>
  </si>
  <si>
    <t>Business drivers and expected outcomes for the cloud initiative are documented.</t>
  </si>
  <si>
    <t>Not Started</t>
  </si>
  <si>
    <t>High</t>
  </si>
  <si>
    <t>BUS-02</t>
  </si>
  <si>
    <t>Executive sponsor and key stakeholders are identified.</t>
  </si>
  <si>
    <t>BUS-03</t>
  </si>
  <si>
    <t>Business and technical owners are identified for in-scope services and applications.</t>
  </si>
  <si>
    <t>BUS-04</t>
  </si>
  <si>
    <t>Migration scope, timeline, constraints, and major milestones are understood.</t>
  </si>
  <si>
    <t>BUS-05</t>
  </si>
  <si>
    <t>Required SMEs and support teams are identified and available for discovery.</t>
  </si>
  <si>
    <t>BUS-06</t>
  </si>
  <si>
    <t>Current operating/support model and organizational responsibilities are documented.</t>
  </si>
  <si>
    <t>CUR-01</t>
  </si>
  <si>
    <t>Current-State Discovery</t>
  </si>
  <si>
    <t>Existing architecture diagrams of the current environment are available and have been reviewed.</t>
  </si>
  <si>
    <t>CUR-02</t>
  </si>
  <si>
    <t>Server and infrastructure inventories are available and validated.</t>
  </si>
  <si>
    <t>CUR-03</t>
  </si>
  <si>
    <t>Operating systems, versions, CPU, memory, and core infrastructure details are documented.</t>
  </si>
  <si>
    <t>CUR-04</t>
  </si>
  <si>
    <t>Network, storage, backup, monitoring, and facilities dependencies are understood.</t>
  </si>
  <si>
    <t>CUR-05</t>
  </si>
  <si>
    <t>Active Directory / identity environment and core shared services are documented.</t>
  </si>
  <si>
    <t>CUR-06</t>
  </si>
  <si>
    <t>Current-state information has been validated against available evidence rather than accepted without review.</t>
  </si>
  <si>
    <t>APP-01</t>
  </si>
  <si>
    <t>Application &amp; Workload Discovery</t>
  </si>
  <si>
    <t>An inventory of applications and workloads in scope has been established.</t>
  </si>
  <si>
    <t>APP-02</t>
  </si>
  <si>
    <t>Business and technical owners are identified for each application.</t>
  </si>
  <si>
    <t>APP-03</t>
  </si>
  <si>
    <t>Business function and business criticality are documented for each application.</t>
  </si>
  <si>
    <t>APP-04</t>
  </si>
  <si>
    <t>DEV, TEST/QA, and PROD environments are identified where applicable.</t>
  </si>
  <si>
    <t>APP-05</t>
  </si>
  <si>
    <t>Databases, middleware, operating systems, and infrastructure supporting each application are identified.</t>
  </si>
  <si>
    <t>APP-06</t>
  </si>
  <si>
    <t>Application and database versions are documented.</t>
  </si>
  <si>
    <t>APP-07</t>
  </si>
  <si>
    <t>Application support requirements and operational ownership are understood.</t>
  </si>
  <si>
    <t>DEP-01</t>
  </si>
  <si>
    <t>Dependencies &amp; Connectivity</t>
  </si>
  <si>
    <t>Upstream and downstream application dependencies are documented.</t>
  </si>
  <si>
    <t>DEP-02</t>
  </si>
  <si>
    <t>Application-to-application communications are identified.</t>
  </si>
  <si>
    <t>DEP-03</t>
  </si>
  <si>
    <t>APIs, interfaces, file transfers, and integration points are identified.</t>
  </si>
  <si>
    <t>DEP-04</t>
  </si>
  <si>
    <t>Network connections, ports, protocols, DNS, and routing requirements are documented.</t>
  </si>
  <si>
    <t>DEP-05</t>
  </si>
  <si>
    <t>Authentication and identity dependencies are identified.</t>
  </si>
  <si>
    <t>DEP-06</t>
  </si>
  <si>
    <t>External, third-party, and SaaS dependencies are documented.</t>
  </si>
  <si>
    <t>DEP-07</t>
  </si>
  <si>
    <t>Key data flows between systems are understood.</t>
  </si>
  <si>
    <t>SEC-01</t>
  </si>
  <si>
    <t>Security, Identity &amp; Compliance</t>
  </si>
  <si>
    <t>Security policies and technical security requirements are documented.</t>
  </si>
  <si>
    <t>SEC-02</t>
  </si>
  <si>
    <t>Identity, authentication, authorization, and privileged-access requirements are understood.</t>
  </si>
  <si>
    <t>SEC-03</t>
  </si>
  <si>
    <t>Regulatory, compliance, privacy, and data-protection requirements are identified.</t>
  </si>
  <si>
    <t>SEC-04</t>
  </si>
  <si>
    <t>Firewall, segmentation, remote-access, and network security requirements are documented.</t>
  </si>
  <si>
    <t>SEC-05</t>
  </si>
  <si>
    <t>Encryption requirements for data at rest and in transit are understood.</t>
  </si>
  <si>
    <t>SEC-06</t>
  </si>
  <si>
    <t>Security ownership, review, and approval requirements are identified.</t>
  </si>
  <si>
    <t>DR-01</t>
  </si>
  <si>
    <t>Availability, Backup &amp; DR</t>
  </si>
  <si>
    <t>Business availability requirements are documented for critical workloads.</t>
  </si>
  <si>
    <t>DR-02</t>
  </si>
  <si>
    <t>Backup methods, schedules, retention, and recovery requirements are understood.</t>
  </si>
  <si>
    <t>DR-03</t>
  </si>
  <si>
    <t>RTO and RPO requirements are documented.</t>
  </si>
  <si>
    <t>DR-04</t>
  </si>
  <si>
    <t>Current disaster recovery capabilities and recovery locations are understood.</t>
  </si>
  <si>
    <t>DR-05</t>
  </si>
  <si>
    <t>Application and infrastructure resiliency dependencies are identified.</t>
  </si>
  <si>
    <t>DR-06</t>
  </si>
  <si>
    <t>Recovery testing and business continuity expectations are documented.</t>
  </si>
  <si>
    <t>CST-01</t>
  </si>
  <si>
    <t>Cost, Licensing &amp; Optimization</t>
  </si>
  <si>
    <t>Current infrastructure and operational cost baselines are available.</t>
  </si>
  <si>
    <t>CST-02</t>
  </si>
  <si>
    <t>Utilization data is available to support right-sizing decisions.</t>
  </si>
  <si>
    <t>CST-03</t>
  </si>
  <si>
    <t>Software, database, operating-system, and third-party licensing requirements are identified.</t>
  </si>
  <si>
    <t>CST-04</t>
  </si>
  <si>
    <t>Opportunities to retire, consolidate, or right-size resources have been considered.</t>
  </si>
  <si>
    <t>CST-05</t>
  </si>
  <si>
    <t>Cloud cost ownership, budgeting, tagging, and governance requirements are understood.</t>
  </si>
  <si>
    <t>CST-06</t>
  </si>
  <si>
    <t>Potential migration and ongoing cloud cost risks have been identified.</t>
  </si>
  <si>
    <t>ARC-01</t>
  </si>
  <si>
    <t>Cloud Architecture &amp; Migration Readiness</t>
  </si>
  <si>
    <t>Target cloud platform(s) and major architecture principles are defined or under evaluation.</t>
  </si>
  <si>
    <t>ARC-02</t>
  </si>
  <si>
    <t>Landing-zone, account/subscription, network, identity, security, and governance requirements are understood.</t>
  </si>
  <si>
    <t>ARC-03</t>
  </si>
  <si>
    <t>Migration candidates and workloads requiring further assessment are identified.</t>
  </si>
  <si>
    <t>ARC-04</t>
  </si>
  <si>
    <t>Workloads that may require rehost, replatform, refactor, retain, retire, or replace decisions are identified.</t>
  </si>
  <si>
    <t>ARC-05</t>
  </si>
  <si>
    <t>Target-state architecture dependencies and hybrid connectivity requirements are understood.</t>
  </si>
  <si>
    <t>ARC-06</t>
  </si>
  <si>
    <t>Architecture decisions, assumptions, risks, and constraints are being documented.</t>
  </si>
  <si>
    <t>MIG-01</t>
  </si>
  <si>
    <t>Migration Planning</t>
  </si>
  <si>
    <t>Application and infrastructure dependencies are being used to inform migration sequencing.</t>
  </si>
  <si>
    <t>MIG-02</t>
  </si>
  <si>
    <t>Migration waves or logical workload groupings have been considered.</t>
  </si>
  <si>
    <t>MIG-03</t>
  </si>
  <si>
    <t>DEV, TEST/QA, and PROD migration approaches are defined or planned.</t>
  </si>
  <si>
    <t>MIG-04</t>
  </si>
  <si>
    <t>Cutover, rollback, validation, and business acceptance requirements are understood.</t>
  </si>
  <si>
    <t>MIG-05</t>
  </si>
  <si>
    <t>Migration tooling and data-transfer requirements have been identified.</t>
  </si>
  <si>
    <t>MIG-06</t>
  </si>
  <si>
    <t>Major migration risks, blockers, and prerequisites are tracked.</t>
  </si>
  <si>
    <t>MIG-07</t>
  </si>
  <si>
    <t>Business and technical communication requirements for migration events are understood.</t>
  </si>
  <si>
    <t>OPS-01</t>
  </si>
  <si>
    <t>Operational Readiness</t>
  </si>
  <si>
    <t>Post-migration support ownership and escalation paths are defined.</t>
  </si>
  <si>
    <t>OPS-02</t>
  </si>
  <si>
    <t>Monitoring, alerting, logging, and operational visibility requirements are understood.</t>
  </si>
  <si>
    <t>OPS-03</t>
  </si>
  <si>
    <t>Service management processes such as incident, change, problem, and configuration management are considered.</t>
  </si>
  <si>
    <t>OPS-04</t>
  </si>
  <si>
    <t>Cloud asset, configuration, and documentation requirements are defined.</t>
  </si>
  <si>
    <t>OPS-05</t>
  </si>
  <si>
    <t>Backup, DR, security, and operational procedures will be updated for the target environment.</t>
  </si>
  <si>
    <t>OPS-06</t>
  </si>
  <si>
    <t>Knowledge transfer, runbooks, and support documentation are planned.</t>
  </si>
  <si>
    <t>OPS-07</t>
  </si>
  <si>
    <t>Post-migration optimization and continuous-improvement responsibilities are identified.</t>
  </si>
  <si>
    <t>MWC CLOUD MIGRATION READINESS SUMMARY</t>
  </si>
  <si>
    <t>Overall Readiness</t>
  </si>
  <si>
    <t>Total Applicable Checks</t>
  </si>
  <si>
    <t>Complete</t>
  </si>
  <si>
    <t>In Progress</t>
  </si>
  <si>
    <t>Needs Attention</t>
  </si>
  <si>
    <t>Applicable</t>
  </si>
  <si>
    <t>Completion %</t>
  </si>
  <si>
    <t>Readiness Signal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</si>
</sst>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rlito"/>
    </font>
    <font>
      <b/>
      <sz val="20"/>
      <color rgb="FFFFFFFF"/>
      <name val="Carlito"/>
      <family val="2"/>
    </font>
    <font>
      <b/>
      <sz val="12"/>
      <color rgb="FFFFFFFF"/>
      <name val="Carlito"/>
      <family val="2"/>
    </font>
    <font>
      <b/>
      <sz val="11"/>
      <color rgb="FFFFFFFF"/>
      <name val="Carlito"/>
      <family val="2"/>
    </font>
    <font>
      <b/>
      <sz val="11"/>
      <color rgb="FF17202A"/>
      <name val="Carlito"/>
      <family val="2"/>
    </font>
    <font>
      <b/>
      <sz val="11"/>
      <name val="Carlito"/>
      <family val="2"/>
    </font>
    <font>
      <b/>
      <sz val="13"/>
      <name val="Carlito"/>
      <family val="2"/>
    </font>
  </fonts>
  <fills count="7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565C0"/>
      </patternFill>
    </fill>
    <fill>
      <patternFill patternType="solid">
        <fgColor rgb="FFD4A72C"/>
      </patternFill>
    </fill>
    <fill>
      <patternFill patternType="solid">
        <fgColor rgb="FFEAF2F8"/>
      </patternFill>
    </fill>
    <fill>
      <patternFill patternType="solid">
        <fgColor rgb="FFF8F9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0" fillId="5" borderId="0" xfId="0" applyFill="1" applyAlignment="1">
      <alignment wrapText="1"/>
    </xf>
    <xf numFmtId="0" fontId="0" fillId="6" borderId="0" xfId="0" applyFill="1" applyAlignment="1">
      <alignment wrapText="1"/>
    </xf>
    <xf numFmtId="0" fontId="5" fillId="5" borderId="0" xfId="0" applyFont="1" applyFill="1"/>
    <xf numFmtId="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9" fontId="0" fillId="0" borderId="0" xfId="0" applyNumberFormat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4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13">
    <dxf>
      <font>
        <b/>
      </font>
      <fill>
        <patternFill patternType="solid">
          <bgColor rgb="FFE7E6E6"/>
        </patternFill>
      </fill>
    </dxf>
    <dxf>
      <font>
        <b/>
      </font>
      <fill>
        <patternFill patternType="solid">
          <bgColor rgb="FFFFF2CC"/>
        </patternFill>
      </fill>
    </dxf>
    <dxf>
      <font>
        <b/>
      </font>
      <fill>
        <patternFill patternType="solid">
          <bgColor rgb="FFD9EAD3"/>
        </patternFill>
      </fill>
    </dxf>
    <dxf>
      <font>
        <b/>
      </font>
      <fill>
        <patternFill patternType="solid">
          <bgColor rgb="FFF4CCCC"/>
        </patternFill>
      </fill>
    </dxf>
    <dxf>
      <fill>
        <patternFill patternType="solid">
          <bgColor rgb="FFD9EAD3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5CD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D9EAF7"/>
        </patternFill>
      </fill>
    </dxf>
    <dxf>
      <fill>
        <patternFill patternType="solid">
          <bgColor rgb="FFE7E6E6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D9EA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opLeftCell="A11" workbookViewId="0">
      <selection sqref="A1:G2"/>
    </sheetView>
  </sheetViews>
  <sheetFormatPr defaultRowHeight="14.4" x14ac:dyDescent="0.3"/>
  <cols>
    <col min="1" max="1" width="9" customWidth="1"/>
    <col min="2" max="7" width="18" customWidth="1"/>
  </cols>
  <sheetData>
    <row r="1" spans="1:7" x14ac:dyDescent="0.3">
      <c r="A1" s="10" t="s">
        <v>0</v>
      </c>
      <c r="B1" s="10"/>
      <c r="C1" s="10"/>
      <c r="D1" s="10"/>
      <c r="E1" s="10"/>
      <c r="F1" s="10"/>
      <c r="G1" s="10"/>
    </row>
    <row r="2" spans="1:7" x14ac:dyDescent="0.3">
      <c r="A2" s="10"/>
      <c r="B2" s="10"/>
      <c r="C2" s="10"/>
      <c r="D2" s="10"/>
      <c r="E2" s="10"/>
      <c r="F2" s="10"/>
      <c r="G2" s="10"/>
    </row>
    <row r="3" spans="1:7" ht="15.6" x14ac:dyDescent="0.3">
      <c r="A3" s="11" t="s">
        <v>1</v>
      </c>
      <c r="B3" s="11"/>
      <c r="C3" s="11"/>
      <c r="D3" s="11"/>
      <c r="E3" s="11"/>
      <c r="F3" s="11"/>
      <c r="G3" s="1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2" t="s">
        <v>2</v>
      </c>
      <c r="B5" s="12"/>
      <c r="C5" s="12"/>
      <c r="D5" s="12"/>
      <c r="E5" s="12"/>
      <c r="F5" s="12"/>
      <c r="G5" s="12"/>
    </row>
    <row r="6" spans="1:7" x14ac:dyDescent="0.3">
      <c r="A6" s="13" t="s">
        <v>3</v>
      </c>
      <c r="B6" s="13"/>
      <c r="C6" s="13"/>
      <c r="D6" s="13"/>
      <c r="E6" s="13"/>
      <c r="F6" s="13"/>
      <c r="G6" s="13"/>
    </row>
    <row r="7" spans="1:7" x14ac:dyDescent="0.3">
      <c r="A7" s="13"/>
      <c r="B7" s="13"/>
      <c r="C7" s="13"/>
      <c r="D7" s="13"/>
      <c r="E7" s="13"/>
      <c r="F7" s="13"/>
      <c r="G7" s="13"/>
    </row>
    <row r="8" spans="1:7" x14ac:dyDescent="0.3">
      <c r="A8" s="13"/>
      <c r="B8" s="13"/>
      <c r="C8" s="13"/>
      <c r="D8" s="13"/>
      <c r="E8" s="13"/>
      <c r="F8" s="13"/>
      <c r="G8" s="13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2" t="s">
        <v>4</v>
      </c>
      <c r="B10" s="12"/>
      <c r="C10" s="12"/>
      <c r="D10" s="12"/>
      <c r="E10" s="12"/>
      <c r="F10" s="12"/>
      <c r="G10" s="12"/>
    </row>
    <row r="11" spans="1:7" ht="72" x14ac:dyDescent="0.3">
      <c r="A11" s="1" t="s">
        <v>5</v>
      </c>
      <c r="B11" s="1" t="s">
        <v>6</v>
      </c>
      <c r="C11" s="1"/>
      <c r="D11" s="1"/>
      <c r="E11" s="1"/>
      <c r="F11" s="1"/>
      <c r="G11" s="1"/>
    </row>
    <row r="12" spans="1:7" ht="57.6" x14ac:dyDescent="0.3">
      <c r="A12" s="1" t="s">
        <v>7</v>
      </c>
      <c r="B12" s="1" t="s">
        <v>8</v>
      </c>
      <c r="C12" s="1"/>
      <c r="D12" s="1"/>
      <c r="E12" s="1"/>
      <c r="F12" s="1"/>
      <c r="G12" s="1"/>
    </row>
    <row r="13" spans="1:7" ht="43.2" x14ac:dyDescent="0.3">
      <c r="A13" s="1" t="s">
        <v>9</v>
      </c>
      <c r="B13" s="1" t="s">
        <v>10</v>
      </c>
      <c r="C13" s="1"/>
      <c r="D13" s="1"/>
      <c r="E13" s="1"/>
      <c r="F13" s="1"/>
      <c r="G13" s="1"/>
    </row>
    <row r="14" spans="1:7" ht="43.2" x14ac:dyDescent="0.3">
      <c r="A14" s="1" t="s">
        <v>11</v>
      </c>
      <c r="B14" s="1" t="s">
        <v>12</v>
      </c>
      <c r="C14" s="1"/>
      <c r="D14" s="1"/>
      <c r="E14" s="1"/>
      <c r="F14" s="1"/>
      <c r="G14" s="1"/>
    </row>
    <row r="15" spans="1:7" ht="72" x14ac:dyDescent="0.3">
      <c r="A15" s="1" t="s">
        <v>13</v>
      </c>
      <c r="B15" s="1" t="s">
        <v>14</v>
      </c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4" t="s">
        <v>15</v>
      </c>
      <c r="B17" s="14"/>
      <c r="C17" s="14"/>
      <c r="D17" s="14"/>
      <c r="E17" s="14"/>
      <c r="F17" s="14"/>
      <c r="G17" s="14"/>
    </row>
    <row r="18" spans="1:7" x14ac:dyDescent="0.3">
      <c r="A18" s="13" t="s">
        <v>16</v>
      </c>
      <c r="B18" s="13"/>
      <c r="C18" s="13"/>
      <c r="D18" s="13"/>
      <c r="E18" s="13"/>
      <c r="F18" s="13"/>
      <c r="G18" s="13"/>
    </row>
    <row r="19" spans="1:7" x14ac:dyDescent="0.3">
      <c r="A19" s="13"/>
      <c r="B19" s="13"/>
      <c r="C19" s="13"/>
      <c r="D19" s="13"/>
      <c r="E19" s="13"/>
      <c r="F19" s="13"/>
      <c r="G19" s="13"/>
    </row>
    <row r="20" spans="1:7" x14ac:dyDescent="0.3">
      <c r="A20" s="13"/>
      <c r="B20" s="13"/>
      <c r="C20" s="13"/>
      <c r="D20" s="13"/>
      <c r="E20" s="13"/>
      <c r="F20" s="13"/>
      <c r="G20" s="13"/>
    </row>
    <row r="21" spans="1:7" x14ac:dyDescent="0.3">
      <c r="A21" s="13"/>
      <c r="B21" s="13"/>
      <c r="C21" s="13"/>
      <c r="D21" s="13"/>
      <c r="E21" s="13"/>
      <c r="F21" s="13"/>
      <c r="G21" s="13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5" t="s">
        <v>17</v>
      </c>
      <c r="B23" s="15"/>
      <c r="C23" s="15"/>
      <c r="D23" s="15"/>
      <c r="E23" s="15"/>
      <c r="F23" s="15"/>
      <c r="G23" s="15"/>
    </row>
  </sheetData>
  <mergeCells count="8">
    <mergeCell ref="A17:G17"/>
    <mergeCell ref="A18:G21"/>
    <mergeCell ref="A23:G23"/>
    <mergeCell ref="A1:G2"/>
    <mergeCell ref="A3:G3"/>
    <mergeCell ref="A5:G5"/>
    <mergeCell ref="A6:G8"/>
    <mergeCell ref="A10:G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5"/>
  <sheetViews>
    <sheetView tabSelected="1" workbookViewId="0">
      <selection activeCell="F5" sqref="F5"/>
    </sheetView>
  </sheetViews>
  <sheetFormatPr defaultRowHeight="14.4" x14ac:dyDescent="0.3"/>
  <cols>
    <col min="1" max="1" width="11" customWidth="1"/>
    <col min="2" max="2" width="26" customWidth="1"/>
    <col min="3" max="3" width="58" customWidth="1"/>
    <col min="4" max="4" width="18" customWidth="1"/>
    <col min="5" max="5" width="14" customWidth="1"/>
    <col min="6" max="6" width="22" customWidth="1"/>
    <col min="7" max="7" width="38" customWidth="1"/>
  </cols>
  <sheetData>
    <row r="1" spans="1:7" x14ac:dyDescent="0.3">
      <c r="A1" s="3" t="s">
        <v>18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</row>
    <row r="2" spans="1:7" ht="27.15" customHeight="1" x14ac:dyDescent="0.3">
      <c r="A2" s="4" t="s">
        <v>25</v>
      </c>
      <c r="B2" s="4" t="s">
        <v>26</v>
      </c>
      <c r="C2" s="4" t="s">
        <v>27</v>
      </c>
      <c r="D2" s="1" t="s">
        <v>28</v>
      </c>
      <c r="E2" s="1" t="s">
        <v>29</v>
      </c>
      <c r="F2" s="1"/>
      <c r="G2" s="1"/>
    </row>
    <row r="3" spans="1:7" ht="27.15" customHeight="1" x14ac:dyDescent="0.3">
      <c r="A3" s="4" t="s">
        <v>30</v>
      </c>
      <c r="B3" s="4" t="s">
        <v>26</v>
      </c>
      <c r="C3" s="4" t="s">
        <v>31</v>
      </c>
      <c r="D3" s="1" t="s">
        <v>28</v>
      </c>
      <c r="E3" s="1" t="s">
        <v>29</v>
      </c>
      <c r="F3" s="1"/>
      <c r="G3" s="1"/>
    </row>
    <row r="4" spans="1:7" ht="27.15" customHeight="1" x14ac:dyDescent="0.3">
      <c r="A4" s="4" t="s">
        <v>32</v>
      </c>
      <c r="B4" s="4" t="s">
        <v>26</v>
      </c>
      <c r="C4" s="4" t="s">
        <v>33</v>
      </c>
      <c r="D4" s="1" t="s">
        <v>28</v>
      </c>
      <c r="E4" s="1" t="s">
        <v>29</v>
      </c>
      <c r="F4" s="1"/>
      <c r="G4" s="1"/>
    </row>
    <row r="5" spans="1:7" ht="27.15" customHeight="1" x14ac:dyDescent="0.3">
      <c r="A5" s="4" t="s">
        <v>34</v>
      </c>
      <c r="B5" s="4" t="s">
        <v>26</v>
      </c>
      <c r="C5" s="4" t="s">
        <v>35</v>
      </c>
      <c r="D5" s="1" t="s">
        <v>28</v>
      </c>
      <c r="E5" s="1" t="s">
        <v>29</v>
      </c>
      <c r="F5" s="1"/>
      <c r="G5" s="1"/>
    </row>
    <row r="6" spans="1:7" ht="27.15" customHeight="1" x14ac:dyDescent="0.3">
      <c r="A6" s="4" t="s">
        <v>36</v>
      </c>
      <c r="B6" s="4" t="s">
        <v>26</v>
      </c>
      <c r="C6" s="4" t="s">
        <v>37</v>
      </c>
      <c r="D6" s="1" t="s">
        <v>28</v>
      </c>
      <c r="E6" s="1" t="s">
        <v>29</v>
      </c>
      <c r="F6" s="1"/>
      <c r="G6" s="1"/>
    </row>
    <row r="7" spans="1:7" ht="27.15" customHeight="1" x14ac:dyDescent="0.3">
      <c r="A7" s="4" t="s">
        <v>38</v>
      </c>
      <c r="B7" s="4" t="s">
        <v>26</v>
      </c>
      <c r="C7" s="4" t="s">
        <v>39</v>
      </c>
      <c r="D7" s="1" t="s">
        <v>28</v>
      </c>
      <c r="E7" s="1" t="s">
        <v>29</v>
      </c>
      <c r="F7" s="1"/>
      <c r="G7" s="1"/>
    </row>
    <row r="8" spans="1:7" ht="27.15" customHeight="1" x14ac:dyDescent="0.3">
      <c r="A8" s="5" t="s">
        <v>40</v>
      </c>
      <c r="B8" s="5" t="s">
        <v>41</v>
      </c>
      <c r="C8" s="5" t="s">
        <v>42</v>
      </c>
      <c r="D8" s="1" t="s">
        <v>28</v>
      </c>
      <c r="E8" s="1" t="s">
        <v>29</v>
      </c>
      <c r="F8" s="1"/>
      <c r="G8" s="1"/>
    </row>
    <row r="9" spans="1:7" ht="27.15" customHeight="1" x14ac:dyDescent="0.3">
      <c r="A9" s="5" t="s">
        <v>43</v>
      </c>
      <c r="B9" s="5" t="s">
        <v>41</v>
      </c>
      <c r="C9" s="5" t="s">
        <v>44</v>
      </c>
      <c r="D9" s="1" t="s">
        <v>28</v>
      </c>
      <c r="E9" s="1" t="s">
        <v>29</v>
      </c>
      <c r="F9" s="1"/>
      <c r="G9" s="1"/>
    </row>
    <row r="10" spans="1:7" ht="27.15" customHeight="1" x14ac:dyDescent="0.3">
      <c r="A10" s="5" t="s">
        <v>45</v>
      </c>
      <c r="B10" s="5" t="s">
        <v>41</v>
      </c>
      <c r="C10" s="5" t="s">
        <v>46</v>
      </c>
      <c r="D10" s="1" t="s">
        <v>28</v>
      </c>
      <c r="E10" s="1" t="s">
        <v>29</v>
      </c>
      <c r="F10" s="1"/>
      <c r="G10" s="1"/>
    </row>
    <row r="11" spans="1:7" ht="27.15" customHeight="1" x14ac:dyDescent="0.3">
      <c r="A11" s="5" t="s">
        <v>47</v>
      </c>
      <c r="B11" s="5" t="s">
        <v>41</v>
      </c>
      <c r="C11" s="5" t="s">
        <v>48</v>
      </c>
      <c r="D11" s="1" t="s">
        <v>28</v>
      </c>
      <c r="E11" s="1" t="s">
        <v>29</v>
      </c>
      <c r="F11" s="1"/>
      <c r="G11" s="1"/>
    </row>
    <row r="12" spans="1:7" ht="27.15" customHeight="1" x14ac:dyDescent="0.3">
      <c r="A12" s="5" t="s">
        <v>49</v>
      </c>
      <c r="B12" s="5" t="s">
        <v>41</v>
      </c>
      <c r="C12" s="5" t="s">
        <v>50</v>
      </c>
      <c r="D12" s="1" t="s">
        <v>28</v>
      </c>
      <c r="E12" s="1" t="s">
        <v>29</v>
      </c>
      <c r="F12" s="1"/>
      <c r="G12" s="1"/>
    </row>
    <row r="13" spans="1:7" ht="27.15" customHeight="1" x14ac:dyDescent="0.3">
      <c r="A13" s="5" t="s">
        <v>51</v>
      </c>
      <c r="B13" s="5" t="s">
        <v>41</v>
      </c>
      <c r="C13" s="5" t="s">
        <v>52</v>
      </c>
      <c r="D13" s="1" t="s">
        <v>28</v>
      </c>
      <c r="E13" s="1" t="s">
        <v>29</v>
      </c>
      <c r="F13" s="1"/>
      <c r="G13" s="1"/>
    </row>
    <row r="14" spans="1:7" ht="27.15" customHeight="1" x14ac:dyDescent="0.3">
      <c r="A14" s="4" t="s">
        <v>53</v>
      </c>
      <c r="B14" s="4" t="s">
        <v>54</v>
      </c>
      <c r="C14" s="4" t="s">
        <v>55</v>
      </c>
      <c r="D14" s="1" t="s">
        <v>28</v>
      </c>
      <c r="E14" s="1" t="s">
        <v>29</v>
      </c>
      <c r="F14" s="1"/>
      <c r="G14" s="1"/>
    </row>
    <row r="15" spans="1:7" ht="27.15" customHeight="1" x14ac:dyDescent="0.3">
      <c r="A15" s="4" t="s">
        <v>56</v>
      </c>
      <c r="B15" s="4" t="s">
        <v>54</v>
      </c>
      <c r="C15" s="4" t="s">
        <v>57</v>
      </c>
      <c r="D15" s="1" t="s">
        <v>28</v>
      </c>
      <c r="E15" s="1" t="s">
        <v>29</v>
      </c>
      <c r="F15" s="1"/>
      <c r="G15" s="1"/>
    </row>
    <row r="16" spans="1:7" ht="27.15" customHeight="1" x14ac:dyDescent="0.3">
      <c r="A16" s="4" t="s">
        <v>58</v>
      </c>
      <c r="B16" s="4" t="s">
        <v>54</v>
      </c>
      <c r="C16" s="4" t="s">
        <v>59</v>
      </c>
      <c r="D16" s="1" t="s">
        <v>28</v>
      </c>
      <c r="E16" s="1" t="s">
        <v>29</v>
      </c>
      <c r="F16" s="1"/>
      <c r="G16" s="1"/>
    </row>
    <row r="17" spans="1:7" ht="27.15" customHeight="1" x14ac:dyDescent="0.3">
      <c r="A17" s="4" t="s">
        <v>60</v>
      </c>
      <c r="B17" s="4" t="s">
        <v>54</v>
      </c>
      <c r="C17" s="4" t="s">
        <v>61</v>
      </c>
      <c r="D17" s="1" t="s">
        <v>28</v>
      </c>
      <c r="E17" s="1" t="s">
        <v>29</v>
      </c>
      <c r="F17" s="1"/>
      <c r="G17" s="1"/>
    </row>
    <row r="18" spans="1:7" ht="27.15" customHeight="1" x14ac:dyDescent="0.3">
      <c r="A18" s="4" t="s">
        <v>62</v>
      </c>
      <c r="B18" s="4" t="s">
        <v>54</v>
      </c>
      <c r="C18" s="4" t="s">
        <v>63</v>
      </c>
      <c r="D18" s="1" t="s">
        <v>28</v>
      </c>
      <c r="E18" s="1" t="s">
        <v>29</v>
      </c>
      <c r="F18" s="1"/>
      <c r="G18" s="1"/>
    </row>
    <row r="19" spans="1:7" ht="27.15" customHeight="1" x14ac:dyDescent="0.3">
      <c r="A19" s="4" t="s">
        <v>64</v>
      </c>
      <c r="B19" s="4" t="s">
        <v>54</v>
      </c>
      <c r="C19" s="4" t="s">
        <v>65</v>
      </c>
      <c r="D19" s="1" t="s">
        <v>28</v>
      </c>
      <c r="E19" s="1" t="s">
        <v>29</v>
      </c>
      <c r="F19" s="1"/>
      <c r="G19" s="1"/>
    </row>
    <row r="20" spans="1:7" ht="27.15" customHeight="1" x14ac:dyDescent="0.3">
      <c r="A20" s="4" t="s">
        <v>66</v>
      </c>
      <c r="B20" s="4" t="s">
        <v>54</v>
      </c>
      <c r="C20" s="4" t="s">
        <v>67</v>
      </c>
      <c r="D20" s="1" t="s">
        <v>28</v>
      </c>
      <c r="E20" s="1" t="s">
        <v>29</v>
      </c>
      <c r="F20" s="1"/>
      <c r="G20" s="1"/>
    </row>
    <row r="21" spans="1:7" ht="27.15" customHeight="1" x14ac:dyDescent="0.3">
      <c r="A21" s="5" t="s">
        <v>68</v>
      </c>
      <c r="B21" s="5" t="s">
        <v>69</v>
      </c>
      <c r="C21" s="5" t="s">
        <v>70</v>
      </c>
      <c r="D21" s="1" t="s">
        <v>28</v>
      </c>
      <c r="E21" s="1" t="s">
        <v>29</v>
      </c>
      <c r="F21" s="1"/>
      <c r="G21" s="1"/>
    </row>
    <row r="22" spans="1:7" ht="27.15" customHeight="1" x14ac:dyDescent="0.3">
      <c r="A22" s="5" t="s">
        <v>71</v>
      </c>
      <c r="B22" s="5" t="s">
        <v>69</v>
      </c>
      <c r="C22" s="5" t="s">
        <v>72</v>
      </c>
      <c r="D22" s="1" t="s">
        <v>28</v>
      </c>
      <c r="E22" s="1" t="s">
        <v>29</v>
      </c>
      <c r="F22" s="1"/>
      <c r="G22" s="1"/>
    </row>
    <row r="23" spans="1:7" ht="27.15" customHeight="1" x14ac:dyDescent="0.3">
      <c r="A23" s="5" t="s">
        <v>73</v>
      </c>
      <c r="B23" s="5" t="s">
        <v>69</v>
      </c>
      <c r="C23" s="5" t="s">
        <v>74</v>
      </c>
      <c r="D23" s="1" t="s">
        <v>28</v>
      </c>
      <c r="E23" s="1" t="s">
        <v>29</v>
      </c>
      <c r="F23" s="1"/>
      <c r="G23" s="1"/>
    </row>
    <row r="24" spans="1:7" ht="27.15" customHeight="1" x14ac:dyDescent="0.3">
      <c r="A24" s="5" t="s">
        <v>75</v>
      </c>
      <c r="B24" s="5" t="s">
        <v>69</v>
      </c>
      <c r="C24" s="5" t="s">
        <v>76</v>
      </c>
      <c r="D24" s="1" t="s">
        <v>28</v>
      </c>
      <c r="E24" s="1" t="s">
        <v>29</v>
      </c>
      <c r="F24" s="1"/>
      <c r="G24" s="1"/>
    </row>
    <row r="25" spans="1:7" ht="27.15" customHeight="1" x14ac:dyDescent="0.3">
      <c r="A25" s="5" t="s">
        <v>77</v>
      </c>
      <c r="B25" s="5" t="s">
        <v>69</v>
      </c>
      <c r="C25" s="5" t="s">
        <v>78</v>
      </c>
      <c r="D25" s="1" t="s">
        <v>28</v>
      </c>
      <c r="E25" s="1" t="s">
        <v>29</v>
      </c>
      <c r="F25" s="1"/>
      <c r="G25" s="1"/>
    </row>
    <row r="26" spans="1:7" ht="27.15" customHeight="1" x14ac:dyDescent="0.3">
      <c r="A26" s="5" t="s">
        <v>79</v>
      </c>
      <c r="B26" s="5" t="s">
        <v>69</v>
      </c>
      <c r="C26" s="5" t="s">
        <v>80</v>
      </c>
      <c r="D26" s="1" t="s">
        <v>28</v>
      </c>
      <c r="E26" s="1" t="s">
        <v>29</v>
      </c>
      <c r="F26" s="1"/>
      <c r="G26" s="1"/>
    </row>
    <row r="27" spans="1:7" ht="27.15" customHeight="1" x14ac:dyDescent="0.3">
      <c r="A27" s="5" t="s">
        <v>81</v>
      </c>
      <c r="B27" s="5" t="s">
        <v>69</v>
      </c>
      <c r="C27" s="5" t="s">
        <v>82</v>
      </c>
      <c r="D27" s="1" t="s">
        <v>28</v>
      </c>
      <c r="E27" s="1" t="s">
        <v>29</v>
      </c>
      <c r="F27" s="1"/>
      <c r="G27" s="1"/>
    </row>
    <row r="28" spans="1:7" ht="27.15" customHeight="1" x14ac:dyDescent="0.3">
      <c r="A28" s="4" t="s">
        <v>83</v>
      </c>
      <c r="B28" s="4" t="s">
        <v>84</v>
      </c>
      <c r="C28" s="4" t="s">
        <v>85</v>
      </c>
      <c r="D28" s="1" t="s">
        <v>28</v>
      </c>
      <c r="E28" s="1" t="s">
        <v>29</v>
      </c>
      <c r="F28" s="1"/>
      <c r="G28" s="1"/>
    </row>
    <row r="29" spans="1:7" ht="27.15" customHeight="1" x14ac:dyDescent="0.3">
      <c r="A29" s="4" t="s">
        <v>86</v>
      </c>
      <c r="B29" s="4" t="s">
        <v>84</v>
      </c>
      <c r="C29" s="4" t="s">
        <v>87</v>
      </c>
      <c r="D29" s="1" t="s">
        <v>28</v>
      </c>
      <c r="E29" s="1" t="s">
        <v>29</v>
      </c>
      <c r="F29" s="1"/>
      <c r="G29" s="1"/>
    </row>
    <row r="30" spans="1:7" ht="27.15" customHeight="1" x14ac:dyDescent="0.3">
      <c r="A30" s="4" t="s">
        <v>88</v>
      </c>
      <c r="B30" s="4" t="s">
        <v>84</v>
      </c>
      <c r="C30" s="4" t="s">
        <v>89</v>
      </c>
      <c r="D30" s="1" t="s">
        <v>28</v>
      </c>
      <c r="E30" s="1" t="s">
        <v>29</v>
      </c>
      <c r="F30" s="1"/>
      <c r="G30" s="1"/>
    </row>
    <row r="31" spans="1:7" ht="27.15" customHeight="1" x14ac:dyDescent="0.3">
      <c r="A31" s="4" t="s">
        <v>90</v>
      </c>
      <c r="B31" s="4" t="s">
        <v>84</v>
      </c>
      <c r="C31" s="4" t="s">
        <v>91</v>
      </c>
      <c r="D31" s="1" t="s">
        <v>28</v>
      </c>
      <c r="E31" s="1" t="s">
        <v>29</v>
      </c>
      <c r="F31" s="1"/>
      <c r="G31" s="1"/>
    </row>
    <row r="32" spans="1:7" ht="27.15" customHeight="1" x14ac:dyDescent="0.3">
      <c r="A32" s="4" t="s">
        <v>92</v>
      </c>
      <c r="B32" s="4" t="s">
        <v>84</v>
      </c>
      <c r="C32" s="4" t="s">
        <v>93</v>
      </c>
      <c r="D32" s="1" t="s">
        <v>28</v>
      </c>
      <c r="E32" s="1" t="s">
        <v>29</v>
      </c>
      <c r="F32" s="1"/>
      <c r="G32" s="1"/>
    </row>
    <row r="33" spans="1:7" ht="27.15" customHeight="1" x14ac:dyDescent="0.3">
      <c r="A33" s="4" t="s">
        <v>94</v>
      </c>
      <c r="B33" s="4" t="s">
        <v>84</v>
      </c>
      <c r="C33" s="4" t="s">
        <v>95</v>
      </c>
      <c r="D33" s="1" t="s">
        <v>28</v>
      </c>
      <c r="E33" s="1" t="s">
        <v>29</v>
      </c>
      <c r="F33" s="1"/>
      <c r="G33" s="1"/>
    </row>
    <row r="34" spans="1:7" ht="27.15" customHeight="1" x14ac:dyDescent="0.3">
      <c r="A34" s="5" t="s">
        <v>96</v>
      </c>
      <c r="B34" s="5" t="s">
        <v>97</v>
      </c>
      <c r="C34" s="5" t="s">
        <v>98</v>
      </c>
      <c r="D34" s="1" t="s">
        <v>28</v>
      </c>
      <c r="E34" s="1" t="s">
        <v>29</v>
      </c>
      <c r="F34" s="1"/>
      <c r="G34" s="1"/>
    </row>
    <row r="35" spans="1:7" ht="27.15" customHeight="1" x14ac:dyDescent="0.3">
      <c r="A35" s="5" t="s">
        <v>99</v>
      </c>
      <c r="B35" s="5" t="s">
        <v>97</v>
      </c>
      <c r="C35" s="5" t="s">
        <v>100</v>
      </c>
      <c r="D35" s="1" t="s">
        <v>28</v>
      </c>
      <c r="E35" s="1" t="s">
        <v>29</v>
      </c>
      <c r="F35" s="1"/>
      <c r="G35" s="1"/>
    </row>
    <row r="36" spans="1:7" ht="27.15" customHeight="1" x14ac:dyDescent="0.3">
      <c r="A36" s="5" t="s">
        <v>101</v>
      </c>
      <c r="B36" s="5" t="s">
        <v>97</v>
      </c>
      <c r="C36" s="5" t="s">
        <v>102</v>
      </c>
      <c r="D36" s="1" t="s">
        <v>28</v>
      </c>
      <c r="E36" s="1" t="s">
        <v>29</v>
      </c>
      <c r="F36" s="1"/>
      <c r="G36" s="1"/>
    </row>
    <row r="37" spans="1:7" ht="27.15" customHeight="1" x14ac:dyDescent="0.3">
      <c r="A37" s="5" t="s">
        <v>103</v>
      </c>
      <c r="B37" s="5" t="s">
        <v>97</v>
      </c>
      <c r="C37" s="5" t="s">
        <v>104</v>
      </c>
      <c r="D37" s="1" t="s">
        <v>28</v>
      </c>
      <c r="E37" s="1" t="s">
        <v>29</v>
      </c>
      <c r="F37" s="1"/>
      <c r="G37" s="1"/>
    </row>
    <row r="38" spans="1:7" ht="27.15" customHeight="1" x14ac:dyDescent="0.3">
      <c r="A38" s="5" t="s">
        <v>105</v>
      </c>
      <c r="B38" s="5" t="s">
        <v>97</v>
      </c>
      <c r="C38" s="5" t="s">
        <v>106</v>
      </c>
      <c r="D38" s="1" t="s">
        <v>28</v>
      </c>
      <c r="E38" s="1" t="s">
        <v>29</v>
      </c>
      <c r="F38" s="1"/>
      <c r="G38" s="1"/>
    </row>
    <row r="39" spans="1:7" ht="27.15" customHeight="1" x14ac:dyDescent="0.3">
      <c r="A39" s="5" t="s">
        <v>107</v>
      </c>
      <c r="B39" s="5" t="s">
        <v>97</v>
      </c>
      <c r="C39" s="5" t="s">
        <v>108</v>
      </c>
      <c r="D39" s="1" t="s">
        <v>28</v>
      </c>
      <c r="E39" s="1" t="s">
        <v>29</v>
      </c>
      <c r="F39" s="1"/>
      <c r="G39" s="1"/>
    </row>
    <row r="40" spans="1:7" ht="27.15" customHeight="1" x14ac:dyDescent="0.3">
      <c r="A40" s="4" t="s">
        <v>109</v>
      </c>
      <c r="B40" s="4" t="s">
        <v>110</v>
      </c>
      <c r="C40" s="4" t="s">
        <v>111</v>
      </c>
      <c r="D40" s="1" t="s">
        <v>28</v>
      </c>
      <c r="E40" s="1" t="s">
        <v>29</v>
      </c>
      <c r="F40" s="1"/>
      <c r="G40" s="1"/>
    </row>
    <row r="41" spans="1:7" ht="27.15" customHeight="1" x14ac:dyDescent="0.3">
      <c r="A41" s="4" t="s">
        <v>112</v>
      </c>
      <c r="B41" s="4" t="s">
        <v>110</v>
      </c>
      <c r="C41" s="4" t="s">
        <v>113</v>
      </c>
      <c r="D41" s="1" t="s">
        <v>28</v>
      </c>
      <c r="E41" s="1" t="s">
        <v>29</v>
      </c>
      <c r="F41" s="1"/>
      <c r="G41" s="1"/>
    </row>
    <row r="42" spans="1:7" ht="27.15" customHeight="1" x14ac:dyDescent="0.3">
      <c r="A42" s="4" t="s">
        <v>114</v>
      </c>
      <c r="B42" s="4" t="s">
        <v>110</v>
      </c>
      <c r="C42" s="4" t="s">
        <v>115</v>
      </c>
      <c r="D42" s="1" t="s">
        <v>28</v>
      </c>
      <c r="E42" s="1" t="s">
        <v>29</v>
      </c>
      <c r="F42" s="1"/>
      <c r="G42" s="1"/>
    </row>
    <row r="43" spans="1:7" ht="27.15" customHeight="1" x14ac:dyDescent="0.3">
      <c r="A43" s="4" t="s">
        <v>116</v>
      </c>
      <c r="B43" s="4" t="s">
        <v>110</v>
      </c>
      <c r="C43" s="4" t="s">
        <v>117</v>
      </c>
      <c r="D43" s="1" t="s">
        <v>28</v>
      </c>
      <c r="E43" s="1" t="s">
        <v>29</v>
      </c>
      <c r="F43" s="1"/>
      <c r="G43" s="1"/>
    </row>
    <row r="44" spans="1:7" ht="27.15" customHeight="1" x14ac:dyDescent="0.3">
      <c r="A44" s="4" t="s">
        <v>118</v>
      </c>
      <c r="B44" s="4" t="s">
        <v>110</v>
      </c>
      <c r="C44" s="4" t="s">
        <v>119</v>
      </c>
      <c r="D44" s="1" t="s">
        <v>28</v>
      </c>
      <c r="E44" s="1" t="s">
        <v>29</v>
      </c>
      <c r="F44" s="1"/>
      <c r="G44" s="1"/>
    </row>
    <row r="45" spans="1:7" ht="27.15" customHeight="1" x14ac:dyDescent="0.3">
      <c r="A45" s="4" t="s">
        <v>120</v>
      </c>
      <c r="B45" s="4" t="s">
        <v>110</v>
      </c>
      <c r="C45" s="4" t="s">
        <v>121</v>
      </c>
      <c r="D45" s="1" t="s">
        <v>28</v>
      </c>
      <c r="E45" s="1" t="s">
        <v>29</v>
      </c>
      <c r="F45" s="1"/>
      <c r="G45" s="1"/>
    </row>
    <row r="46" spans="1:7" ht="27.15" customHeight="1" x14ac:dyDescent="0.3">
      <c r="A46" s="5" t="s">
        <v>122</v>
      </c>
      <c r="B46" s="5" t="s">
        <v>123</v>
      </c>
      <c r="C46" s="5" t="s">
        <v>124</v>
      </c>
      <c r="D46" s="1" t="s">
        <v>28</v>
      </c>
      <c r="E46" s="1" t="s">
        <v>29</v>
      </c>
      <c r="F46" s="1"/>
      <c r="G46" s="1"/>
    </row>
    <row r="47" spans="1:7" ht="27.15" customHeight="1" x14ac:dyDescent="0.3">
      <c r="A47" s="5" t="s">
        <v>125</v>
      </c>
      <c r="B47" s="5" t="s">
        <v>123</v>
      </c>
      <c r="C47" s="5" t="s">
        <v>126</v>
      </c>
      <c r="D47" s="1" t="s">
        <v>28</v>
      </c>
      <c r="E47" s="1" t="s">
        <v>29</v>
      </c>
      <c r="F47" s="1"/>
      <c r="G47" s="1"/>
    </row>
    <row r="48" spans="1:7" ht="27.15" customHeight="1" x14ac:dyDescent="0.3">
      <c r="A48" s="5" t="s">
        <v>127</v>
      </c>
      <c r="B48" s="5" t="s">
        <v>123</v>
      </c>
      <c r="C48" s="5" t="s">
        <v>128</v>
      </c>
      <c r="D48" s="1" t="s">
        <v>28</v>
      </c>
      <c r="E48" s="1" t="s">
        <v>29</v>
      </c>
      <c r="F48" s="1"/>
      <c r="G48" s="1"/>
    </row>
    <row r="49" spans="1:7" ht="27.15" customHeight="1" x14ac:dyDescent="0.3">
      <c r="A49" s="5" t="s">
        <v>129</v>
      </c>
      <c r="B49" s="5" t="s">
        <v>123</v>
      </c>
      <c r="C49" s="5" t="s">
        <v>130</v>
      </c>
      <c r="D49" s="1" t="s">
        <v>28</v>
      </c>
      <c r="E49" s="1" t="s">
        <v>29</v>
      </c>
      <c r="F49" s="1"/>
      <c r="G49" s="1"/>
    </row>
    <row r="50" spans="1:7" ht="27.15" customHeight="1" x14ac:dyDescent="0.3">
      <c r="A50" s="5" t="s">
        <v>131</v>
      </c>
      <c r="B50" s="5" t="s">
        <v>123</v>
      </c>
      <c r="C50" s="5" t="s">
        <v>132</v>
      </c>
      <c r="D50" s="1" t="s">
        <v>28</v>
      </c>
      <c r="E50" s="1" t="s">
        <v>29</v>
      </c>
      <c r="F50" s="1"/>
      <c r="G50" s="1"/>
    </row>
    <row r="51" spans="1:7" ht="27.15" customHeight="1" x14ac:dyDescent="0.3">
      <c r="A51" s="5" t="s">
        <v>133</v>
      </c>
      <c r="B51" s="5" t="s">
        <v>123</v>
      </c>
      <c r="C51" s="5" t="s">
        <v>134</v>
      </c>
      <c r="D51" s="1" t="s">
        <v>28</v>
      </c>
      <c r="E51" s="1" t="s">
        <v>29</v>
      </c>
      <c r="F51" s="1"/>
      <c r="G51" s="1"/>
    </row>
    <row r="52" spans="1:7" ht="27.15" customHeight="1" x14ac:dyDescent="0.3">
      <c r="A52" s="4" t="s">
        <v>135</v>
      </c>
      <c r="B52" s="4" t="s">
        <v>136</v>
      </c>
      <c r="C52" s="4" t="s">
        <v>137</v>
      </c>
      <c r="D52" s="1" t="s">
        <v>28</v>
      </c>
      <c r="E52" s="1" t="s">
        <v>29</v>
      </c>
      <c r="F52" s="1"/>
      <c r="G52" s="1"/>
    </row>
    <row r="53" spans="1:7" ht="27.15" customHeight="1" x14ac:dyDescent="0.3">
      <c r="A53" s="4" t="s">
        <v>138</v>
      </c>
      <c r="B53" s="4" t="s">
        <v>136</v>
      </c>
      <c r="C53" s="4" t="s">
        <v>139</v>
      </c>
      <c r="D53" s="1" t="s">
        <v>28</v>
      </c>
      <c r="E53" s="1" t="s">
        <v>29</v>
      </c>
      <c r="F53" s="1"/>
      <c r="G53" s="1"/>
    </row>
    <row r="54" spans="1:7" ht="27.15" customHeight="1" x14ac:dyDescent="0.3">
      <c r="A54" s="4" t="s">
        <v>140</v>
      </c>
      <c r="B54" s="4" t="s">
        <v>136</v>
      </c>
      <c r="C54" s="4" t="s">
        <v>141</v>
      </c>
      <c r="D54" s="1" t="s">
        <v>28</v>
      </c>
      <c r="E54" s="1" t="s">
        <v>29</v>
      </c>
      <c r="F54" s="1"/>
      <c r="G54" s="1"/>
    </row>
    <row r="55" spans="1:7" ht="27.15" customHeight="1" x14ac:dyDescent="0.3">
      <c r="A55" s="4" t="s">
        <v>142</v>
      </c>
      <c r="B55" s="4" t="s">
        <v>136</v>
      </c>
      <c r="C55" s="4" t="s">
        <v>143</v>
      </c>
      <c r="D55" s="1" t="s">
        <v>28</v>
      </c>
      <c r="E55" s="1" t="s">
        <v>29</v>
      </c>
      <c r="F55" s="1"/>
      <c r="G55" s="1"/>
    </row>
    <row r="56" spans="1:7" ht="27.15" customHeight="1" x14ac:dyDescent="0.3">
      <c r="A56" s="4" t="s">
        <v>144</v>
      </c>
      <c r="B56" s="4" t="s">
        <v>136</v>
      </c>
      <c r="C56" s="4" t="s">
        <v>145</v>
      </c>
      <c r="D56" s="1" t="s">
        <v>28</v>
      </c>
      <c r="E56" s="1" t="s">
        <v>29</v>
      </c>
      <c r="F56" s="1"/>
      <c r="G56" s="1"/>
    </row>
    <row r="57" spans="1:7" ht="27.15" customHeight="1" x14ac:dyDescent="0.3">
      <c r="A57" s="4" t="s">
        <v>146</v>
      </c>
      <c r="B57" s="4" t="s">
        <v>136</v>
      </c>
      <c r="C57" s="4" t="s">
        <v>147</v>
      </c>
      <c r="D57" s="1" t="s">
        <v>28</v>
      </c>
      <c r="E57" s="1" t="s">
        <v>29</v>
      </c>
      <c r="F57" s="1"/>
      <c r="G57" s="1"/>
    </row>
    <row r="58" spans="1:7" ht="27.15" customHeight="1" x14ac:dyDescent="0.3">
      <c r="A58" s="4" t="s">
        <v>148</v>
      </c>
      <c r="B58" s="4" t="s">
        <v>136</v>
      </c>
      <c r="C58" s="4" t="s">
        <v>149</v>
      </c>
      <c r="D58" s="1" t="s">
        <v>28</v>
      </c>
      <c r="E58" s="1" t="s">
        <v>29</v>
      </c>
      <c r="F58" s="1"/>
      <c r="G58" s="1"/>
    </row>
    <row r="59" spans="1:7" ht="27.15" customHeight="1" x14ac:dyDescent="0.3">
      <c r="A59" s="5" t="s">
        <v>150</v>
      </c>
      <c r="B59" s="5" t="s">
        <v>151</v>
      </c>
      <c r="C59" s="5" t="s">
        <v>152</v>
      </c>
      <c r="D59" s="1" t="s">
        <v>28</v>
      </c>
      <c r="E59" s="1" t="s">
        <v>29</v>
      </c>
      <c r="F59" s="1"/>
      <c r="G59" s="1"/>
    </row>
    <row r="60" spans="1:7" ht="27.15" customHeight="1" x14ac:dyDescent="0.3">
      <c r="A60" s="5" t="s">
        <v>153</v>
      </c>
      <c r="B60" s="5" t="s">
        <v>151</v>
      </c>
      <c r="C60" s="5" t="s">
        <v>154</v>
      </c>
      <c r="D60" s="1" t="s">
        <v>28</v>
      </c>
      <c r="E60" s="1" t="s">
        <v>29</v>
      </c>
      <c r="F60" s="1"/>
      <c r="G60" s="1"/>
    </row>
    <row r="61" spans="1:7" ht="27.15" customHeight="1" x14ac:dyDescent="0.3">
      <c r="A61" s="5" t="s">
        <v>155</v>
      </c>
      <c r="B61" s="5" t="s">
        <v>151</v>
      </c>
      <c r="C61" s="5" t="s">
        <v>156</v>
      </c>
      <c r="D61" s="1" t="s">
        <v>28</v>
      </c>
      <c r="E61" s="1" t="s">
        <v>29</v>
      </c>
      <c r="F61" s="1"/>
      <c r="G61" s="1"/>
    </row>
    <row r="62" spans="1:7" ht="27.15" customHeight="1" x14ac:dyDescent="0.3">
      <c r="A62" s="5" t="s">
        <v>157</v>
      </c>
      <c r="B62" s="5" t="s">
        <v>151</v>
      </c>
      <c r="C62" s="5" t="s">
        <v>158</v>
      </c>
      <c r="D62" s="1" t="s">
        <v>28</v>
      </c>
      <c r="E62" s="1" t="s">
        <v>29</v>
      </c>
      <c r="F62" s="1"/>
      <c r="G62" s="1"/>
    </row>
    <row r="63" spans="1:7" ht="27.15" customHeight="1" x14ac:dyDescent="0.3">
      <c r="A63" s="5" t="s">
        <v>159</v>
      </c>
      <c r="B63" s="5" t="s">
        <v>151</v>
      </c>
      <c r="C63" s="5" t="s">
        <v>160</v>
      </c>
      <c r="D63" s="1" t="s">
        <v>28</v>
      </c>
      <c r="E63" s="1" t="s">
        <v>29</v>
      </c>
      <c r="F63" s="1"/>
      <c r="G63" s="1"/>
    </row>
    <row r="64" spans="1:7" ht="27.15" customHeight="1" x14ac:dyDescent="0.3">
      <c r="A64" s="5" t="s">
        <v>161</v>
      </c>
      <c r="B64" s="5" t="s">
        <v>151</v>
      </c>
      <c r="C64" s="5" t="s">
        <v>162</v>
      </c>
      <c r="D64" s="1" t="s">
        <v>28</v>
      </c>
      <c r="E64" s="1" t="s">
        <v>29</v>
      </c>
      <c r="F64" s="1"/>
      <c r="G64" s="1"/>
    </row>
    <row r="65" spans="1:7" ht="27.15" customHeight="1" x14ac:dyDescent="0.3">
      <c r="A65" s="5" t="s">
        <v>163</v>
      </c>
      <c r="B65" s="5" t="s">
        <v>151</v>
      </c>
      <c r="C65" s="5" t="s">
        <v>164</v>
      </c>
      <c r="D65" s="1" t="s">
        <v>28</v>
      </c>
      <c r="E65" s="1" t="s">
        <v>29</v>
      </c>
      <c r="F65" s="1"/>
      <c r="G65" s="1"/>
    </row>
  </sheetData>
  <conditionalFormatting sqref="D2:D65">
    <cfRule type="expression" dxfId="12" priority="1">
      <formula>D2="Complete"</formula>
    </cfRule>
    <cfRule type="expression" dxfId="11" priority="2">
      <formula>D2="In Progress"</formula>
    </cfRule>
    <cfRule type="expression" dxfId="10" priority="3">
      <formula>D2="Needs Attention"</formula>
    </cfRule>
    <cfRule type="expression" dxfId="9" priority="4">
      <formula>D2="Not Started"</formula>
    </cfRule>
    <cfRule type="expression" dxfId="8" priority="5">
      <formula>D2="N/A"</formula>
    </cfRule>
  </conditionalFormatting>
  <conditionalFormatting sqref="E2:E65">
    <cfRule type="expression" dxfId="7" priority="6">
      <formula>E2="Critical"</formula>
    </cfRule>
    <cfRule type="expression" dxfId="6" priority="7">
      <formula>E2="High"</formula>
    </cfRule>
    <cfRule type="expression" dxfId="5" priority="8">
      <formula>E2="Medium"</formula>
    </cfRule>
    <cfRule type="expression" dxfId="4" priority="9">
      <formula>E2="Low"</formula>
    </cfRule>
  </conditionalFormatting>
  <dataValidations count="2">
    <dataValidation type="list" sqref="D2:D65" xr:uid="{00000000-0002-0000-0100-000000000000}">
      <formula1>"Not Started,In Progress,Complete,Needs Attention,N/A"</formula1>
    </dataValidation>
    <dataValidation type="list" sqref="E2:E65" xr:uid="{00000000-0002-0000-0100-000001000000}">
      <formula1>"Critical,High,Medium,Low"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workbookViewId="0">
      <selection activeCell="D14" sqref="D14"/>
    </sheetView>
  </sheetViews>
  <sheetFormatPr defaultRowHeight="14.4" x14ac:dyDescent="0.3"/>
  <cols>
    <col min="1" max="1" width="36" customWidth="1"/>
    <col min="2" max="5" width="16" customWidth="1"/>
    <col min="6" max="6" width="18" customWidth="1"/>
  </cols>
  <sheetData>
    <row r="1" spans="1:6" x14ac:dyDescent="0.3">
      <c r="A1" s="16" t="s">
        <v>165</v>
      </c>
      <c r="B1" s="16"/>
      <c r="C1" s="16"/>
      <c r="D1" s="16"/>
      <c r="E1" s="16"/>
      <c r="F1" s="16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17" t="s">
        <v>1</v>
      </c>
      <c r="B3" s="17"/>
      <c r="C3" s="17"/>
      <c r="D3" s="17"/>
      <c r="E3" s="17"/>
      <c r="F3" s="17"/>
    </row>
    <row r="5" spans="1:6" ht="17.399999999999999" x14ac:dyDescent="0.35">
      <c r="A5" s="6" t="s">
        <v>166</v>
      </c>
      <c r="B5" s="7">
        <f>IF(B6=0,0,B7/B6)</f>
        <v>0</v>
      </c>
    </row>
    <row r="6" spans="1:6" ht="17.399999999999999" x14ac:dyDescent="0.35">
      <c r="A6" s="6" t="s">
        <v>167</v>
      </c>
      <c r="B6" s="8">
        <f>COUNTIF('READINESS CHECKLIST'!D2:D65,"&lt;&gt;N/A")</f>
        <v>64</v>
      </c>
    </row>
    <row r="7" spans="1:6" ht="17.399999999999999" x14ac:dyDescent="0.35">
      <c r="A7" s="6" t="s">
        <v>168</v>
      </c>
      <c r="B7" s="8">
        <f>COUNTIF('READINESS CHECKLIST'!D2:D65,"Complete")</f>
        <v>0</v>
      </c>
    </row>
    <row r="8" spans="1:6" ht="17.399999999999999" x14ac:dyDescent="0.35">
      <c r="A8" s="6" t="s">
        <v>169</v>
      </c>
      <c r="B8" s="8">
        <f>COUNTIF('READINESS CHECKLIST'!D2:D65,"In Progress")</f>
        <v>0</v>
      </c>
    </row>
    <row r="9" spans="1:6" ht="17.399999999999999" x14ac:dyDescent="0.35">
      <c r="A9" s="6" t="s">
        <v>170</v>
      </c>
      <c r="B9" s="8">
        <f>COUNTIF('READINESS CHECKLIST'!D2:D65,"Needs Attention")</f>
        <v>0</v>
      </c>
    </row>
    <row r="10" spans="1:6" ht="17.399999999999999" x14ac:dyDescent="0.35">
      <c r="A10" s="6" t="s">
        <v>28</v>
      </c>
      <c r="B10" s="8">
        <f>COUNTIF('READINESS CHECKLIST'!D2:D65,"Not Started")</f>
        <v>64</v>
      </c>
    </row>
    <row r="13" spans="1:6" x14ac:dyDescent="0.3">
      <c r="A13" s="2" t="s">
        <v>19</v>
      </c>
      <c r="B13" s="2" t="s">
        <v>171</v>
      </c>
      <c r="C13" s="2" t="s">
        <v>168</v>
      </c>
      <c r="D13" s="2" t="s">
        <v>170</v>
      </c>
      <c r="E13" s="2" t="s">
        <v>172</v>
      </c>
      <c r="F13" s="2" t="s">
        <v>173</v>
      </c>
    </row>
    <row r="14" spans="1:6" x14ac:dyDescent="0.3">
      <c r="A14" s="1" t="s">
        <v>26</v>
      </c>
      <c r="B14" s="1">
        <f>COUNTIFS('READINESS CHECKLIST'!B:B,A14,'READINESS CHECKLIST'!D:D,"&lt;&gt;N/A")</f>
        <v>6</v>
      </c>
      <c r="C14" s="1">
        <f>COUNTIFS('READINESS CHECKLIST'!B:B,A14,'READINESS CHECKLIST'!D:D,"Complete")</f>
        <v>0</v>
      </c>
      <c r="D14" s="1">
        <f>COUNTIFS('READINESS CHECKLIST'!B:B,A14,'READINESS CHECKLIST'!D:D,"Needs Attention")</f>
        <v>0</v>
      </c>
      <c r="E14" s="9">
        <f t="shared" ref="E14:E23" si="0">IF(B14=0,0,C14/B14)</f>
        <v>0</v>
      </c>
      <c r="F14" s="1" t="str">
        <f t="shared" ref="F14:F23" si="1">IF(D14&gt;0,"ATTENTION",IF(E14=1,"READY",IF(E14&gt;=0.6,"PROGRESSING","EARLY")))</f>
        <v>EARLY</v>
      </c>
    </row>
    <row r="15" spans="1:6" x14ac:dyDescent="0.3">
      <c r="A15" s="1" t="s">
        <v>41</v>
      </c>
      <c r="B15" s="1">
        <f>COUNTIFS('READINESS CHECKLIST'!B:B,A15,'READINESS CHECKLIST'!D:D,"&lt;&gt;N/A")</f>
        <v>6</v>
      </c>
      <c r="C15" s="1">
        <f>COUNTIFS('READINESS CHECKLIST'!B:B,A15,'READINESS CHECKLIST'!D:D,"Complete")</f>
        <v>0</v>
      </c>
      <c r="D15" s="1">
        <f>COUNTIFS('READINESS CHECKLIST'!B:B,A15,'READINESS CHECKLIST'!D:D,"Needs Attention")</f>
        <v>0</v>
      </c>
      <c r="E15" s="9">
        <f t="shared" si="0"/>
        <v>0</v>
      </c>
      <c r="F15" s="1" t="str">
        <f t="shared" si="1"/>
        <v>EARLY</v>
      </c>
    </row>
    <row r="16" spans="1:6" x14ac:dyDescent="0.3">
      <c r="A16" s="1" t="s">
        <v>54</v>
      </c>
      <c r="B16" s="1">
        <f>COUNTIFS('READINESS CHECKLIST'!B:B,A16,'READINESS CHECKLIST'!D:D,"&lt;&gt;N/A")</f>
        <v>7</v>
      </c>
      <c r="C16" s="1">
        <f>COUNTIFS('READINESS CHECKLIST'!B:B,A16,'READINESS CHECKLIST'!D:D,"Complete")</f>
        <v>0</v>
      </c>
      <c r="D16" s="1">
        <f>COUNTIFS('READINESS CHECKLIST'!B:B,A16,'READINESS CHECKLIST'!D:D,"Needs Attention")</f>
        <v>0</v>
      </c>
      <c r="E16" s="9">
        <f t="shared" si="0"/>
        <v>0</v>
      </c>
      <c r="F16" s="1" t="str">
        <f t="shared" si="1"/>
        <v>EARLY</v>
      </c>
    </row>
    <row r="17" spans="1:6" x14ac:dyDescent="0.3">
      <c r="A17" s="1" t="s">
        <v>69</v>
      </c>
      <c r="B17" s="1">
        <f>COUNTIFS('READINESS CHECKLIST'!B:B,A17,'READINESS CHECKLIST'!D:D,"&lt;&gt;N/A")</f>
        <v>7</v>
      </c>
      <c r="C17" s="1">
        <f>COUNTIFS('READINESS CHECKLIST'!B:B,A17,'READINESS CHECKLIST'!D:D,"Complete")</f>
        <v>0</v>
      </c>
      <c r="D17" s="1">
        <f>COUNTIFS('READINESS CHECKLIST'!B:B,A17,'READINESS CHECKLIST'!D:D,"Needs Attention")</f>
        <v>0</v>
      </c>
      <c r="E17" s="9">
        <f t="shared" si="0"/>
        <v>0</v>
      </c>
      <c r="F17" s="1" t="str">
        <f t="shared" si="1"/>
        <v>EARLY</v>
      </c>
    </row>
    <row r="18" spans="1:6" x14ac:dyDescent="0.3">
      <c r="A18" s="1" t="s">
        <v>84</v>
      </c>
      <c r="B18" s="1">
        <f>COUNTIFS('READINESS CHECKLIST'!B:B,A18,'READINESS CHECKLIST'!D:D,"&lt;&gt;N/A")</f>
        <v>6</v>
      </c>
      <c r="C18" s="1">
        <f>COUNTIFS('READINESS CHECKLIST'!B:B,A18,'READINESS CHECKLIST'!D:D,"Complete")</f>
        <v>0</v>
      </c>
      <c r="D18" s="1">
        <f>COUNTIFS('READINESS CHECKLIST'!B:B,A18,'READINESS CHECKLIST'!D:D,"Needs Attention")</f>
        <v>0</v>
      </c>
      <c r="E18" s="9">
        <f t="shared" si="0"/>
        <v>0</v>
      </c>
      <c r="F18" s="1" t="str">
        <f t="shared" si="1"/>
        <v>EARLY</v>
      </c>
    </row>
    <row r="19" spans="1:6" x14ac:dyDescent="0.3">
      <c r="A19" s="1" t="s">
        <v>97</v>
      </c>
      <c r="B19" s="1">
        <f>COUNTIFS('READINESS CHECKLIST'!B:B,A19,'READINESS CHECKLIST'!D:D,"&lt;&gt;N/A")</f>
        <v>6</v>
      </c>
      <c r="C19" s="1">
        <f>COUNTIFS('READINESS CHECKLIST'!B:B,A19,'READINESS CHECKLIST'!D:D,"Complete")</f>
        <v>0</v>
      </c>
      <c r="D19" s="1">
        <f>COUNTIFS('READINESS CHECKLIST'!B:B,A19,'READINESS CHECKLIST'!D:D,"Needs Attention")</f>
        <v>0</v>
      </c>
      <c r="E19" s="9">
        <f t="shared" si="0"/>
        <v>0</v>
      </c>
      <c r="F19" s="1" t="str">
        <f t="shared" si="1"/>
        <v>EARLY</v>
      </c>
    </row>
    <row r="20" spans="1:6" x14ac:dyDescent="0.3">
      <c r="A20" s="1" t="s">
        <v>110</v>
      </c>
      <c r="B20" s="1">
        <f>COUNTIFS('READINESS CHECKLIST'!B:B,A20,'READINESS CHECKLIST'!D:D,"&lt;&gt;N/A")</f>
        <v>6</v>
      </c>
      <c r="C20" s="1">
        <f>COUNTIFS('READINESS CHECKLIST'!B:B,A20,'READINESS CHECKLIST'!D:D,"Complete")</f>
        <v>0</v>
      </c>
      <c r="D20" s="1">
        <f>COUNTIFS('READINESS CHECKLIST'!B:B,A20,'READINESS CHECKLIST'!D:D,"Needs Attention")</f>
        <v>0</v>
      </c>
      <c r="E20" s="9">
        <f t="shared" si="0"/>
        <v>0</v>
      </c>
      <c r="F20" s="1" t="str">
        <f t="shared" si="1"/>
        <v>EARLY</v>
      </c>
    </row>
    <row r="21" spans="1:6" x14ac:dyDescent="0.3">
      <c r="A21" s="1" t="s">
        <v>123</v>
      </c>
      <c r="B21" s="1">
        <f>COUNTIFS('READINESS CHECKLIST'!B:B,A21,'READINESS CHECKLIST'!D:D,"&lt;&gt;N/A")</f>
        <v>6</v>
      </c>
      <c r="C21" s="1">
        <f>COUNTIFS('READINESS CHECKLIST'!B:B,A21,'READINESS CHECKLIST'!D:D,"Complete")</f>
        <v>0</v>
      </c>
      <c r="D21" s="1">
        <f>COUNTIFS('READINESS CHECKLIST'!B:B,A21,'READINESS CHECKLIST'!D:D,"Needs Attention")</f>
        <v>0</v>
      </c>
      <c r="E21" s="9">
        <f t="shared" si="0"/>
        <v>0</v>
      </c>
      <c r="F21" s="1" t="str">
        <f t="shared" si="1"/>
        <v>EARLY</v>
      </c>
    </row>
    <row r="22" spans="1:6" x14ac:dyDescent="0.3">
      <c r="A22" s="1" t="s">
        <v>136</v>
      </c>
      <c r="B22" s="1">
        <f>COUNTIFS('READINESS CHECKLIST'!B:B,A22,'READINESS CHECKLIST'!D:D,"&lt;&gt;N/A")</f>
        <v>7</v>
      </c>
      <c r="C22" s="1">
        <f>COUNTIFS('READINESS CHECKLIST'!B:B,A22,'READINESS CHECKLIST'!D:D,"Complete")</f>
        <v>0</v>
      </c>
      <c r="D22" s="1">
        <f>COUNTIFS('READINESS CHECKLIST'!B:B,A22,'READINESS CHECKLIST'!D:D,"Needs Attention")</f>
        <v>0</v>
      </c>
      <c r="E22" s="9">
        <f t="shared" si="0"/>
        <v>0</v>
      </c>
      <c r="F22" s="1" t="str">
        <f t="shared" si="1"/>
        <v>EARLY</v>
      </c>
    </row>
    <row r="23" spans="1:6" x14ac:dyDescent="0.3">
      <c r="A23" s="1" t="s">
        <v>151</v>
      </c>
      <c r="B23" s="1">
        <f>COUNTIFS('READINESS CHECKLIST'!B:B,A23,'READINESS CHECKLIST'!D:D,"&lt;&gt;N/A")</f>
        <v>7</v>
      </c>
      <c r="C23" s="1">
        <f>COUNTIFS('READINESS CHECKLIST'!B:B,A23,'READINESS CHECKLIST'!D:D,"Complete")</f>
        <v>0</v>
      </c>
      <c r="D23" s="1">
        <f>COUNTIFS('READINESS CHECKLIST'!B:B,A23,'READINESS CHECKLIST'!D:D,"Needs Attention")</f>
        <v>0</v>
      </c>
      <c r="E23" s="9">
        <f t="shared" si="0"/>
        <v>0</v>
      </c>
      <c r="F23" s="1" t="str">
        <f t="shared" si="1"/>
        <v>EARLY</v>
      </c>
    </row>
  </sheetData>
  <mergeCells count="2">
    <mergeCell ref="A1:F2"/>
    <mergeCell ref="A3:F3"/>
  </mergeCells>
  <conditionalFormatting sqref="E14:E23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F14:F23">
    <cfRule type="expression" dxfId="3" priority="2">
      <formula>F14="ATTENTION"</formula>
    </cfRule>
    <cfRule type="expression" dxfId="2" priority="3">
      <formula>F14="READY"</formula>
    </cfRule>
    <cfRule type="expression" dxfId="1" priority="4">
      <formula>F14="PROGRESSING"</formula>
    </cfRule>
    <cfRule type="expression" dxfId="0" priority="5">
      <formula>F14="EARLY"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READINESS CHECKLIST</vt:lpstr>
      <vt:lpstr>READINESS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EUGENE PICKETT</dc:creator>
  <cp:lastModifiedBy>EUGENE PICKETT</cp:lastModifiedBy>
  <dcterms:created xsi:type="dcterms:W3CDTF">2026-08-26T23:33:59Z</dcterms:created>
  <dcterms:modified xsi:type="dcterms:W3CDTF">2026-08-26T23:33:59Z</dcterms:modified>
</cp:coreProperties>
</file>