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01_MON_DIAGNOSTIC" sheetId="1" r:id="rId5"/>
    <sheet state="visible" name="02_TABLEAU_DE_BORD" sheetId="2" r:id="rId6"/>
    <sheet state="visible" name="03_MODE_D_EMPLOI" sheetId="3" r:id="rId7"/>
    <sheet state="hidden" name="_DATA" sheetId="4" r:id="rId8"/>
  </sheets>
  <definedNames/>
  <calcPr/>
</workbook>
</file>

<file path=xl/sharedStrings.xml><?xml version="1.0" encoding="utf-8"?>
<sst xmlns="http://schemas.openxmlformats.org/spreadsheetml/2006/main" count="146" uniqueCount="133">
  <si>
    <t>Répartition mensuelle</t>
  </si>
  <si>
    <t>INCOM</t>
  </si>
  <si>
    <t>Dépenses essentielles</t>
  </si>
  <si>
    <t>Mode d'emploi</t>
  </si>
  <si>
    <t>Ton diagnostic financier en 5 minutes</t>
  </si>
  <si>
    <t>Autres dépenses</t>
  </si>
  <si>
    <t>Solde disponible</t>
  </si>
  <si>
    <t>Patrimoine (actifs)</t>
  </si>
  <si>
    <t>Liquidités / épargne</t>
  </si>
  <si>
    <t>Investissements financiers</t>
  </si>
  <si>
    <t>1. Complète uniquement les cellules dorées.     2. Utilise tes moyennes mensuelles réelles.     3. Consulte ensuite ton Tableau de bord.</t>
  </si>
  <si>
    <t>Immobilier</t>
  </si>
  <si>
    <t>Une page. Trois minutes de lecture. Tout est là.</t>
  </si>
  <si>
    <t>Autres actifs</t>
  </si>
  <si>
    <t>Équilibre mensuel</t>
  </si>
  <si>
    <t>Revenus</t>
  </si>
  <si>
    <t>Dépenses</t>
  </si>
  <si>
    <t>Solde</t>
  </si>
  <si>
    <t>Onglet technique alimentant les graphiques du tableau de bord.</t>
  </si>
  <si>
    <t>Le solde du graphique 1 est plafonné à 0 minimum (un anneau ne peut pas afficher une valeur négative).</t>
  </si>
  <si>
    <t>COMMENT REMPLIR LE FICHIER</t>
  </si>
  <si>
    <t>REVENUS  →  DÉPENSES  →  SÉCURITÉ  →  PATRIMOINE  →  DIAGNOSTIC</t>
  </si>
  <si>
    <t>Cellules dorées = à compléter          Cellules foncées = calculées automatiquement</t>
  </si>
  <si>
    <t>DONNÉES D'EXEMPLE — remplace les cellules dorées par tes propres chiffres.</t>
  </si>
  <si>
    <t>1.  Ouvre l'onglet 01_MON_DIAGNOSTIC et remplace uniquement les valeurs des cellules dorées.</t>
  </si>
  <si>
    <t>01  —  REVENUS</t>
  </si>
  <si>
    <t>Revenus nets mensuels</t>
  </si>
  <si>
    <t>2.  Utilise des moyennes mensuelles réelles : regarde tes trois derniers relevés plutôt que ton budget théorique.</t>
  </si>
  <si>
    <t>3.  Ne compte jamais deux fois une mensualité de crédit. Si ton crédit immobilier est déjà dans « Logement », ne le rajoute pas ailleurs. La cellule « Total des mensualités de crédits » sert uniquement au calcul du taux d'endettement.</t>
  </si>
  <si>
    <t>4.  Même logique pour ton cash : l'épargne de précaution est une PARTIE de tes liquidités, pas un montant supplémentaire. Tu la saisis une fois en section 05, puis tu la retrouves dans « Liquidités / épargne » en section 06. Le fichier t'alerte si les deux chiffres deviennent incohérents.</t>
  </si>
  <si>
    <t>5.  Ouvre ensuite l'onglet 02_TABLEAU_DE_BORD : tout se calcule automatiquement.</t>
  </si>
  <si>
    <t>LES 7 INDICATEURS</t>
  </si>
  <si>
    <t>Salaire net après impôt, moyenne mensuelle.</t>
  </si>
  <si>
    <t>Indicateur</t>
  </si>
  <si>
    <t>Autres revenus mensuels</t>
  </si>
  <si>
    <t>Loyers perçus, primes lissées, revenus complémentaires.</t>
  </si>
  <si>
    <t>Revenus mensuels totaux</t>
  </si>
  <si>
    <t>Comment il est calculé</t>
  </si>
  <si>
    <t>Ce qu'il te dit</t>
  </si>
  <si>
    <t>1 · Dépenses mensuelles moyennes</t>
  </si>
  <si>
    <t>Dépenses essentielles + autres dépenses</t>
  </si>
  <si>
    <t>Le coût réel de ton mode de vie actuel.</t>
  </si>
  <si>
    <t>02  —  DÉPENSES ESSENTIELLES</t>
  </si>
  <si>
    <t>2 · Dépenses essentielles</t>
  </si>
  <si>
    <t>Somme des six postes indispensables</t>
  </si>
  <si>
    <t>Le socle incompressible que tu dois couvrir chaque mois.</t>
  </si>
  <si>
    <t>3 · Solde mensuel</t>
  </si>
  <si>
    <t>Revenus totaux − dépenses totales</t>
  </si>
  <si>
    <t>Ce qu'il reste réellement chaque mois, en positif ou en négatif.</t>
  </si>
  <si>
    <t>4 · Taux d'épargne</t>
  </si>
  <si>
    <t>Solde mensuel ÷ revenus totaux</t>
  </si>
  <si>
    <t>La part de tes revenus encore disponible après tes dépenses.</t>
  </si>
  <si>
    <t>Logement</t>
  </si>
  <si>
    <t>5 · Mois de sécurité financière</t>
  </si>
  <si>
    <t>Épargne de précaution ÷ dépenses essentielles</t>
  </si>
  <si>
    <t>Combien de mois ton épargne pourrait couvrir l'essentiel.</t>
  </si>
  <si>
    <t>6 · Taux d'endettement</t>
  </si>
  <si>
    <t>Mensualités de crédits ÷ revenus totaux</t>
  </si>
  <si>
    <t>Le poids de tes crédits dans ton budget mensuel.</t>
  </si>
  <si>
    <t>7 · Patrimoine net</t>
  </si>
  <si>
    <t>Total actifs − total dettes</t>
  </si>
  <si>
    <t>Ce que tu possèdes moins ce que tu dois.</t>
  </si>
  <si>
    <t>Loyer, ou mensualité de crédit immobilier + charges.</t>
  </si>
  <si>
    <t>LES LIMITES DE L'OUTIL</t>
  </si>
  <si>
    <t>Alimentation</t>
  </si>
  <si>
    <t>Courses et repas indispensables.</t>
  </si>
  <si>
    <t>Transport</t>
  </si>
  <si>
    <t>·  Les résultats valent ce que valent tes saisies : des moyennes approximatives donnent un diagnostic approximatif.</t>
  </si>
  <si>
    <t>Carburant, transports en commun, entretien du véhicule.</t>
  </si>
  <si>
    <t>Assurances / énergie / abonnements indispensables</t>
  </si>
  <si>
    <t>Mutuelle, électricité, internet, téléphone.</t>
  </si>
  <si>
    <t>Mensualités de crédits (hors crédit immobilier)</t>
  </si>
  <si>
    <t>·  Le patrimoine calculé est un ordre de grandeur pédagogique, pas un bilan patrimonial. Fiscalité, frais de vente et valorisations fines ne sont pas pris en compte.</t>
  </si>
  <si>
    <t>Crédit auto, conso, renouvelable. Le crédit immobilier reste dans « Logement » pour ne pas être compté deux fois.</t>
  </si>
  <si>
    <t>Autres dépenses essentielles</t>
  </si>
  <si>
    <t>Garde d'enfants, pension, frais de santé récurrents.</t>
  </si>
  <si>
    <t>·  Le taux d'endettement affiché est un simple ratio. En France, le seuil de 35 % est une référence importante dans l'analyse du financement immobilier, mais ce n'est pas une règle universelle de bonne gestion.</t>
  </si>
  <si>
    <t>Total dépenses essentielles</t>
  </si>
  <si>
    <t>·  Aucun indicateur n'est noté ni jugé : ce fichier décrit ta situation, il ne t'attribue pas de score.</t>
  </si>
  <si>
    <t>·  Outil pédagogique. Il ne constitue ni un conseil financier, ni un conseil en investissement, crédit, fiscalité ou patrimoine.</t>
  </si>
  <si>
    <t>03  —  AUTRES DÉPENSES</t>
  </si>
  <si>
    <t>ET APRÈS ?</t>
  </si>
  <si>
    <t>Ces 7 chiffres décrivent ta situation. Ils ne disent pas encore quoi faire de ton capital : c'est exactement là que commence le travail d'allocation.</t>
  </si>
  <si>
    <t>Autres dépenses mensuelles moyennes</t>
  </si>
  <si>
    <t>Loisirs, sorties, vêtements, voyages, imprévus. Une seule estimation suffit.</t>
  </si>
  <si>
    <t>Dépenses mensuelles totales</t>
  </si>
  <si>
    <t>Ton salaire paie ta vie. Tes actifs achètent ta liberté.</t>
  </si>
  <si>
    <t>Solde mensuel</t>
  </si>
  <si>
    <t>INCOM   ·   Épargner crée le capital. L'allouer construit la liberté.   ·   @incom.capital</t>
  </si>
  <si>
    <t>04  —  CRÉDITS</t>
  </si>
  <si>
    <t>Total des mensualités de crédits (immobilier inclus)</t>
  </si>
  <si>
    <t>Sert uniquement au calcul du taux d'endettement. Ne l'ajoute pas à tes dépenses : ces mensualités sont déjà comprises dans « Logement » et dans la ligne « Mensualités de crédits » ci-dessus.</t>
  </si>
  <si>
    <t>05  —  ÉPARGNE DE PRÉCAUTION</t>
  </si>
  <si>
    <t>Épargne de précaution disponible (incluse dans tes liquidités)</t>
  </si>
  <si>
    <t>Somme mobilisable immédiatement (Livret A, LDDS, réserve sur compte courant). C'est une PARTIE de tes liquidités, pas un montant en plus : tu la retrouveras dans « Liquidités / épargne » ci-dessous.</t>
  </si>
  <si>
    <t>06  —  PATRIMOINE</t>
  </si>
  <si>
    <t>ACTIFS</t>
  </si>
  <si>
    <t>Liquidités / épargne (précaution incluse)</t>
  </si>
  <si>
    <t>Tout ton cash : comptes courants, livrets, fonds euros disponibles — épargne de précaution comprise. Ne la compte pas deux fois.</t>
  </si>
  <si>
    <t>PEA, CTO, assurance-vie en unités de compte, PER.</t>
  </si>
  <si>
    <t>Valeur estimée de tes biens (résidence principale incluse).</t>
  </si>
  <si>
    <t>Véhicule, matériel, parts d'entreprise, actifs divers.</t>
  </si>
  <si>
    <t>Total actifs</t>
  </si>
  <si>
    <t>DETTES</t>
  </si>
  <si>
    <t>Capital restant dû immobilier</t>
  </si>
  <si>
    <t>Montant qu'il te reste à rembourser, pas la mensualité.</t>
  </si>
  <si>
    <t>Autres dettes</t>
  </si>
  <si>
    <t>Crédit auto, conso, découvert, prêt familial.</t>
  </si>
  <si>
    <t>Total dettes</t>
  </si>
  <si>
    <t>Patrimoine net</t>
  </si>
  <si>
    <t>Tableau de bord</t>
  </si>
  <si>
    <t>Tes 7 indicateurs, calculés automatiquement à partir de l'onglet 01_MON_DIAGNOSTIC.</t>
  </si>
  <si>
    <t>DONNÉES D'EXEMPLE — remplace les cellules dorées de l'onglet 01_MON_DIAGNOSTIC par tes propres chiffres.</t>
  </si>
  <si>
    <t>DÉPENSES</t>
  </si>
  <si>
    <t>ESSENTIEL</t>
  </si>
  <si>
    <t>SOLDE MENSUEL</t>
  </si>
  <si>
    <t>TAUX D'ÉPARGNE</t>
  </si>
  <si>
    <t>Dépenses mensuelles moyennes</t>
  </si>
  <si>
    <t>Dépenses indispensables du mois</t>
  </si>
  <si>
    <t>Part de tes revenus restant disponible après tes dépenses.</t>
  </si>
  <si>
    <t>SÉCURITÉ</t>
  </si>
  <si>
    <t>ENDETTEMENT</t>
  </si>
  <si>
    <t>PATRIMOINE NET</t>
  </si>
  <si>
    <t>Ton salaire paie ta vie.
Tes actifs achètent ta liberté.</t>
  </si>
  <si>
    <t>Durée pendant laquelle ton épargne de précaution pourrait couvrir tes dépenses essentielles.</t>
  </si>
  <si>
    <t>Mensualités de crédits rapportées à tes revenus mensuels totaux.</t>
  </si>
  <si>
    <t>Le taux d'endettement est un indicateur parmi d'autres. En France, 35 % constitue notamment une référence importante dans l'analyse du financement immobilier, mais ce seuil ne doit pas être présenté comme une règle universelle de bonne gestion financière.</t>
  </si>
  <si>
    <t>TON DIAGNOSTIC EN UN COUP D'ŒIL</t>
  </si>
  <si>
    <t>MATELAS DE SÉCURITÉ</t>
  </si>
  <si>
    <t>CE QUE TES CHIFFRES RACONTENT</t>
  </si>
  <si>
    <t>Lecture descriptive de tes chiffres — aucune recommandation, aucun objectif imposé.</t>
  </si>
  <si>
    <t>TES GRAPHIQUES</t>
  </si>
  <si>
    <t>Outil pédagogique — Les résultats sont calculés à partir des informations renseignées et constituent des indicateurs simplifiés. Ils ne constituent ni un conseil financier, ni un conseil en investissement, crédit, fiscalité ou patrimoine.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</si>
</sst>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&quot; €&quot;;\-#,##0&quot; €&quot;;0&quot; €&quot;"/>
    <numFmt numFmtId="165" formatCode="\+#,##0&quot; €&quot;;\-#,##0&quot; €&quot;;0&quot; €&quot;"/>
    <numFmt numFmtId="166" formatCode="0.0\ %"/>
    <numFmt numFmtId="167" formatCode="0.0&quot; mois&quot;"/>
  </numFmts>
  <fonts count="30">
    <font>
      <sz val="11.0"/>
      <color theme="1"/>
      <name val="Calibri"/>
      <scheme val="minor"/>
    </font>
    <font>
      <sz val="10.0"/>
      <color rgb="FF000000"/>
      <name val="Arial"/>
    </font>
    <font>
      <sz val="10.0"/>
      <color rgb="FFF5F1E8"/>
      <name val="Arial"/>
    </font>
    <font>
      <b/>
      <sz val="9.0"/>
      <color rgb="FFC8A24A"/>
      <name val="Arial"/>
    </font>
    <font>
      <b/>
      <sz val="20.0"/>
      <color rgb="FFF5F1E8"/>
      <name val="Arial"/>
    </font>
    <font>
      <b/>
      <sz val="22.0"/>
      <color rgb="FFF5F1E8"/>
      <name val="Arial"/>
    </font>
    <font/>
    <font>
      <sz val="10.0"/>
      <color rgb="FF8695A8"/>
      <name val="Arial"/>
    </font>
    <font>
      <b/>
      <sz val="11.0"/>
      <color rgb="FFC8A24A"/>
      <name val="Arial"/>
    </font>
    <font>
      <b/>
      <sz val="9.0"/>
      <color rgb="FFE8D5A3"/>
      <name val="Arial"/>
    </font>
    <font>
      <sz val="9.0"/>
      <color rgb="FF8695A8"/>
      <name val="Arial"/>
    </font>
    <font>
      <b/>
      <sz val="10.0"/>
      <color rgb="FF1A1A1A"/>
      <name val="Arial"/>
    </font>
    <font>
      <b/>
      <sz val="11.0"/>
      <color rgb="FF1A1A1A"/>
      <name val="Arial"/>
    </font>
    <font>
      <i/>
      <sz val="8.0"/>
      <color rgb="FF8695A8"/>
      <name val="Arial"/>
    </font>
    <font>
      <b/>
      <sz val="9.0"/>
      <color rgb="FF8695A8"/>
      <name val="Arial"/>
    </font>
    <font>
      <b/>
      <sz val="10.0"/>
      <color rgb="FFE8D5A3"/>
      <name val="Arial"/>
    </font>
    <font>
      <sz val="9.0"/>
      <color rgb="FFF5F1E8"/>
      <name val="Arial"/>
    </font>
    <font>
      <b/>
      <sz val="11.0"/>
      <color rgb="FFE8D5A3"/>
      <name val="Arial"/>
    </font>
    <font>
      <b/>
      <i/>
      <sz val="13.0"/>
      <color rgb="FFE8D5A3"/>
      <name val="Arial"/>
    </font>
    <font>
      <sz val="9.0"/>
      <color rgb="FFC8A24A"/>
      <name val="Arial"/>
    </font>
    <font>
      <b/>
      <sz val="9.0"/>
      <color rgb="FFD08A70"/>
      <name val="Arial"/>
    </font>
    <font>
      <b/>
      <sz val="13.0"/>
      <color rgb="FFC8A24A"/>
      <name val="Arial"/>
    </font>
    <font>
      <b/>
      <sz val="9.0"/>
      <color rgb="FF1A1A1A"/>
      <name val="Arial"/>
    </font>
    <font>
      <b/>
      <sz val="20.0"/>
      <color rgb="FFE8D5A3"/>
      <name val="Arial"/>
    </font>
    <font>
      <b/>
      <sz val="20.0"/>
      <color rgb="FFC8A24A"/>
      <name val="Arial"/>
    </font>
    <font>
      <sz val="8.0"/>
      <color rgb="FF8695A8"/>
      <name val="Arial"/>
    </font>
    <font>
      <b/>
      <i/>
      <sz val="11.0"/>
      <color rgb="FFE8D5A3"/>
      <name val="Arial"/>
    </font>
    <font>
      <b/>
      <sz val="12.0"/>
      <color rgb="FFF5F1E8"/>
      <name val="Arial"/>
    </font>
    <font>
      <b/>
      <sz val="8.0"/>
      <color rgb="FF8695A8"/>
      <name val="Arial"/>
    </font>
    <font>
      <b/>
      <sz val="14.0"/>
      <color rgb="FFE8D5A3"/>
      <name val="Arial"/>
    </font>
  </fonts>
  <fills count="7">
    <fill>
      <patternFill patternType="none"/>
    </fill>
    <fill>
      <patternFill patternType="lightGray"/>
    </fill>
    <fill>
      <patternFill patternType="solid">
        <fgColor rgb="FF0B1622"/>
        <bgColor rgb="FF0B1622"/>
      </patternFill>
    </fill>
    <fill>
      <patternFill patternType="solid">
        <fgColor rgb="FFE8D5A3"/>
        <bgColor rgb="FFE8D5A3"/>
      </patternFill>
    </fill>
    <fill>
      <patternFill patternType="solid">
        <fgColor rgb="FFF4E8C8"/>
        <bgColor rgb="FFF4E8C8"/>
      </patternFill>
    </fill>
    <fill>
      <patternFill patternType="solid">
        <fgColor rgb="FF16243A"/>
        <bgColor rgb="FF16243A"/>
      </patternFill>
    </fill>
    <fill>
      <patternFill patternType="solid">
        <fgColor rgb="FF101B2C"/>
        <bgColor rgb="FF101B2C"/>
      </patternFill>
    </fill>
  </fills>
  <borders count="33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top/>
      <bottom style="medium">
        <color rgb="FFC8A24A"/>
      </bottom>
    </border>
    <border>
      <top/>
      <bottom style="medium">
        <color rgb="FFC8A24A"/>
      </bottom>
    </border>
    <border>
      <right/>
      <top/>
      <bottom style="medium">
        <color rgb="FFC8A24A"/>
      </bottom>
    </border>
    <border>
      <left style="thin">
        <color rgb="FFB79B54"/>
      </left>
      <right style="thin">
        <color rgb="FFB79B54"/>
      </right>
      <top style="thin">
        <color rgb="FFB79B54"/>
      </top>
      <bottom style="thin">
        <color rgb="FFB79B54"/>
      </bottom>
    </border>
    <border>
      <left/>
      <right/>
      <top/>
      <bottom style="thin">
        <color rgb="FF24344E"/>
      </bottom>
    </border>
    <border>
      <left/>
      <right/>
      <top/>
      <bottom style="thin">
        <color rgb="FFC8A24A"/>
      </bottom>
    </border>
    <border>
      <left style="thin">
        <color rgb="FF24344E"/>
      </left>
      <top style="medium">
        <color rgb="FFC8A24A"/>
      </top>
      <bottom/>
    </border>
    <border>
      <top style="medium">
        <color rgb="FFC8A24A"/>
      </top>
      <bottom/>
    </border>
    <border>
      <right style="thin">
        <color rgb="FF24344E"/>
      </right>
      <top style="medium">
        <color rgb="FFC8A24A"/>
      </top>
      <bottom/>
    </border>
    <border>
      <left style="thin">
        <color rgb="FF24344E"/>
      </left>
      <top/>
      <bottom/>
    </border>
    <border>
      <right style="thin">
        <color rgb="FF24344E"/>
      </right>
      <top/>
      <bottom/>
    </border>
    <border>
      <left style="thin">
        <color rgb="FF24344E"/>
      </left>
      <top/>
      <bottom style="thin">
        <color rgb="FF24344E"/>
      </bottom>
    </border>
    <border>
      <top/>
      <bottom style="thin">
        <color rgb="FF24344E"/>
      </bottom>
    </border>
    <border>
      <right style="thin">
        <color rgb="FF24344E"/>
      </right>
      <top/>
      <bottom style="thin">
        <color rgb="FF24344E"/>
      </bottom>
    </border>
    <border>
      <left style="medium">
        <color rgb="FFC8A24A"/>
      </left>
      <top/>
    </border>
    <border>
      <top/>
    </border>
    <border>
      <right/>
      <top/>
    </border>
    <border>
      <left style="medium">
        <color rgb="FFC8A24A"/>
      </left>
    </border>
    <border>
      <right/>
    </border>
    <border>
      <left style="medium">
        <color rgb="FFC8A24A"/>
      </left>
      <bottom/>
    </border>
    <border>
      <bottom/>
    </border>
    <border>
      <right/>
      <bottom/>
    </border>
    <border>
      <left/>
      <top/>
      <bottom style="thin">
        <color rgb="FFC8A24A"/>
      </bottom>
    </border>
    <border>
      <top/>
      <bottom style="thin">
        <color rgb="FFC8A24A"/>
      </bottom>
    </border>
    <border>
      <right/>
      <top/>
      <bottom style="thin">
        <color rgb="FFC8A24A"/>
      </bottom>
    </border>
    <border>
      <left/>
      <top/>
      <bottom style="thin">
        <color rgb="FF24344E"/>
      </bottom>
    </border>
    <border>
      <right/>
      <top/>
      <bottom style="thin">
        <color rgb="FF24344E"/>
      </bottom>
    </border>
    <border>
      <left style="medium">
        <color rgb="FFC8A24A"/>
      </left>
      <top/>
      <bottom/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2" fontId="2" numFmtId="0" xfId="0" applyAlignment="1" applyBorder="1" applyFill="1" applyFont="1">
      <alignment shrinkToFit="0" vertical="bottom" wrapText="0"/>
    </xf>
    <xf borderId="0" fillId="0" fontId="1" numFmtId="164" xfId="0" applyAlignment="1" applyFont="1" applyNumberFormat="1">
      <alignment shrinkToFit="0" vertical="bottom" wrapText="0"/>
    </xf>
    <xf borderId="1" fillId="2" fontId="3" numFmtId="0" xfId="0" applyAlignment="1" applyBorder="1" applyFont="1">
      <alignment shrinkToFit="0" vertical="bottom" wrapText="0"/>
    </xf>
    <xf borderId="2" fillId="2" fontId="4" numFmtId="0" xfId="0" applyAlignment="1" applyBorder="1" applyFont="1">
      <alignment shrinkToFit="0" vertical="bottom" wrapText="0"/>
    </xf>
    <xf borderId="2" fillId="2" fontId="5" numFmtId="0" xfId="0" applyAlignment="1" applyBorder="1" applyFont="1">
      <alignment shrinkToFit="0" vertical="center" wrapText="0"/>
    </xf>
    <xf borderId="3" fillId="0" fontId="6" numFmtId="0" xfId="0" applyBorder="1" applyFont="1"/>
    <xf borderId="4" fillId="0" fontId="6" numFmtId="0" xfId="0" applyBorder="1" applyFont="1"/>
    <xf borderId="2" fillId="2" fontId="7" numFmtId="0" xfId="0" applyAlignment="1" applyBorder="1" applyFont="1">
      <alignment shrinkToFit="0" vertical="bottom" wrapText="0"/>
    </xf>
    <xf borderId="2" fillId="2" fontId="7" numFmtId="0" xfId="0" applyAlignment="1" applyBorder="1" applyFont="1">
      <alignment shrinkToFit="0" vertical="center" wrapText="0"/>
    </xf>
    <xf borderId="5" fillId="2" fontId="8" numFmtId="0" xfId="0" applyAlignment="1" applyBorder="1" applyFont="1">
      <alignment shrinkToFit="0" vertical="bottom" wrapText="0"/>
    </xf>
    <xf borderId="2" fillId="2" fontId="9" numFmtId="0" xfId="0" applyAlignment="1" applyBorder="1" applyFont="1">
      <alignment shrinkToFit="0" vertical="center" wrapText="0"/>
    </xf>
    <xf borderId="6" fillId="0" fontId="6" numFmtId="0" xfId="0" applyBorder="1" applyFont="1"/>
    <xf borderId="2" fillId="2" fontId="10" numFmtId="0" xfId="0" applyAlignment="1" applyBorder="1" applyFont="1">
      <alignment shrinkToFit="0" vertical="center" wrapText="0"/>
    </xf>
    <xf borderId="7" fillId="0" fontId="6" numFmtId="0" xfId="0" applyBorder="1" applyFont="1"/>
    <xf borderId="2" fillId="3" fontId="11" numFmtId="0" xfId="0" applyAlignment="1" applyBorder="1" applyFill="1" applyFont="1">
      <alignment horizontal="center" shrinkToFit="0" vertical="center" wrapText="0"/>
    </xf>
    <xf borderId="2" fillId="2" fontId="2" numFmtId="0" xfId="0" applyAlignment="1" applyBorder="1" applyFont="1">
      <alignment shrinkToFit="0" vertical="center" wrapText="1"/>
    </xf>
    <xf borderId="1" fillId="2" fontId="2" numFmtId="0" xfId="0" applyAlignment="1" applyBorder="1" applyFont="1">
      <alignment shrinkToFit="0" vertical="center" wrapText="0"/>
    </xf>
    <xf borderId="8" fillId="4" fontId="12" numFmtId="164" xfId="0" applyAlignment="1" applyBorder="1" applyFill="1" applyFont="1" applyNumberFormat="1">
      <alignment horizontal="right" shrinkToFit="0" vertical="center" wrapText="0"/>
    </xf>
    <xf borderId="1" fillId="2" fontId="13" numFmtId="0" xfId="0" applyAlignment="1" applyBorder="1" applyFont="1">
      <alignment shrinkToFit="0" vertical="center" wrapText="1"/>
    </xf>
    <xf borderId="9" fillId="2" fontId="14" numFmtId="0" xfId="0" applyAlignment="1" applyBorder="1" applyFont="1">
      <alignment shrinkToFit="0" vertical="bottom" wrapText="0"/>
    </xf>
    <xf borderId="9" fillId="2" fontId="15" numFmtId="0" xfId="0" applyAlignment="1" applyBorder="1" applyFont="1">
      <alignment shrinkToFit="0" vertical="center" wrapText="1"/>
    </xf>
    <xf borderId="9" fillId="2" fontId="16" numFmtId="0" xfId="0" applyAlignment="1" applyBorder="1" applyFont="1">
      <alignment shrinkToFit="0" vertical="center" wrapText="1"/>
    </xf>
    <xf borderId="10" fillId="5" fontId="17" numFmtId="164" xfId="0" applyAlignment="1" applyBorder="1" applyFill="1" applyFont="1" applyNumberFormat="1">
      <alignment horizontal="right" shrinkToFit="0" vertical="center" wrapText="0"/>
    </xf>
    <xf borderId="9" fillId="2" fontId="10" numFmtId="0" xfId="0" applyAlignment="1" applyBorder="1" applyFont="1">
      <alignment shrinkToFit="0" vertical="center" wrapText="1"/>
    </xf>
    <xf borderId="2" fillId="2" fontId="18" numFmtId="0" xfId="0" applyAlignment="1" applyBorder="1" applyFont="1">
      <alignment shrinkToFit="0" vertical="center" wrapText="0"/>
    </xf>
    <xf borderId="10" fillId="5" fontId="17" numFmtId="165" xfId="0" applyAlignment="1" applyBorder="1" applyFont="1" applyNumberFormat="1">
      <alignment horizontal="right" shrinkToFit="0" vertical="center" wrapText="0"/>
    </xf>
    <xf borderId="2" fillId="2" fontId="19" numFmtId="0" xfId="0" applyAlignment="1" applyBorder="1" applyFont="1">
      <alignment shrinkToFit="0" vertical="bottom" wrapText="0"/>
    </xf>
    <xf borderId="2" fillId="2" fontId="20" numFmtId="0" xfId="0" applyAlignment="1" applyBorder="1" applyFont="1">
      <alignment shrinkToFit="0" vertical="center" wrapText="1"/>
    </xf>
    <xf borderId="1" fillId="2" fontId="14" numFmtId="0" xfId="0" applyAlignment="1" applyBorder="1" applyFont="1">
      <alignment shrinkToFit="0" vertical="bottom" wrapText="0"/>
    </xf>
    <xf borderId="10" fillId="5" fontId="21" numFmtId="164" xfId="0" applyAlignment="1" applyBorder="1" applyFont="1" applyNumberFormat="1">
      <alignment horizontal="right" shrinkToFit="0" vertical="center" wrapText="0"/>
    </xf>
    <xf borderId="2" fillId="3" fontId="22" numFmtId="0" xfId="0" applyAlignment="1" applyBorder="1" applyFont="1">
      <alignment horizontal="center" shrinkToFit="0" vertical="center" wrapText="0"/>
    </xf>
    <xf borderId="11" fillId="5" fontId="3" numFmtId="0" xfId="0" applyAlignment="1" applyBorder="1" applyFont="1">
      <alignment horizontal="center" shrinkToFit="0" vertical="center" wrapText="0"/>
    </xf>
    <xf borderId="12" fillId="0" fontId="6" numFmtId="0" xfId="0" applyBorder="1" applyFont="1"/>
    <xf borderId="13" fillId="0" fontId="6" numFmtId="0" xfId="0" applyBorder="1" applyFont="1"/>
    <xf borderId="14" fillId="5" fontId="23" numFmtId="164" xfId="0" applyAlignment="1" applyBorder="1" applyFont="1" applyNumberFormat="1">
      <alignment horizontal="center" shrinkToFit="0" vertical="center" wrapText="0"/>
    </xf>
    <xf borderId="15" fillId="0" fontId="6" numFmtId="0" xfId="0" applyBorder="1" applyFont="1"/>
    <xf borderId="14" fillId="5" fontId="24" numFmtId="165" xfId="0" applyAlignment="1" applyBorder="1" applyFont="1" applyNumberFormat="1">
      <alignment horizontal="center" shrinkToFit="0" vertical="center" wrapText="0"/>
    </xf>
    <xf borderId="14" fillId="5" fontId="23" numFmtId="166" xfId="0" applyAlignment="1" applyBorder="1" applyFont="1" applyNumberFormat="1">
      <alignment horizontal="center" shrinkToFit="0" vertical="center" wrapText="0"/>
    </xf>
    <xf borderId="16" fillId="5" fontId="25" numFmtId="0" xfId="0" applyAlignment="1" applyBorder="1" applyFont="1">
      <alignment horizontal="center" shrinkToFit="0" vertical="center" wrapText="1"/>
    </xf>
    <xf borderId="17" fillId="0" fontId="6" numFmtId="0" xfId="0" applyBorder="1" applyFont="1"/>
    <xf borderId="18" fillId="0" fontId="6" numFmtId="0" xfId="0" applyBorder="1" applyFont="1"/>
    <xf borderId="19" fillId="6" fontId="26" numFmtId="0" xfId="0" applyAlignment="1" applyBorder="1" applyFill="1" applyFont="1">
      <alignment horizontal="center" shrinkToFit="0" vertical="center" wrapText="1"/>
    </xf>
    <xf borderId="20" fillId="0" fontId="6" numFmtId="0" xfId="0" applyBorder="1" applyFont="1"/>
    <xf borderId="21" fillId="0" fontId="6" numFmtId="0" xfId="0" applyBorder="1" applyFont="1"/>
    <xf borderId="14" fillId="5" fontId="23" numFmtId="167" xfId="0" applyAlignment="1" applyBorder="1" applyFont="1" applyNumberFormat="1">
      <alignment horizontal="center" shrinkToFit="0" vertical="center" wrapText="0"/>
    </xf>
    <xf borderId="14" fillId="5" fontId="24" numFmtId="164" xfId="0" applyAlignment="1" applyBorder="1" applyFont="1" applyNumberFormat="1">
      <alignment horizontal="center" shrinkToFit="0" vertical="center" wrapText="0"/>
    </xf>
    <xf borderId="22" fillId="0" fontId="6" numFmtId="0" xfId="0" applyBorder="1" applyFont="1"/>
    <xf borderId="23" fillId="0" fontId="6" numFmtId="0" xfId="0" applyBorder="1" applyFont="1"/>
    <xf borderId="24" fillId="0" fontId="6" numFmtId="0" xfId="0" applyBorder="1" applyFont="1"/>
    <xf borderId="25" fillId="0" fontId="6" numFmtId="0" xfId="0" applyBorder="1" applyFont="1"/>
    <xf borderId="26" fillId="0" fontId="6" numFmtId="0" xfId="0" applyBorder="1" applyFont="1"/>
    <xf borderId="2" fillId="2" fontId="13" numFmtId="0" xfId="0" applyAlignment="1" applyBorder="1" applyFont="1">
      <alignment shrinkToFit="0" vertical="center" wrapText="1"/>
    </xf>
    <xf borderId="27" fillId="2" fontId="27" numFmtId="0" xfId="0" applyAlignment="1" applyBorder="1" applyFont="1">
      <alignment shrinkToFit="0" vertical="center" wrapText="0"/>
    </xf>
    <xf borderId="28" fillId="0" fontId="6" numFmtId="0" xfId="0" applyBorder="1" applyFont="1"/>
    <xf borderId="29" fillId="0" fontId="6" numFmtId="0" xfId="0" applyBorder="1" applyFont="1"/>
    <xf borderId="2" fillId="2" fontId="28" numFmtId="0" xfId="0" applyAlignment="1" applyBorder="1" applyFont="1">
      <alignment horizontal="left" shrinkToFit="0" vertical="center" wrapText="0"/>
    </xf>
    <xf borderId="30" fillId="2" fontId="29" numFmtId="0" xfId="0" applyAlignment="1" applyBorder="1" applyFont="1">
      <alignment horizontal="left" shrinkToFit="0" vertical="center" wrapText="0"/>
    </xf>
    <xf borderId="31" fillId="0" fontId="6" numFmtId="0" xfId="0" applyBorder="1" applyFont="1"/>
    <xf borderId="30" fillId="2" fontId="29" numFmtId="166" xfId="0" applyAlignment="1" applyBorder="1" applyFont="1" applyNumberFormat="1">
      <alignment horizontal="left" shrinkToFit="0" vertical="center" wrapText="0"/>
    </xf>
    <xf borderId="30" fillId="2" fontId="29" numFmtId="167" xfId="0" applyAlignment="1" applyBorder="1" applyFont="1" applyNumberFormat="1">
      <alignment horizontal="left" shrinkToFit="0" vertical="center" wrapText="0"/>
    </xf>
    <xf borderId="30" fillId="2" fontId="29" numFmtId="164" xfId="0" applyAlignment="1" applyBorder="1" applyFont="1" applyNumberFormat="1">
      <alignment horizontal="left" shrinkToFit="0" vertical="center" wrapText="0"/>
    </xf>
    <xf borderId="32" fillId="6" fontId="2" numFmtId="0" xfId="0" applyAlignment="1" applyBorder="1" applyFont="1">
      <alignment shrinkToFit="0" vertical="center" wrapText="0"/>
    </xf>
    <xf borderId="2" fillId="2" fontId="13" numFmtId="0" xfId="0" applyAlignment="1" applyBorder="1" applyFont="1">
      <alignment shrinkToFit="0" vertical="bottom" wrapText="0"/>
    </xf>
    <xf borderId="2" fillId="2" fontId="3" numFmtId="0" xfId="0" applyAlignment="1" applyBorder="1" applyFont="1">
      <alignment shrinkToFit="0" vertical="center" wrapText="0"/>
    </xf>
  </cellXfs>
  <cellStyles count="1">
    <cellStyle xfId="0" name="Normal" builtinId="0"/>
  </cellStyles>
  <dxfs count="3">
    <dxf>
      <font>
        <b/>
        <sz val="11.0"/>
        <color rgb="FFD08A70"/>
        <name val="Arial"/>
      </font>
      <fill>
        <patternFill patternType="none"/>
      </fill>
      <border/>
    </dxf>
    <dxf>
      <font>
        <b/>
        <sz val="20.0"/>
        <color rgb="FFD08A70"/>
        <name val="Arial"/>
      </font>
      <fill>
        <patternFill patternType="none"/>
      </fill>
      <border/>
    </dxf>
    <dxf>
      <font>
        <b/>
        <sz val="14.0"/>
        <color rgb="FFD08A70"/>
        <name val="Arial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200">
                <a:solidFill>
                  <a:srgbClr val="E8D5A3"/>
                </a:solidFill>
                <a:latin typeface="Arial"/>
              </a:defRPr>
            </a:pPr>
            <a:r>
              <a:rPr b="1" i="0" sz="1200">
                <a:solidFill>
                  <a:srgbClr val="E8D5A3"/>
                </a:solidFill>
                <a:latin typeface="Arial"/>
              </a:rPr>
              <a:t>Où part ton argent chaque mois ?</a:t>
            </a:r>
          </a:p>
        </c:rich>
      </c:tx>
      <c:overlay val="0"/>
    </c:title>
    <c:plotArea>
      <c:layout/>
      <c:doughnutChart>
        <c:varyColors val="1"/>
        <c:ser>
          <c:idx val="0"/>
          <c:order val="0"/>
          <c:dPt>
            <c:idx val="0"/>
            <c:spPr>
              <a:solidFill>
                <a:srgbClr val="C8A24A"/>
              </a:solidFill>
            </c:spPr>
          </c:dPt>
          <c:dPt>
            <c:idx val="1"/>
            <c:spPr>
              <a:solidFill>
                <a:srgbClr val="7A6534"/>
              </a:solidFill>
            </c:spPr>
          </c:dPt>
          <c:dPt>
            <c:idx val="2"/>
            <c:spPr>
              <a:solidFill>
                <a:srgbClr val="E8D5A3"/>
              </a:solidFill>
            </c:spPr>
          </c:dPt>
          <c:dLbls>
            <c:dLbl>
              <c:idx val="0"/>
              <c:txPr>
                <a:bodyPr/>
                <a:lstStyle/>
                <a:p>
                  <a:pPr lvl="0">
                    <a:defRPr b="1" i="0" sz="1400">
                      <a:solidFill>
                        <a:srgbClr val="F5F1E8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Pr>
                <a:bodyPr/>
                <a:lstStyle/>
                <a:p>
                  <a:pPr lvl="0">
                    <a:defRPr b="1" i="0" sz="1400">
                      <a:solidFill>
                        <a:srgbClr val="F5F1E8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Pr>
                <a:bodyPr/>
                <a:lstStyle/>
                <a:p>
                  <a:pPr lvl="0">
                    <a:defRPr b="1" i="0" sz="1400">
                      <a:solidFill>
                        <a:srgbClr val="0B1622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'_DATA'!$A$2:$A$4</c:f>
            </c:strRef>
          </c:cat>
          <c:val>
            <c:numRef>
              <c:f>'_DATA'!$B$2:$B$4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F5F1E8"/>
              </a:solidFill>
              <a:latin typeface="Arial"/>
            </a:defRPr>
          </a:pPr>
        </a:p>
      </c:txPr>
    </c:legend>
    <c:plotVisOnly val="1"/>
  </c:chart>
  <c:spPr>
    <a:solidFill>
      <a:srgbClr val="101B2C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200">
                <a:solidFill>
                  <a:srgbClr val="E8D5A3"/>
                </a:solidFill>
                <a:latin typeface="Arial"/>
              </a:defRPr>
            </a:pPr>
            <a:r>
              <a:rPr b="1" i="0" sz="1200">
                <a:solidFill>
                  <a:srgbClr val="E8D5A3"/>
                </a:solidFill>
                <a:latin typeface="Arial"/>
              </a:rPr>
              <a:t>De quoi est composé ton patrimoine ?</a:t>
            </a:r>
          </a:p>
        </c:rich>
      </c:tx>
      <c:overlay val="0"/>
    </c:title>
    <c:plotArea>
      <c:layout/>
      <c:doughnutChart>
        <c:varyColors val="1"/>
        <c:ser>
          <c:idx val="0"/>
          <c:order val="0"/>
          <c:dPt>
            <c:idx val="0"/>
            <c:spPr>
              <a:solidFill>
                <a:srgbClr val="E8D5A3"/>
              </a:solidFill>
            </c:spPr>
          </c:dPt>
          <c:dPt>
            <c:idx val="1"/>
            <c:spPr>
              <a:solidFill>
                <a:srgbClr val="C8A24A"/>
              </a:solidFill>
            </c:spPr>
          </c:dPt>
          <c:dPt>
            <c:idx val="2"/>
            <c:spPr>
              <a:solidFill>
                <a:srgbClr val="7A6534"/>
              </a:solidFill>
            </c:spPr>
          </c:dPt>
          <c:dPt>
            <c:idx val="3"/>
            <c:spPr>
              <a:solidFill>
                <a:srgbClr val="4A4A55"/>
              </a:solidFill>
            </c:spPr>
          </c:dPt>
          <c:dLbls>
            <c:dLbl>
              <c:idx val="0"/>
              <c:txPr>
                <a:bodyPr/>
                <a:lstStyle/>
                <a:p>
                  <a:pPr lvl="0">
                    <a:defRPr b="1" i="0" sz="1400">
                      <a:solidFill>
                        <a:srgbClr val="0B1622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Pr>
                <a:bodyPr/>
                <a:lstStyle/>
                <a:p>
                  <a:pPr lvl="0">
                    <a:defRPr b="1" i="0" sz="1400">
                      <a:solidFill>
                        <a:srgbClr val="F5F1E8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Pr>
                <a:bodyPr/>
                <a:lstStyle/>
                <a:p>
                  <a:pPr lvl="0">
                    <a:defRPr b="1" i="0" sz="900">
                      <a:solidFill>
                        <a:srgbClr val="F5F1E8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Pr>
                <a:bodyPr/>
                <a:lstStyle/>
                <a:p>
                  <a:pPr lvl="0">
                    <a:defRPr b="1" i="0" sz="1400">
                      <a:solidFill>
                        <a:srgbClr val="F5F1E8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'_DATA'!$A$7:$A$10</c:f>
            </c:strRef>
          </c:cat>
          <c:val>
            <c:numRef>
              <c:f>'_DATA'!$B$7:$B$10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F5F1E8"/>
              </a:solidFill>
              <a:latin typeface="Arial"/>
            </a:defRPr>
          </a:pPr>
        </a:p>
      </c:txPr>
    </c:legend>
    <c:plotVisOnly val="1"/>
  </c:chart>
  <c:spPr>
    <a:solidFill>
      <a:srgbClr val="101B2C"/>
    </a:solidFill>
  </c:spPr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200">
                <a:solidFill>
                  <a:srgbClr val="E8D5A3"/>
                </a:solidFill>
                <a:latin typeface="Arial"/>
              </a:defRPr>
            </a:pPr>
            <a:r>
              <a:rPr b="1" i="0" sz="1200">
                <a:solidFill>
                  <a:srgbClr val="E8D5A3"/>
                </a:solidFill>
                <a:latin typeface="Arial"/>
              </a:rPr>
              <a:t>Ton équilibre mensuel : revenus, dépenses, solde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rgbClr val="4F81BD"/>
            </a:solidFill>
            <a:ln cmpd="sng">
              <a:noFill/>
            </a:ln>
          </c:spPr>
          <c:dPt>
            <c:idx val="0"/>
            <c:spPr>
              <a:solidFill>
                <a:srgbClr val="E8D5A3"/>
              </a:solidFill>
              <a:ln cmpd="sng">
                <a:noFill/>
              </a:ln>
            </c:spPr>
          </c:dPt>
          <c:dPt>
            <c:idx val="1"/>
            <c:spPr>
              <a:solidFill>
                <a:srgbClr val="7A6534"/>
              </a:solidFill>
              <a:ln cmpd="sng">
                <a:noFill/>
              </a:ln>
            </c:spPr>
          </c:dPt>
          <c:dPt>
            <c:idx val="2"/>
            <c:spPr>
              <a:solidFill>
                <a:srgbClr val="C8A24A"/>
              </a:solidFill>
              <a:ln cmpd="sng">
                <a:noFill/>
              </a:ln>
            </c:spPr>
          </c:dPt>
          <c:dLbls>
            <c:dLbl>
              <c:idx val="0"/>
              <c:numFmt formatCode="General" sourceLinked="1"/>
              <c:txPr>
                <a:bodyPr/>
                <a:lstStyle/>
                <a:p>
                  <a:pPr lvl="0">
                    <a:defRPr b="1" i="0" sz="1400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General" sourceLinked="1"/>
              <c:txPr>
                <a:bodyPr/>
                <a:lstStyle/>
                <a:p>
                  <a:pPr lvl="0">
                    <a:defRPr b="1" i="0" sz="1400">
                      <a:solidFill>
                        <a:srgbClr val="F5F1E8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General" sourceLinked="1"/>
              <c:txPr>
                <a:bodyPr/>
                <a:lstStyle/>
                <a:p>
                  <a:pPr lvl="0">
                    <a:defRPr b="1" i="0" sz="1400">
                      <a:solidFill>
                        <a:srgbClr val="F5F1E8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General" sourceLinked="1"/>
            <c:txPr>
              <a:bodyPr/>
              <a:lstStyle/>
              <a:p>
                <a:pPr lvl="0">
                  <a:defRPr b="1" i="0" sz="900">
                    <a:solidFill>
                      <a:srgbClr val="F5F1E8"/>
                    </a:solidFill>
                    <a:latin typeface="Arial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'_DATA'!$A$13:$A$15</c:f>
            </c:strRef>
          </c:cat>
          <c:val>
            <c:numRef>
              <c:f>'_DATA'!$B$13:$B$15</c:f>
              <c:numCache/>
            </c:numRef>
          </c:val>
        </c:ser>
        <c:axId val="113903715"/>
        <c:axId val="221446250"/>
      </c:barChart>
      <c:catAx>
        <c:axId val="1139037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8695A8"/>
                </a:solidFill>
                <a:latin typeface="Arial"/>
              </a:defRPr>
            </a:pPr>
          </a:p>
        </c:txPr>
        <c:crossAx val="221446250"/>
      </c:catAx>
      <c:valAx>
        <c:axId val="22144625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#,##0&quot; €&quot;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8695A8"/>
                </a:solidFill>
                <a:latin typeface="Arial"/>
              </a:defRPr>
            </a:pPr>
          </a:p>
        </c:txPr>
        <c:crossAx val="113903715"/>
      </c:valAx>
    </c:plotArea>
    <c:plotVisOnly val="1"/>
  </c:chart>
  <c:spPr>
    <a:solidFill>
      <a:srgbClr val="101B2C"/>
    </a:solidFill>
  </c:spPr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32</xdr:row>
      <xdr:rowOff>0</xdr:rowOff>
    </xdr:from>
    <xdr:ext cx="4029075" cy="3162300"/>
    <xdr:graphicFrame>
      <xdr:nvGraphicFramePr>
        <xdr:cNvPr id="1" name="Chart 1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9</xdr:col>
      <xdr:colOff>0</xdr:colOff>
      <xdr:row>32</xdr:row>
      <xdr:rowOff>0</xdr:rowOff>
    </xdr:from>
    <xdr:ext cx="4029075" cy="3162300"/>
    <xdr:graphicFrame>
      <xdr:nvGraphicFramePr>
        <xdr:cNvPr id="2" name="Chart 2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50</xdr:row>
      <xdr:rowOff>0</xdr:rowOff>
    </xdr:from>
    <xdr:ext cx="8372475" cy="3019425"/>
    <xdr:graphicFrame>
      <xdr:nvGraphicFramePr>
        <xdr:cNvPr id="3" name="Chart 3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8A24A"/>
    <pageSetUpPr fitToPage="1"/>
  </sheetPr>
  <sheetViews>
    <sheetView showGridLines="0" workbookViewId="0">
      <pane ySplit="8.0" topLeftCell="A9" activePane="bottomLeft" state="frozen"/>
      <selection activeCell="B10" sqref="B10" pane="bottomLeft"/>
    </sheetView>
  </sheetViews>
  <sheetFormatPr customHeight="1" defaultColWidth="14.43" defaultRowHeight="15.0"/>
  <cols>
    <col customWidth="1" min="1" max="1" width="2.0"/>
    <col customWidth="1" min="2" max="2" width="46.0"/>
    <col customWidth="1" min="3" max="3" width="17.0"/>
    <col customWidth="1" min="4" max="4" width="2.0"/>
    <col customWidth="1" min="5" max="5" width="64.0"/>
    <col customWidth="1" min="6" max="6" width="2.0"/>
    <col customWidth="1" min="7" max="26" width="8.71"/>
  </cols>
  <sheetData>
    <row r="1" ht="9.75" customHeight="1">
      <c r="A1" s="2"/>
      <c r="B1" s="2"/>
      <c r="C1" s="2"/>
      <c r="D1" s="2"/>
      <c r="E1" s="2"/>
      <c r="F1" s="2"/>
      <c r="G1" s="2"/>
    </row>
    <row r="2" ht="15.75" customHeight="1">
      <c r="A2" s="2"/>
      <c r="B2" s="4" t="s">
        <v>1</v>
      </c>
      <c r="C2" s="2"/>
      <c r="D2" s="2"/>
      <c r="E2" s="2"/>
      <c r="F2" s="2"/>
      <c r="G2" s="2"/>
    </row>
    <row r="3" ht="33.75" customHeight="1">
      <c r="A3" s="2"/>
      <c r="B3" s="6" t="s">
        <v>4</v>
      </c>
      <c r="C3" s="7"/>
      <c r="D3" s="7"/>
      <c r="E3" s="8"/>
      <c r="F3" s="2"/>
      <c r="G3" s="2"/>
    </row>
    <row r="4" ht="19.5" customHeight="1">
      <c r="A4" s="2"/>
      <c r="B4" s="10" t="s">
        <v>10</v>
      </c>
      <c r="C4" s="7"/>
      <c r="D4" s="7"/>
      <c r="E4" s="8"/>
      <c r="F4" s="2"/>
      <c r="G4" s="2"/>
    </row>
    <row r="5" ht="19.5" customHeight="1">
      <c r="A5" s="2"/>
      <c r="B5" s="12" t="s">
        <v>21</v>
      </c>
      <c r="C5" s="7"/>
      <c r="D5" s="7"/>
      <c r="E5" s="8"/>
      <c r="F5" s="2"/>
      <c r="G5" s="2"/>
    </row>
    <row r="6" ht="18.0" customHeight="1">
      <c r="A6" s="2"/>
      <c r="B6" s="14" t="s">
        <v>22</v>
      </c>
      <c r="C6" s="7"/>
      <c r="D6" s="7"/>
      <c r="E6" s="8"/>
      <c r="F6" s="2"/>
      <c r="G6" s="2"/>
    </row>
    <row r="7" ht="24.0" customHeight="1">
      <c r="A7" s="2"/>
      <c r="B7" s="16" t="s">
        <v>23</v>
      </c>
      <c r="C7" s="7"/>
      <c r="D7" s="7"/>
      <c r="E7" s="8"/>
      <c r="F7" s="2"/>
      <c r="G7" s="2"/>
    </row>
    <row r="8" ht="9.75" customHeight="1">
      <c r="A8" s="2"/>
      <c r="B8" s="2"/>
      <c r="C8" s="2"/>
      <c r="D8" s="2"/>
      <c r="E8" s="2"/>
      <c r="F8" s="2"/>
      <c r="G8" s="2"/>
    </row>
    <row r="9" ht="21.75" customHeight="1">
      <c r="A9" s="2"/>
      <c r="B9" s="11" t="s">
        <v>25</v>
      </c>
      <c r="C9" s="15"/>
      <c r="D9" s="2"/>
      <c r="E9" s="2"/>
      <c r="F9" s="2"/>
      <c r="G9" s="2"/>
    </row>
    <row r="10" ht="18.75" customHeight="1">
      <c r="A10" s="2"/>
      <c r="B10" s="18" t="s">
        <v>26</v>
      </c>
      <c r="C10" s="19">
        <v>2500.0</v>
      </c>
      <c r="D10" s="2"/>
      <c r="E10" s="20" t="s">
        <v>32</v>
      </c>
      <c r="F10" s="2"/>
      <c r="G10" s="2"/>
    </row>
    <row r="11" ht="18.75" customHeight="1">
      <c r="A11" s="2"/>
      <c r="B11" s="18" t="s">
        <v>34</v>
      </c>
      <c r="C11" s="19">
        <v>0.0</v>
      </c>
      <c r="D11" s="2"/>
      <c r="E11" s="20" t="s">
        <v>35</v>
      </c>
      <c r="F11" s="2"/>
      <c r="G11" s="2"/>
    </row>
    <row r="12" ht="18.75" customHeight="1">
      <c r="A12" s="2"/>
      <c r="B12" s="18" t="s">
        <v>36</v>
      </c>
      <c r="C12" s="24">
        <f>C10+C11</f>
        <v>2500</v>
      </c>
      <c r="D12" s="2"/>
      <c r="E12" s="2"/>
      <c r="F12" s="2"/>
      <c r="G12" s="2"/>
    </row>
    <row r="13" ht="9.75" customHeight="1">
      <c r="A13" s="2"/>
      <c r="B13" s="2"/>
      <c r="C13" s="2"/>
      <c r="D13" s="2"/>
      <c r="E13" s="2"/>
      <c r="F13" s="2"/>
      <c r="G13" s="2"/>
    </row>
    <row r="14" ht="21.75" customHeight="1">
      <c r="A14" s="2"/>
      <c r="B14" s="11" t="s">
        <v>42</v>
      </c>
      <c r="C14" s="15"/>
      <c r="D14" s="2"/>
      <c r="E14" s="2"/>
      <c r="F14" s="2"/>
      <c r="G14" s="2"/>
    </row>
    <row r="15" ht="18.75" customHeight="1">
      <c r="A15" s="2"/>
      <c r="B15" s="18" t="s">
        <v>52</v>
      </c>
      <c r="C15" s="19">
        <v>620.0</v>
      </c>
      <c r="D15" s="2"/>
      <c r="E15" s="20" t="s">
        <v>62</v>
      </c>
      <c r="F15" s="2"/>
      <c r="G15" s="2"/>
    </row>
    <row r="16" ht="18.75" customHeight="1">
      <c r="A16" s="2"/>
      <c r="B16" s="18" t="s">
        <v>64</v>
      </c>
      <c r="C16" s="19">
        <v>280.0</v>
      </c>
      <c r="D16" s="2"/>
      <c r="E16" s="20" t="s">
        <v>65</v>
      </c>
      <c r="F16" s="2"/>
      <c r="G16" s="2"/>
    </row>
    <row r="17" ht="18.75" customHeight="1">
      <c r="A17" s="2"/>
      <c r="B17" s="18" t="s">
        <v>66</v>
      </c>
      <c r="C17" s="19">
        <v>80.0</v>
      </c>
      <c r="D17" s="2"/>
      <c r="E17" s="20" t="s">
        <v>68</v>
      </c>
      <c r="F17" s="2"/>
      <c r="G17" s="2"/>
    </row>
    <row r="18" ht="18.75" customHeight="1">
      <c r="A18" s="2"/>
      <c r="B18" s="18" t="s">
        <v>69</v>
      </c>
      <c r="C18" s="19">
        <v>70.0</v>
      </c>
      <c r="D18" s="2"/>
      <c r="E18" s="20" t="s">
        <v>70</v>
      </c>
      <c r="F18" s="2"/>
      <c r="G18" s="2"/>
    </row>
    <row r="19" ht="18.75" customHeight="1">
      <c r="A19" s="2"/>
      <c r="B19" s="18" t="s">
        <v>71</v>
      </c>
      <c r="C19" s="19">
        <v>400.0</v>
      </c>
      <c r="D19" s="2"/>
      <c r="E19" s="20" t="s">
        <v>73</v>
      </c>
      <c r="F19" s="2"/>
      <c r="G19" s="2"/>
    </row>
    <row r="20" ht="18.75" customHeight="1">
      <c r="A20" s="2"/>
      <c r="B20" s="18" t="s">
        <v>74</v>
      </c>
      <c r="C20" s="19">
        <v>0.0</v>
      </c>
      <c r="D20" s="2"/>
      <c r="E20" s="20" t="s">
        <v>75</v>
      </c>
      <c r="F20" s="2"/>
      <c r="G20" s="2"/>
    </row>
    <row r="21" ht="18.75" customHeight="1">
      <c r="A21" s="2"/>
      <c r="B21" s="18" t="s">
        <v>77</v>
      </c>
      <c r="C21" s="24">
        <f>SUM(C15:C20)</f>
        <v>1450</v>
      </c>
      <c r="D21" s="2"/>
      <c r="E21" s="2"/>
      <c r="F21" s="2"/>
      <c r="G21" s="2"/>
    </row>
    <row r="22" ht="9.75" customHeight="1">
      <c r="A22" s="2"/>
      <c r="B22" s="2"/>
      <c r="C22" s="2"/>
      <c r="D22" s="2"/>
      <c r="E22" s="2"/>
      <c r="F22" s="2"/>
      <c r="G22" s="2"/>
    </row>
    <row r="23" ht="21.75" customHeight="1">
      <c r="A23" s="2"/>
      <c r="B23" s="11" t="s">
        <v>80</v>
      </c>
      <c r="C23" s="15"/>
      <c r="D23" s="2"/>
      <c r="E23" s="2"/>
      <c r="F23" s="2"/>
      <c r="G23" s="2"/>
    </row>
    <row r="24" ht="18.75" customHeight="1">
      <c r="A24" s="2"/>
      <c r="B24" s="18" t="s">
        <v>83</v>
      </c>
      <c r="C24" s="19">
        <v>450.0</v>
      </c>
      <c r="D24" s="2"/>
      <c r="E24" s="20" t="s">
        <v>84</v>
      </c>
      <c r="F24" s="2"/>
      <c r="G24" s="2"/>
    </row>
    <row r="25" ht="18.75" customHeight="1">
      <c r="A25" s="2"/>
      <c r="B25" s="18" t="s">
        <v>85</v>
      </c>
      <c r="C25" s="24">
        <f>C21+C24</f>
        <v>1900</v>
      </c>
      <c r="D25" s="2"/>
      <c r="E25" s="2"/>
      <c r="F25" s="2"/>
      <c r="G25" s="2"/>
    </row>
    <row r="26" ht="18.75" customHeight="1">
      <c r="A26" s="2"/>
      <c r="B26" s="18" t="s">
        <v>87</v>
      </c>
      <c r="C26" s="27">
        <f>C12-C25</f>
        <v>600</v>
      </c>
      <c r="D26" s="2"/>
      <c r="E26" s="2"/>
      <c r="F26" s="2"/>
      <c r="G26" s="2"/>
    </row>
    <row r="27" ht="9.75" customHeight="1">
      <c r="A27" s="2"/>
      <c r="B27" s="2"/>
      <c r="C27" s="2"/>
      <c r="D27" s="2"/>
      <c r="E27" s="2"/>
      <c r="F27" s="2"/>
      <c r="G27" s="2"/>
    </row>
    <row r="28" ht="21.75" customHeight="1">
      <c r="A28" s="2"/>
      <c r="B28" s="11" t="s">
        <v>89</v>
      </c>
      <c r="C28" s="15"/>
      <c r="D28" s="2"/>
      <c r="E28" s="2"/>
      <c r="F28" s="2"/>
      <c r="G28" s="2"/>
    </row>
    <row r="29" ht="31.5" customHeight="1">
      <c r="A29" s="2"/>
      <c r="B29" s="18" t="s">
        <v>90</v>
      </c>
      <c r="C29" s="19">
        <v>400.0</v>
      </c>
      <c r="D29" s="2"/>
      <c r="E29" s="20" t="s">
        <v>91</v>
      </c>
      <c r="F29" s="2"/>
      <c r="G29" s="2"/>
    </row>
    <row r="30" ht="9.75" customHeight="1">
      <c r="A30" s="2"/>
      <c r="B30" s="2"/>
      <c r="C30" s="2"/>
      <c r="D30" s="2"/>
      <c r="E30" s="2"/>
      <c r="F30" s="2"/>
      <c r="G30" s="2"/>
    </row>
    <row r="31" ht="21.75" customHeight="1">
      <c r="A31" s="2"/>
      <c r="B31" s="11" t="s">
        <v>92</v>
      </c>
      <c r="C31" s="15"/>
      <c r="D31" s="2"/>
      <c r="E31" s="2"/>
      <c r="F31" s="2"/>
      <c r="G31" s="2"/>
    </row>
    <row r="32" ht="31.5" customHeight="1">
      <c r="A32" s="2"/>
      <c r="B32" s="18" t="s">
        <v>93</v>
      </c>
      <c r="C32" s="19">
        <v>8700.0</v>
      </c>
      <c r="D32" s="2"/>
      <c r="E32" s="20" t="s">
        <v>94</v>
      </c>
      <c r="F32" s="2"/>
      <c r="G32" s="2"/>
    </row>
    <row r="33" ht="19.5" customHeight="1">
      <c r="A33" s="2"/>
      <c r="B33" s="29" t="str">
        <f>IF(C32&gt;C36,"Incohérence : ton épargne de précaution ("&amp;TEXT(C32,"#,##0")&amp;" €) dépasse les liquidités déclarées dans ton patrimoine ("&amp;TEXT(C36,"#,##0")&amp;" €). L'épargne de précaution est incluse dans les liquidités, elle ne s'y ajoute pas.","")</f>
        <v/>
      </c>
      <c r="C33" s="7"/>
      <c r="D33" s="7"/>
      <c r="E33" s="8"/>
      <c r="F33" s="2"/>
      <c r="G33" s="2"/>
    </row>
    <row r="34" ht="21.75" customHeight="1">
      <c r="A34" s="2"/>
      <c r="B34" s="11" t="s">
        <v>95</v>
      </c>
      <c r="C34" s="15"/>
      <c r="D34" s="2"/>
      <c r="E34" s="2"/>
      <c r="F34" s="2"/>
      <c r="G34" s="2"/>
    </row>
    <row r="35" ht="15.75" customHeight="1">
      <c r="A35" s="2"/>
      <c r="B35" s="30" t="s">
        <v>96</v>
      </c>
      <c r="C35" s="2"/>
      <c r="D35" s="2"/>
      <c r="E35" s="2"/>
      <c r="F35" s="2"/>
      <c r="G35" s="2"/>
    </row>
    <row r="36" ht="18.75" customHeight="1">
      <c r="A36" s="2"/>
      <c r="B36" s="18" t="s">
        <v>97</v>
      </c>
      <c r="C36" s="19">
        <v>9000.0</v>
      </c>
      <c r="D36" s="2"/>
      <c r="E36" s="20" t="s">
        <v>98</v>
      </c>
      <c r="F36" s="2"/>
      <c r="G36" s="2"/>
    </row>
    <row r="37" ht="18.75" customHeight="1">
      <c r="A37" s="2"/>
      <c r="B37" s="18" t="s">
        <v>9</v>
      </c>
      <c r="C37" s="19">
        <v>18000.0</v>
      </c>
      <c r="D37" s="2"/>
      <c r="E37" s="20" t="s">
        <v>99</v>
      </c>
      <c r="F37" s="2"/>
      <c r="G37" s="2"/>
    </row>
    <row r="38" ht="18.75" customHeight="1">
      <c r="A38" s="2"/>
      <c r="B38" s="18" t="s">
        <v>11</v>
      </c>
      <c r="C38" s="19">
        <v>0.0</v>
      </c>
      <c r="D38" s="2"/>
      <c r="E38" s="20" t="s">
        <v>100</v>
      </c>
      <c r="F38" s="2"/>
      <c r="G38" s="2"/>
    </row>
    <row r="39" ht="18.75" customHeight="1">
      <c r="A39" s="2"/>
      <c r="B39" s="18" t="s">
        <v>13</v>
      </c>
      <c r="C39" s="19">
        <v>5000.0</v>
      </c>
      <c r="D39" s="2"/>
      <c r="E39" s="20" t="s">
        <v>101</v>
      </c>
      <c r="F39" s="2"/>
      <c r="G39" s="2"/>
    </row>
    <row r="40" ht="18.75" customHeight="1">
      <c r="A40" s="2"/>
      <c r="B40" s="18" t="s">
        <v>102</v>
      </c>
      <c r="C40" s="24">
        <f>SUM(C36:C39)</f>
        <v>32000</v>
      </c>
      <c r="D40" s="2"/>
      <c r="E40" s="2"/>
      <c r="F40" s="2"/>
      <c r="G40" s="2"/>
    </row>
    <row r="41" ht="18.75" customHeight="1">
      <c r="A41" s="2"/>
      <c r="B41" s="30" t="s">
        <v>103</v>
      </c>
      <c r="C41" s="2"/>
      <c r="D41" s="2"/>
      <c r="E41" s="2"/>
      <c r="F41" s="2"/>
      <c r="G41" s="2"/>
    </row>
    <row r="42" ht="18.75" customHeight="1">
      <c r="A42" s="2"/>
      <c r="B42" s="18" t="s">
        <v>104</v>
      </c>
      <c r="C42" s="19">
        <v>0.0</v>
      </c>
      <c r="D42" s="2"/>
      <c r="E42" s="20" t="s">
        <v>105</v>
      </c>
      <c r="F42" s="2"/>
      <c r="G42" s="2"/>
    </row>
    <row r="43" ht="18.75" customHeight="1">
      <c r="A43" s="2"/>
      <c r="B43" s="18" t="s">
        <v>106</v>
      </c>
      <c r="C43" s="19">
        <v>12000.0</v>
      </c>
      <c r="D43" s="2"/>
      <c r="E43" s="20" t="s">
        <v>107</v>
      </c>
      <c r="F43" s="2"/>
      <c r="G43" s="2"/>
    </row>
    <row r="44" ht="18.75" customHeight="1">
      <c r="A44" s="2"/>
      <c r="B44" s="18" t="s">
        <v>108</v>
      </c>
      <c r="C44" s="24">
        <f>C42+C43</f>
        <v>12000</v>
      </c>
      <c r="D44" s="2"/>
      <c r="E44" s="2"/>
      <c r="F44" s="2"/>
      <c r="G44" s="2"/>
    </row>
    <row r="45" ht="24.0" customHeight="1">
      <c r="A45" s="2"/>
      <c r="B45" s="18" t="s">
        <v>109</v>
      </c>
      <c r="C45" s="31">
        <f>C40-C44</f>
        <v>20000</v>
      </c>
      <c r="D45" s="2"/>
      <c r="E45" s="20" t="s">
        <v>61</v>
      </c>
      <c r="F45" s="2"/>
      <c r="G45" s="2"/>
    </row>
    <row r="46" ht="13.5" customHeight="1">
      <c r="A46" s="2"/>
      <c r="B46" s="2"/>
      <c r="C46" s="2"/>
      <c r="D46" s="2"/>
      <c r="E46" s="2"/>
      <c r="F46" s="2"/>
      <c r="G46" s="2"/>
    </row>
    <row r="47" ht="15.75" customHeight="1">
      <c r="A47" s="2"/>
      <c r="B47" s="14" t="s">
        <v>88</v>
      </c>
      <c r="C47" s="7"/>
      <c r="D47" s="7"/>
      <c r="E47" s="8"/>
      <c r="F47" s="2"/>
      <c r="G47" s="2"/>
    </row>
    <row r="48" ht="15.75" customHeight="1">
      <c r="A48" s="2"/>
      <c r="B48" s="2"/>
      <c r="C48" s="2"/>
      <c r="D48" s="2"/>
      <c r="E48" s="2"/>
      <c r="F48" s="2"/>
      <c r="G48" s="2"/>
    </row>
    <row r="49" ht="15.75" customHeight="1">
      <c r="A49" s="2"/>
      <c r="B49" s="2"/>
      <c r="C49" s="2"/>
      <c r="D49" s="2"/>
      <c r="E49" s="2"/>
      <c r="F49" s="2"/>
      <c r="G49" s="2"/>
    </row>
    <row r="50" ht="15.75" customHeight="1">
      <c r="A50" s="2"/>
      <c r="B50" s="2"/>
      <c r="C50" s="2"/>
      <c r="D50" s="2"/>
      <c r="E50" s="2"/>
      <c r="F50" s="2"/>
      <c r="G50" s="2"/>
    </row>
    <row r="51" ht="15.75" customHeight="1">
      <c r="A51" s="2"/>
      <c r="B51" s="2"/>
      <c r="C51" s="2"/>
      <c r="D51" s="2"/>
      <c r="E51" s="2"/>
      <c r="F51" s="2"/>
      <c r="G51" s="2"/>
    </row>
    <row r="52" ht="15.75" customHeight="1">
      <c r="A52" s="2"/>
      <c r="B52" s="2"/>
      <c r="C52" s="2"/>
      <c r="D52" s="2"/>
      <c r="E52" s="2"/>
      <c r="F52" s="2"/>
      <c r="G52" s="2"/>
    </row>
    <row r="53" ht="15.75" customHeight="1">
      <c r="A53" s="2"/>
      <c r="B53" s="2"/>
      <c r="C53" s="2"/>
      <c r="D53" s="2"/>
      <c r="E53" s="2"/>
      <c r="F53" s="2"/>
      <c r="G53" s="2"/>
    </row>
    <row r="54" ht="15.75" customHeight="1">
      <c r="A54" s="2"/>
      <c r="B54" s="2"/>
      <c r="C54" s="2"/>
      <c r="D54" s="2"/>
      <c r="E54" s="2"/>
      <c r="F54" s="2"/>
      <c r="G54" s="2"/>
    </row>
    <row r="55" ht="15.75" customHeight="1">
      <c r="A55" s="2"/>
      <c r="B55" s="2"/>
      <c r="C55" s="2"/>
      <c r="D55" s="2"/>
      <c r="E55" s="2"/>
      <c r="F55" s="2"/>
      <c r="G55" s="2"/>
    </row>
    <row r="56" ht="15.75" customHeight="1">
      <c r="A56" s="2"/>
      <c r="B56" s="2"/>
      <c r="C56" s="2"/>
      <c r="D56" s="2"/>
      <c r="E56" s="2"/>
      <c r="F56" s="2"/>
      <c r="G56" s="2"/>
    </row>
    <row r="57" ht="15.75" customHeight="1">
      <c r="A57" s="2"/>
      <c r="B57" s="2"/>
      <c r="C57" s="2"/>
      <c r="D57" s="2"/>
      <c r="E57" s="2"/>
      <c r="F57" s="2"/>
      <c r="G57" s="2"/>
    </row>
    <row r="58" ht="15.75" customHeight="1">
      <c r="A58" s="2"/>
      <c r="B58" s="2"/>
      <c r="C58" s="2"/>
      <c r="D58" s="2"/>
      <c r="E58" s="2"/>
      <c r="F58" s="2"/>
      <c r="G58" s="2"/>
    </row>
    <row r="59" ht="15.75" customHeight="1">
      <c r="A59" s="2"/>
      <c r="B59" s="2"/>
      <c r="C59" s="2"/>
      <c r="D59" s="2"/>
      <c r="E59" s="2"/>
      <c r="F59" s="2"/>
      <c r="G59" s="2"/>
    </row>
    <row r="60" ht="15.75" customHeight="1">
      <c r="A60" s="2"/>
      <c r="B60" s="2"/>
      <c r="C60" s="2"/>
      <c r="D60" s="2"/>
      <c r="E60" s="2"/>
      <c r="F60" s="2"/>
      <c r="G60" s="2"/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B23:C23"/>
    <mergeCell ref="B28:C28"/>
    <mergeCell ref="B31:C31"/>
    <mergeCell ref="B33:E33"/>
    <mergeCell ref="B34:C34"/>
    <mergeCell ref="B47:E47"/>
    <mergeCell ref="B3:E3"/>
    <mergeCell ref="B4:E4"/>
    <mergeCell ref="B5:E5"/>
    <mergeCell ref="B6:E6"/>
    <mergeCell ref="B7:E7"/>
    <mergeCell ref="B9:C9"/>
    <mergeCell ref="B14:C14"/>
  </mergeCells>
  <conditionalFormatting sqref="C26">
    <cfRule type="cellIs" dxfId="0" priority="1" operator="lessThan">
      <formula>0</formula>
    </cfRule>
  </conditionalFormatting>
  <dataValidations>
    <dataValidation type="decimal" operator="greaterThanOrEqual" allowBlank="1" showInputMessage="1" showErrorMessage="1" prompt="Montant invalide - Merci de saisir un montant positif (0 est accepté)." sqref="C10:C11 C15:C20 C24 C29 C32 C36:C39 C42:C43">
      <formula1>0.0</formula1>
    </dataValidation>
  </dataValidations>
  <printOptions/>
  <pageMargins bottom="1.0" footer="0.0" header="0.0" left="0.75" right="0.75" top="1.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8A24A"/>
    <pageSetUpPr fitToPage="1"/>
  </sheetPr>
  <sheetViews>
    <sheetView showGridLines="0" workbookViewId="0">
      <pane ySplit="6.0" topLeftCell="A7" activePane="bottomLeft" state="frozen"/>
      <selection activeCell="B8" sqref="B8" pane="bottomLeft"/>
    </sheetView>
  </sheetViews>
  <sheetFormatPr customHeight="1" defaultColWidth="14.43" defaultRowHeight="15.0"/>
  <cols>
    <col customWidth="1" min="1" max="1" width="2.0"/>
    <col customWidth="1" min="2" max="4" width="11.0"/>
    <col customWidth="1" min="5" max="5" width="2.0"/>
    <col customWidth="1" min="6" max="8" width="11.0"/>
    <col customWidth="1" min="9" max="9" width="2.0"/>
    <col customWidth="1" min="10" max="12" width="11.0"/>
    <col customWidth="1" min="13" max="13" width="2.0"/>
    <col customWidth="1" min="14" max="16" width="11.0"/>
    <col customWidth="1" min="17" max="18" width="2.0"/>
    <col customWidth="1" min="19" max="26" width="8.71"/>
  </cols>
  <sheetData>
    <row r="1" ht="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5.75" customHeight="1">
      <c r="A2" s="2"/>
      <c r="B2" s="4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33.75" customHeight="1">
      <c r="A3" s="2"/>
      <c r="B3" s="6" t="s">
        <v>110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  <c r="Q3" s="2"/>
      <c r="R3" s="2"/>
    </row>
    <row r="4" ht="18.0" customHeight="1">
      <c r="A4" s="2"/>
      <c r="B4" s="9" t="s">
        <v>111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8"/>
      <c r="Q4" s="2"/>
      <c r="R4" s="2"/>
    </row>
    <row r="5" ht="21.75" customHeight="1">
      <c r="A5" s="2"/>
      <c r="B5" s="32" t="s">
        <v>112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/>
      <c r="Q5" s="2"/>
      <c r="R5" s="2"/>
    </row>
    <row r="6" ht="13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ht="19.5" customHeight="1">
      <c r="A7" s="2"/>
      <c r="B7" s="33" t="s">
        <v>113</v>
      </c>
      <c r="C7" s="34"/>
      <c r="D7" s="35"/>
      <c r="E7" s="2"/>
      <c r="F7" s="33" t="s">
        <v>114</v>
      </c>
      <c r="G7" s="34"/>
      <c r="H7" s="35"/>
      <c r="I7" s="2"/>
      <c r="J7" s="33" t="s">
        <v>115</v>
      </c>
      <c r="K7" s="34"/>
      <c r="L7" s="35"/>
      <c r="M7" s="2"/>
      <c r="N7" s="33" t="s">
        <v>116</v>
      </c>
      <c r="O7" s="34"/>
      <c r="P7" s="35"/>
      <c r="Q7" s="2"/>
      <c r="R7" s="2"/>
    </row>
    <row r="8" ht="33.75" customHeight="1">
      <c r="A8" s="2"/>
      <c r="B8" s="36">
        <f>'01_MON_DIAGNOSTIC'!C25</f>
        <v>1900</v>
      </c>
      <c r="C8" s="7"/>
      <c r="D8" s="37"/>
      <c r="E8" s="2"/>
      <c r="F8" s="36">
        <f>'01_MON_DIAGNOSTIC'!C21</f>
        <v>1450</v>
      </c>
      <c r="G8" s="7"/>
      <c r="H8" s="37"/>
      <c r="I8" s="2"/>
      <c r="J8" s="38">
        <f>'01_MON_DIAGNOSTIC'!C26</f>
        <v>600</v>
      </c>
      <c r="K8" s="7"/>
      <c r="L8" s="37"/>
      <c r="M8" s="2"/>
      <c r="N8" s="39">
        <f>IFERROR(IF('01_MON_DIAGNOSTIC'!C12=0,0,'01_MON_DIAGNOSTIC'!C26/'01_MON_DIAGNOSTIC'!C12),0)</f>
        <v>0.24</v>
      </c>
      <c r="O8" s="7"/>
      <c r="P8" s="37"/>
      <c r="Q8" s="2"/>
      <c r="R8" s="2"/>
    </row>
    <row r="9" ht="30.0" customHeight="1">
      <c r="A9" s="2"/>
      <c r="B9" s="40" t="s">
        <v>117</v>
      </c>
      <c r="C9" s="41"/>
      <c r="D9" s="42"/>
      <c r="E9" s="2"/>
      <c r="F9" s="40" t="s">
        <v>118</v>
      </c>
      <c r="G9" s="41"/>
      <c r="H9" s="42"/>
      <c r="I9" s="2"/>
      <c r="J9" s="40" t="s">
        <v>47</v>
      </c>
      <c r="K9" s="41"/>
      <c r="L9" s="42"/>
      <c r="M9" s="2"/>
      <c r="N9" s="40" t="s">
        <v>119</v>
      </c>
      <c r="O9" s="41"/>
      <c r="P9" s="42"/>
      <c r="Q9" s="2"/>
      <c r="R9" s="2"/>
    </row>
    <row r="10" ht="12.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ht="19.5" customHeight="1">
      <c r="A11" s="2"/>
      <c r="B11" s="33" t="s">
        <v>120</v>
      </c>
      <c r="C11" s="34"/>
      <c r="D11" s="35"/>
      <c r="E11" s="2"/>
      <c r="F11" s="33" t="s">
        <v>121</v>
      </c>
      <c r="G11" s="34"/>
      <c r="H11" s="35"/>
      <c r="I11" s="2"/>
      <c r="J11" s="33" t="s">
        <v>122</v>
      </c>
      <c r="K11" s="34"/>
      <c r="L11" s="35"/>
      <c r="M11" s="2"/>
      <c r="N11" s="43" t="s">
        <v>123</v>
      </c>
      <c r="O11" s="44"/>
      <c r="P11" s="45"/>
      <c r="Q11" s="2"/>
      <c r="R11" s="2"/>
    </row>
    <row r="12" ht="33.75" customHeight="1">
      <c r="A12" s="2"/>
      <c r="B12" s="46">
        <f>IFERROR(IF('01_MON_DIAGNOSTIC'!C21=0,0,'01_MON_DIAGNOSTIC'!C32/'01_MON_DIAGNOSTIC'!C21),0)</f>
        <v>6</v>
      </c>
      <c r="C12" s="7"/>
      <c r="D12" s="37"/>
      <c r="E12" s="2"/>
      <c r="F12" s="39">
        <f>IFERROR(IF('01_MON_DIAGNOSTIC'!C12=0,0,'01_MON_DIAGNOSTIC'!C29/'01_MON_DIAGNOSTIC'!C12),0)</f>
        <v>0.16</v>
      </c>
      <c r="G12" s="7"/>
      <c r="H12" s="37"/>
      <c r="I12" s="2"/>
      <c r="J12" s="47">
        <f>'01_MON_DIAGNOSTIC'!C45</f>
        <v>20000</v>
      </c>
      <c r="K12" s="7"/>
      <c r="L12" s="37"/>
      <c r="M12" s="2"/>
      <c r="N12" s="48"/>
      <c r="P12" s="49"/>
      <c r="Q12" s="2"/>
      <c r="R12" s="2"/>
    </row>
    <row r="13" ht="30.0" customHeight="1">
      <c r="A13" s="2"/>
      <c r="B13" s="40" t="s">
        <v>124</v>
      </c>
      <c r="C13" s="41"/>
      <c r="D13" s="42"/>
      <c r="E13" s="2"/>
      <c r="F13" s="40" t="s">
        <v>125</v>
      </c>
      <c r="G13" s="41"/>
      <c r="H13" s="42"/>
      <c r="I13" s="2"/>
      <c r="J13" s="40" t="s">
        <v>61</v>
      </c>
      <c r="K13" s="41"/>
      <c r="L13" s="42"/>
      <c r="M13" s="2"/>
      <c r="N13" s="50"/>
      <c r="O13" s="51"/>
      <c r="P13" s="52"/>
      <c r="Q13" s="2"/>
      <c r="R13" s="2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ht="24.0" customHeight="1">
      <c r="A15" s="2"/>
      <c r="B15" s="53" t="s">
        <v>126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8"/>
      <c r="Q15" s="2"/>
      <c r="R15" s="2"/>
    </row>
    <row r="16" ht="13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ht="24.0" customHeight="1">
      <c r="A17" s="2"/>
      <c r="B17" s="54" t="s">
        <v>127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6"/>
      <c r="Q17" s="2"/>
      <c r="R17" s="2"/>
    </row>
    <row r="18" ht="7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ht="15.75" customHeight="1">
      <c r="A19" s="2"/>
      <c r="B19" s="57" t="s">
        <v>115</v>
      </c>
      <c r="C19" s="7"/>
      <c r="D19" s="8"/>
      <c r="E19" s="2"/>
      <c r="F19" s="57" t="s">
        <v>116</v>
      </c>
      <c r="G19" s="7"/>
      <c r="H19" s="8"/>
      <c r="I19" s="2"/>
      <c r="J19" s="57" t="s">
        <v>128</v>
      </c>
      <c r="K19" s="7"/>
      <c r="L19" s="8"/>
      <c r="M19" s="2"/>
      <c r="N19" s="57" t="s">
        <v>122</v>
      </c>
      <c r="O19" s="7"/>
      <c r="P19" s="8"/>
      <c r="Q19" s="2"/>
      <c r="R19" s="2"/>
    </row>
    <row r="20" ht="25.5" customHeight="1">
      <c r="A20" s="2"/>
      <c r="B20" s="58" t="str">
        <f>IF('01_MON_DIAGNOSTIC'!C26&gt;=0,"POSITIF","NÉGATIF")</f>
        <v>POSITIF</v>
      </c>
      <c r="C20" s="41"/>
      <c r="D20" s="59"/>
      <c r="E20" s="2"/>
      <c r="F20" s="60">
        <f>IFERROR(IF('01_MON_DIAGNOSTIC'!C12=0,0,'01_MON_DIAGNOSTIC'!C26/'01_MON_DIAGNOSTIC'!C12),0)</f>
        <v>0.24</v>
      </c>
      <c r="G20" s="41"/>
      <c r="H20" s="59"/>
      <c r="I20" s="2"/>
      <c r="J20" s="61">
        <f>IFERROR(IF('01_MON_DIAGNOSTIC'!C21=0,0,'01_MON_DIAGNOSTIC'!C32/'01_MON_DIAGNOSTIC'!C21),0)</f>
        <v>6</v>
      </c>
      <c r="K20" s="41"/>
      <c r="L20" s="59"/>
      <c r="M20" s="2"/>
      <c r="N20" s="62">
        <f>'01_MON_DIAGNOSTIC'!C45</f>
        <v>20000</v>
      </c>
      <c r="O20" s="41"/>
      <c r="P20" s="59"/>
      <c r="Q20" s="2"/>
      <c r="R20" s="2"/>
    </row>
    <row r="21" ht="13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ht="24.0" customHeight="1">
      <c r="A22" s="2"/>
      <c r="B22" s="54" t="s">
        <v>129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6"/>
      <c r="Q22" s="2"/>
      <c r="R22" s="2"/>
    </row>
    <row r="23" ht="6.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ht="21.0" customHeight="1">
      <c r="A24" s="2"/>
      <c r="B24" s="63" t="str">
        <f>IF('01_MON_DIAGNOSTIC'!C26&gt;=0,"Ton budget dégage actuellement environ "&amp;TEXT('01_MON_DIAGNOSTIC'!C26,"#,##0")&amp;" € par mois.","Tes dépenses dépassent actuellement tes revenus d'environ "&amp;TEXT(ABS('01_MON_DIAGNOSTIC'!C26),"#,##0")&amp;" € par mois.")</f>
        <v>Ton budget dégage actuellement environ 600 € par mois.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8"/>
      <c r="Q24" s="2"/>
      <c r="R24" s="2"/>
    </row>
    <row r="25" ht="21.0" customHeight="1">
      <c r="A25" s="2"/>
      <c r="B25" s="63" t="str">
        <f>IF('01_MON_DIAGNOSTIC'!C21=0,"Renseigne tes dépenses essentielles pour estimer ton matelas de sécurité.","Ton épargne de précaution représente environ "&amp;TEXT('01_MON_DIAGNOSTIC'!C32/'01_MON_DIAGNOSTIC'!C21,"0.0")&amp;" mois de dépenses essentielles.")</f>
        <v>Ton épargne de précaution représente environ 6,0 mois de dépenses essentielles.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8"/>
      <c r="Q25" s="2"/>
      <c r="R25" s="2"/>
    </row>
    <row r="26" ht="21.0" customHeight="1">
      <c r="A26" s="2"/>
      <c r="B26" s="63" t="str">
        <f>IF('01_MON_DIAGNOSTIC'!C12=0,"Renseigne tes revenus pour estimer ton taux d'endettement.","Tes mensualités de crédits représentent environ "&amp;TEXT('01_MON_DIAGNOSTIC'!C29/'01_MON_DIAGNOSTIC'!C12*100,"0")&amp;" % de tes revenus.")</f>
        <v>Tes mensualités de crédits représentent environ 16 % de tes revenus.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8"/>
      <c r="Q26" s="2"/>
      <c r="R26" s="2"/>
    </row>
    <row r="27" ht="21.0" customHeight="1">
      <c r="A27" s="2"/>
      <c r="B27" s="63" t="str">
        <f>"Ton patrimoine net estimé est actuellement de "&amp;TEXT('01_MON_DIAGNOSTIC'!C45,"#,##0")&amp;" €."</f>
        <v>Ton patrimoine net estimé est actuellement de 20 000 €.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8"/>
      <c r="Q27" s="2"/>
      <c r="R27" s="2"/>
    </row>
    <row r="28" ht="7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ht="15.75" customHeight="1">
      <c r="A29" s="2"/>
      <c r="B29" s="64" t="s">
        <v>130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8"/>
      <c r="Q29" s="2"/>
      <c r="R29" s="2"/>
    </row>
    <row r="30" ht="13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ht="24.0" customHeight="1">
      <c r="A31" s="2"/>
      <c r="B31" s="54" t="s">
        <v>131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6"/>
      <c r="Q31" s="2"/>
      <c r="R31" s="2"/>
    </row>
    <row r="32" ht="7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ht="12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ht="21.75" customHeight="1">
      <c r="A69" s="2"/>
      <c r="B69" s="53" t="s">
        <v>132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8"/>
      <c r="Q69" s="2"/>
      <c r="R69" s="2"/>
    </row>
    <row r="70" ht="19.5" customHeight="1">
      <c r="A70" s="2"/>
      <c r="B70" s="65" t="s">
        <v>88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8"/>
      <c r="Q70" s="2"/>
      <c r="R70" s="2"/>
    </row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4">
    <mergeCell ref="N19:P19"/>
    <mergeCell ref="N20:P20"/>
    <mergeCell ref="J13:L13"/>
    <mergeCell ref="B15:P15"/>
    <mergeCell ref="B17:P17"/>
    <mergeCell ref="B19:D19"/>
    <mergeCell ref="J19:L19"/>
    <mergeCell ref="B20:D20"/>
    <mergeCell ref="J20:L20"/>
    <mergeCell ref="F7:H7"/>
    <mergeCell ref="F8:H8"/>
    <mergeCell ref="N7:P7"/>
    <mergeCell ref="N8:P8"/>
    <mergeCell ref="N9:P9"/>
    <mergeCell ref="N11:P13"/>
    <mergeCell ref="B3:P3"/>
    <mergeCell ref="B4:P4"/>
    <mergeCell ref="B5:P5"/>
    <mergeCell ref="B7:D7"/>
    <mergeCell ref="J7:L7"/>
    <mergeCell ref="B8:D8"/>
    <mergeCell ref="J8:L8"/>
    <mergeCell ref="J11:L11"/>
    <mergeCell ref="J12:L12"/>
    <mergeCell ref="F12:H12"/>
    <mergeCell ref="F13:H13"/>
    <mergeCell ref="B9:D9"/>
    <mergeCell ref="F9:H9"/>
    <mergeCell ref="J9:L9"/>
    <mergeCell ref="B11:D11"/>
    <mergeCell ref="F11:H11"/>
    <mergeCell ref="B12:D12"/>
    <mergeCell ref="B13:D13"/>
    <mergeCell ref="B29:P29"/>
    <mergeCell ref="B31:P31"/>
    <mergeCell ref="B69:P69"/>
    <mergeCell ref="B70:P70"/>
    <mergeCell ref="F19:H19"/>
    <mergeCell ref="F20:H20"/>
    <mergeCell ref="B22:P22"/>
    <mergeCell ref="B24:P24"/>
    <mergeCell ref="B25:P25"/>
    <mergeCell ref="B26:P26"/>
    <mergeCell ref="B27:P27"/>
  </mergeCells>
  <conditionalFormatting sqref="J8">
    <cfRule type="cellIs" dxfId="1" priority="1" operator="lessThan">
      <formula>0</formula>
    </cfRule>
  </conditionalFormatting>
  <conditionalFormatting sqref="B20">
    <cfRule type="cellIs" dxfId="2" priority="2" operator="equal">
      <formula>"NÉGATIF"</formula>
    </cfRule>
  </conditionalFormatting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8A24A"/>
    <pageSetUpPr fitToPage="1"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34.0"/>
    <col customWidth="1" min="3" max="3" width="44.0"/>
    <col customWidth="1" min="4" max="4" width="46.0"/>
    <col customWidth="1" min="5" max="5" width="2.0"/>
    <col customWidth="1" min="6" max="26" width="8.71"/>
  </cols>
  <sheetData>
    <row r="1" ht="9.75" customHeight="1">
      <c r="A1" s="2"/>
      <c r="B1" s="2"/>
      <c r="C1" s="2"/>
      <c r="D1" s="2"/>
      <c r="E1" s="2"/>
    </row>
    <row r="2">
      <c r="A2" s="2"/>
      <c r="B2" s="4" t="s">
        <v>1</v>
      </c>
      <c r="C2" s="2"/>
      <c r="D2" s="2"/>
      <c r="E2" s="2"/>
    </row>
    <row r="3" ht="30.0" customHeight="1">
      <c r="A3" s="2"/>
      <c r="B3" s="5" t="s">
        <v>3</v>
      </c>
      <c r="C3" s="7"/>
      <c r="D3" s="8"/>
      <c r="E3" s="2"/>
    </row>
    <row r="4">
      <c r="A4" s="2"/>
      <c r="B4" s="9" t="s">
        <v>12</v>
      </c>
      <c r="C4" s="7"/>
      <c r="D4" s="8"/>
      <c r="E4" s="2"/>
    </row>
    <row r="5" ht="12.0" customHeight="1">
      <c r="A5" s="2"/>
      <c r="B5" s="2"/>
      <c r="C5" s="2"/>
      <c r="D5" s="2"/>
      <c r="E5" s="2"/>
    </row>
    <row r="6" ht="21.75" customHeight="1">
      <c r="A6" s="2"/>
      <c r="B6" s="11" t="s">
        <v>20</v>
      </c>
      <c r="C6" s="13"/>
      <c r="D6" s="15"/>
      <c r="E6" s="2"/>
    </row>
    <row r="7" ht="18.0" customHeight="1">
      <c r="A7" s="2"/>
      <c r="B7" s="17" t="s">
        <v>24</v>
      </c>
      <c r="C7" s="7"/>
      <c r="D7" s="8"/>
      <c r="E7" s="2"/>
    </row>
    <row r="8" ht="18.0" customHeight="1">
      <c r="A8" s="2"/>
      <c r="B8" s="17" t="s">
        <v>27</v>
      </c>
      <c r="C8" s="7"/>
      <c r="D8" s="8"/>
      <c r="E8" s="2"/>
    </row>
    <row r="9" ht="30.0" customHeight="1">
      <c r="A9" s="2"/>
      <c r="B9" s="17" t="s">
        <v>28</v>
      </c>
      <c r="C9" s="7"/>
      <c r="D9" s="8"/>
      <c r="E9" s="2"/>
    </row>
    <row r="10" ht="42.0" customHeight="1">
      <c r="A10" s="2"/>
      <c r="B10" s="17" t="s">
        <v>29</v>
      </c>
      <c r="C10" s="7"/>
      <c r="D10" s="8"/>
      <c r="E10" s="2"/>
    </row>
    <row r="11" ht="18.0" customHeight="1">
      <c r="A11" s="2"/>
      <c r="B11" s="17" t="s">
        <v>30</v>
      </c>
      <c r="C11" s="7"/>
      <c r="D11" s="8"/>
      <c r="E11" s="2"/>
    </row>
    <row r="12" ht="21.75" customHeight="1">
      <c r="A12" s="2"/>
      <c r="B12" s="11" t="s">
        <v>31</v>
      </c>
      <c r="C12" s="13"/>
      <c r="D12" s="15"/>
      <c r="E12" s="2"/>
    </row>
    <row r="13" ht="18.0" customHeight="1">
      <c r="A13" s="2"/>
      <c r="B13" s="21" t="s">
        <v>33</v>
      </c>
      <c r="C13" s="21" t="s">
        <v>37</v>
      </c>
      <c r="D13" s="21" t="s">
        <v>38</v>
      </c>
      <c r="E13" s="2"/>
    </row>
    <row r="14" ht="19.5" customHeight="1">
      <c r="A14" s="2"/>
      <c r="B14" s="22" t="s">
        <v>39</v>
      </c>
      <c r="C14" s="23" t="s">
        <v>40</v>
      </c>
      <c r="D14" s="25" t="s">
        <v>41</v>
      </c>
      <c r="E14" s="2"/>
    </row>
    <row r="15" ht="19.5" customHeight="1">
      <c r="A15" s="2"/>
      <c r="B15" s="22" t="s">
        <v>43</v>
      </c>
      <c r="C15" s="23" t="s">
        <v>44</v>
      </c>
      <c r="D15" s="25" t="s">
        <v>45</v>
      </c>
      <c r="E15" s="2"/>
    </row>
    <row r="16" ht="19.5" customHeight="1">
      <c r="A16" s="2"/>
      <c r="B16" s="22" t="s">
        <v>46</v>
      </c>
      <c r="C16" s="23" t="s">
        <v>47</v>
      </c>
      <c r="D16" s="25" t="s">
        <v>48</v>
      </c>
      <c r="E16" s="2"/>
    </row>
    <row r="17" ht="19.5" customHeight="1">
      <c r="A17" s="2"/>
      <c r="B17" s="22" t="s">
        <v>49</v>
      </c>
      <c r="C17" s="23" t="s">
        <v>50</v>
      </c>
      <c r="D17" s="25" t="s">
        <v>51</v>
      </c>
      <c r="E17" s="2"/>
    </row>
    <row r="18" ht="19.5" customHeight="1">
      <c r="A18" s="2"/>
      <c r="B18" s="22" t="s">
        <v>53</v>
      </c>
      <c r="C18" s="23" t="s">
        <v>54</v>
      </c>
      <c r="D18" s="25" t="s">
        <v>55</v>
      </c>
      <c r="E18" s="2"/>
    </row>
    <row r="19" ht="19.5" customHeight="1">
      <c r="A19" s="2"/>
      <c r="B19" s="22" t="s">
        <v>56</v>
      </c>
      <c r="C19" s="23" t="s">
        <v>57</v>
      </c>
      <c r="D19" s="25" t="s">
        <v>58</v>
      </c>
      <c r="E19" s="2"/>
    </row>
    <row r="20" ht="19.5" customHeight="1">
      <c r="A20" s="2"/>
      <c r="B20" s="22" t="s">
        <v>59</v>
      </c>
      <c r="C20" s="23" t="s">
        <v>60</v>
      </c>
      <c r="D20" s="25" t="s">
        <v>61</v>
      </c>
      <c r="E20" s="2"/>
    </row>
    <row r="21" ht="12.0" customHeight="1">
      <c r="A21" s="2"/>
      <c r="B21" s="2"/>
      <c r="C21" s="2"/>
      <c r="D21" s="2"/>
      <c r="E21" s="2"/>
    </row>
    <row r="22" ht="21.75" customHeight="1">
      <c r="A22" s="2"/>
      <c r="B22" s="11" t="s">
        <v>63</v>
      </c>
      <c r="C22" s="13"/>
      <c r="D22" s="15"/>
      <c r="E22" s="2"/>
    </row>
    <row r="23" ht="18.0" customHeight="1">
      <c r="A23" s="2"/>
      <c r="B23" s="17" t="s">
        <v>67</v>
      </c>
      <c r="C23" s="7"/>
      <c r="D23" s="8"/>
      <c r="E23" s="2"/>
    </row>
    <row r="24" ht="30.0" customHeight="1">
      <c r="A24" s="2"/>
      <c r="B24" s="17" t="s">
        <v>72</v>
      </c>
      <c r="C24" s="7"/>
      <c r="D24" s="8"/>
      <c r="E24" s="2"/>
    </row>
    <row r="25" ht="30.0" customHeight="1">
      <c r="A25" s="2"/>
      <c r="B25" s="17" t="s">
        <v>76</v>
      </c>
      <c r="C25" s="7"/>
      <c r="D25" s="8"/>
      <c r="E25" s="2"/>
    </row>
    <row r="26" ht="18.0" customHeight="1">
      <c r="A26" s="2"/>
      <c r="B26" s="17" t="s">
        <v>78</v>
      </c>
      <c r="C26" s="7"/>
      <c r="D26" s="8"/>
      <c r="E26" s="2"/>
    </row>
    <row r="27" ht="25.5" customHeight="1">
      <c r="A27" s="2"/>
      <c r="B27" s="17" t="s">
        <v>79</v>
      </c>
      <c r="C27" s="7"/>
      <c r="D27" s="8"/>
      <c r="E27" s="2"/>
    </row>
    <row r="28" ht="12.0" customHeight="1">
      <c r="A28" s="2"/>
      <c r="B28" s="2"/>
      <c r="C28" s="2"/>
      <c r="D28" s="2"/>
      <c r="E28" s="2"/>
    </row>
    <row r="29" ht="21.75" customHeight="1">
      <c r="A29" s="2"/>
      <c r="B29" s="11" t="s">
        <v>81</v>
      </c>
      <c r="C29" s="13"/>
      <c r="D29" s="15"/>
      <c r="E29" s="2"/>
    </row>
    <row r="30" ht="25.5" customHeight="1">
      <c r="A30" s="2"/>
      <c r="B30" s="17" t="s">
        <v>82</v>
      </c>
      <c r="C30" s="7"/>
      <c r="D30" s="8"/>
      <c r="E30" s="2"/>
    </row>
    <row r="31" ht="15.75" customHeight="1">
      <c r="A31" s="2"/>
      <c r="B31" s="2"/>
      <c r="C31" s="2"/>
      <c r="D31" s="2"/>
      <c r="E31" s="2"/>
    </row>
    <row r="32" ht="25.5" customHeight="1">
      <c r="A32" s="2"/>
      <c r="B32" s="26" t="s">
        <v>86</v>
      </c>
      <c r="C32" s="7"/>
      <c r="D32" s="8"/>
      <c r="E32" s="2"/>
    </row>
    <row r="33" ht="15.75" customHeight="1">
      <c r="A33" s="2"/>
      <c r="B33" s="2"/>
      <c r="C33" s="2"/>
      <c r="D33" s="2"/>
      <c r="E33" s="2"/>
    </row>
    <row r="34" ht="15.75" customHeight="1">
      <c r="A34" s="2"/>
      <c r="B34" s="28" t="s">
        <v>88</v>
      </c>
      <c r="C34" s="7"/>
      <c r="D34" s="8"/>
      <c r="E34" s="2"/>
    </row>
    <row r="35" ht="15.75" customHeight="1">
      <c r="A35" s="2"/>
      <c r="B35" s="2"/>
      <c r="C35" s="2"/>
      <c r="D35" s="2"/>
      <c r="E35" s="2"/>
    </row>
    <row r="36" ht="15.75" customHeight="1">
      <c r="A36" s="2"/>
      <c r="B36" s="2"/>
      <c r="C36" s="2"/>
      <c r="D36" s="2"/>
      <c r="E36" s="2"/>
    </row>
    <row r="37" ht="15.75" customHeight="1">
      <c r="A37" s="2"/>
      <c r="B37" s="2"/>
      <c r="C37" s="2"/>
      <c r="D37" s="2"/>
      <c r="E37" s="2"/>
    </row>
    <row r="38" ht="15.75" customHeight="1">
      <c r="A38" s="2"/>
      <c r="B38" s="2"/>
      <c r="C38" s="2"/>
      <c r="D38" s="2"/>
      <c r="E38" s="2"/>
    </row>
    <row r="39" ht="15.75" customHeight="1">
      <c r="A39" s="2"/>
      <c r="B39" s="2"/>
      <c r="C39" s="2"/>
      <c r="D39" s="2"/>
      <c r="E39" s="2"/>
    </row>
    <row r="40" ht="15.75" customHeight="1">
      <c r="A40" s="2"/>
      <c r="B40" s="2"/>
      <c r="C40" s="2"/>
      <c r="D40" s="2"/>
      <c r="E40" s="2"/>
    </row>
    <row r="41" ht="15.75" customHeight="1">
      <c r="A41" s="2"/>
      <c r="B41" s="2"/>
      <c r="C41" s="2"/>
      <c r="D41" s="2"/>
      <c r="E41" s="2"/>
    </row>
    <row r="42" ht="15.75" customHeight="1">
      <c r="A42" s="2"/>
      <c r="B42" s="2"/>
      <c r="C42" s="2"/>
      <c r="D42" s="2"/>
      <c r="E42" s="2"/>
    </row>
    <row r="43" ht="15.75" customHeight="1">
      <c r="A43" s="2"/>
      <c r="B43" s="2"/>
      <c r="C43" s="2"/>
      <c r="D43" s="2"/>
      <c r="E43" s="2"/>
    </row>
    <row r="44" ht="15.75" customHeight="1">
      <c r="A44" s="2"/>
      <c r="B44" s="2"/>
      <c r="C44" s="2"/>
      <c r="D44" s="2"/>
      <c r="E44" s="2"/>
    </row>
    <row r="45" ht="15.75" customHeight="1">
      <c r="A45" s="2"/>
      <c r="B45" s="2"/>
      <c r="C45" s="2"/>
      <c r="D45" s="2"/>
      <c r="E45" s="2"/>
    </row>
    <row r="46" ht="15.75" customHeight="1">
      <c r="A46" s="2"/>
      <c r="B46" s="2"/>
      <c r="C46" s="2"/>
      <c r="D46" s="2"/>
      <c r="E46" s="2"/>
    </row>
    <row r="47" ht="15.75" customHeight="1">
      <c r="A47" s="2"/>
      <c r="B47" s="2"/>
      <c r="C47" s="2"/>
      <c r="D47" s="2"/>
      <c r="E47" s="2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B3:D3"/>
    <mergeCell ref="B4:D4"/>
    <mergeCell ref="B6:D6"/>
    <mergeCell ref="B7:D7"/>
    <mergeCell ref="B8:D8"/>
    <mergeCell ref="B9:D9"/>
    <mergeCell ref="B10:D10"/>
    <mergeCell ref="B27:D27"/>
    <mergeCell ref="B29:D29"/>
    <mergeCell ref="B30:D30"/>
    <mergeCell ref="B32:D32"/>
    <mergeCell ref="B34:D34"/>
    <mergeCell ref="B11:D11"/>
    <mergeCell ref="B12:D12"/>
    <mergeCell ref="B22:D22"/>
    <mergeCell ref="B23:D23"/>
    <mergeCell ref="B24:D24"/>
    <mergeCell ref="B25:D25"/>
    <mergeCell ref="B26:D26"/>
  </mergeCells>
  <printOptions/>
  <pageMargins bottom="1.0" footer="0.0" header="0.0" left="0.75" right="0.75" top="1.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0.0"/>
    <col customWidth="1" min="2" max="26" width="8.71"/>
  </cols>
  <sheetData>
    <row r="1">
      <c r="A1" s="1" t="s">
        <v>0</v>
      </c>
      <c r="B1" s="3"/>
    </row>
    <row r="2">
      <c r="A2" s="1" t="s">
        <v>2</v>
      </c>
      <c r="B2" s="3">
        <f>'01_MON_DIAGNOSTIC'!C21</f>
        <v>1450</v>
      </c>
    </row>
    <row r="3">
      <c r="A3" s="1" t="s">
        <v>5</v>
      </c>
      <c r="B3" s="3">
        <f>'01_MON_DIAGNOSTIC'!C24</f>
        <v>450</v>
      </c>
    </row>
    <row r="4">
      <c r="A4" s="1" t="s">
        <v>6</v>
      </c>
      <c r="B4" s="3">
        <f>MAX(0,'01_MON_DIAGNOSTIC'!C26)</f>
        <v>600</v>
      </c>
    </row>
    <row r="5">
      <c r="A5" s="1"/>
      <c r="B5" s="3"/>
    </row>
    <row r="6">
      <c r="A6" s="1" t="s">
        <v>7</v>
      </c>
      <c r="B6" s="3"/>
    </row>
    <row r="7">
      <c r="A7" s="1" t="s">
        <v>8</v>
      </c>
      <c r="B7" s="3">
        <f>'01_MON_DIAGNOSTIC'!C36</f>
        <v>9000</v>
      </c>
    </row>
    <row r="8">
      <c r="A8" s="1" t="s">
        <v>9</v>
      </c>
      <c r="B8" s="3">
        <f>'01_MON_DIAGNOSTIC'!C37</f>
        <v>18000</v>
      </c>
    </row>
    <row r="9">
      <c r="A9" s="1" t="s">
        <v>11</v>
      </c>
      <c r="B9" s="3">
        <f>'01_MON_DIAGNOSTIC'!C38</f>
        <v>0</v>
      </c>
    </row>
    <row r="10">
      <c r="A10" s="1" t="s">
        <v>13</v>
      </c>
      <c r="B10" s="3">
        <f>'01_MON_DIAGNOSTIC'!C39</f>
        <v>5000</v>
      </c>
    </row>
    <row r="11">
      <c r="A11" s="1"/>
      <c r="B11" s="3"/>
    </row>
    <row r="12">
      <c r="A12" s="1" t="s">
        <v>14</v>
      </c>
      <c r="B12" s="3"/>
    </row>
    <row r="13">
      <c r="A13" s="1" t="s">
        <v>15</v>
      </c>
      <c r="B13" s="3">
        <f>'01_MON_DIAGNOSTIC'!C12</f>
        <v>2500</v>
      </c>
    </row>
    <row r="14">
      <c r="A14" s="1" t="s">
        <v>16</v>
      </c>
      <c r="B14" s="3">
        <f>'01_MON_DIAGNOSTIC'!C25</f>
        <v>1900</v>
      </c>
    </row>
    <row r="15">
      <c r="A15" s="1" t="s">
        <v>17</v>
      </c>
      <c r="B15" s="3">
        <f>'01_MON_DIAGNOSTIC'!C26</f>
        <v>600</v>
      </c>
    </row>
    <row r="16">
      <c r="A16" s="1"/>
      <c r="B16" s="3"/>
    </row>
    <row r="17">
      <c r="A17" s="1" t="s">
        <v>18</v>
      </c>
      <c r="B17" s="3"/>
    </row>
    <row r="18">
      <c r="A18" s="1" t="s">
        <v>19</v>
      </c>
      <c r="B18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